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AM34"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l="1"/>
  <c r="BW36" i="9" s="1"/>
  <c r="BW37" i="9" s="1"/>
  <c r="BW38" i="9" s="1"/>
  <c r="BW39" i="9" s="1"/>
  <c r="BW40" i="9" s="1"/>
  <c r="BW41" i="9" s="1"/>
  <c r="BW42" i="9" s="1"/>
  <c r="BW43" i="9" s="1"/>
  <c r="CO34" i="9" l="1"/>
</calcChain>
</file>

<file path=xl/sharedStrings.xml><?xml version="1.0" encoding="utf-8"?>
<sst xmlns="http://schemas.openxmlformats.org/spreadsheetml/2006/main" count="1087" uniqueCount="556">
  <si>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</si>
  <si>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</si>
  <si>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</si>
  <si>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</si>
  <si>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</si>
  <si>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</si>
  <si>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</si>
  <si>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</si>
  <si>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</si>
  <si>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</si>
  <si>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</si>
  <si>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</si>
  <si>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</si>
  <si>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</si>
  <si>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</si>
  <si>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</si>
  <si>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</si>
  <si>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</si>
  <si>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</si>
  <si>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</si>
  <si>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</si>
  <si>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</si>
  <si>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</si>
  <si>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</si>
  <si>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</si>
  <si>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</si>
  <si>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</si>
  <si>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</si>
  <si>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</si>
  <si>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</si>
  <si>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</si>
  <si>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</si>
  <si>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</si>
  <si>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</si>
  <si>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</si>
  <si>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</si>
  <si>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</si>
  <si>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</si>
  <si>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</si>
  <si>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</si>
  <si>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</si>
  <si>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</si>
  <si>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</si>
  <si>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</si>
  <si>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</si>
  <si>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</si>
  <si>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</si>
  <si>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</si>
  <si>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</si>
  <si>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</si>
  <si>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</si>
  <si>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</si>
  <si>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</si>
  <si>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</si>
  <si>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</si>
  <si>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</si>
  <si>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</si>
  <si>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</si>
  <si>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</si>
  <si>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</si>
  <si>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</si>
  <si>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</si>
  <si>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</si>
  <si>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</si>
  <si>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</si>
  <si>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</si>
  <si>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</si>
  <si>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</si>
  <si>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</si>
  <si>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</si>
  <si>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</si>
  <si>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</si>
  <si>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</si>
  <si>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</si>
  <si>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</si>
  <si>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</si>
  <si>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</si>
  <si>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</si>
  <si>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</si>
  <si>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</si>
  <si>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</si>
  <si>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</si>
  <si>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青木村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</si>
  <si>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</si>
  <si>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</si>
  <si>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</si>
  <si>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</si>
  <si>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</si>
  <si>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</si>
  <si>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</si>
  <si>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</si>
  <si>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</si>
  <si>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</si>
  <si>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</si>
  <si>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</si>
  <si>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</si>
  <si>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</si>
  <si>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</si>
  <si>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</si>
  <si>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</si>
  <si>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</si>
  <si>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</si>
  <si>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</si>
  <si>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</si>
  <si>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</si>
  <si>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</si>
  <si>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</si>
  <si>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</si>
  <si>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</si>
  <si>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</si>
  <si>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</si>
  <si>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</si>
  <si>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</si>
  <si>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</si>
  <si>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</si>
  <si>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</si>
  <si>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</si>
  <si>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</si>
  <si>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</si>
  <si>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</si>
  <si>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</si>
  <si>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</si>
  <si>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</si>
  <si>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</si>
  <si>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</si>
  <si>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</si>
  <si>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</si>
  <si>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</si>
  <si>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</si>
  <si>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</si>
  <si>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</si>
  <si>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</si>
  <si>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</si>
  <si>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</si>
  <si>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</si>
  <si>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</si>
  <si>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</si>
  <si>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</si>
  <si>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</si>
  <si>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</si>
  <si>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</si>
  <si>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</si>
  <si>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</si>
  <si>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</si>
  <si>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</si>
  <si>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</si>
  <si>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</si>
  <si>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</si>
  <si>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</si>
  <si>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</si>
  <si>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</si>
  <si>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</si>
  <si>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</si>
  <si>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</si>
  <si>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</si>
  <si>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</si>
  <si>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</si>
  <si>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</si>
  <si>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</si>
  <si>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</si>
  <si>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</si>
  <si>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</si>
  <si>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</si>
  <si>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</si>
  <si>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</si>
  <si>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</si>
  <si>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</si>
  <si>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</si>
  <si>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</si>
  <si>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</si>
  <si>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</si>
  <si>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</si>
  <si>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</si>
  <si>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</si>
  <si>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</si>
  <si>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</si>
  <si>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</si>
  <si>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</si>
  <si>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</si>
  <si>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</si>
  <si>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</si>
  <si>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</si>
  <si>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</si>
  <si>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</si>
  <si>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</si>
  <si>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</si>
  <si>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</si>
  <si>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</si>
  <si>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</si>
  <si>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</si>
  <si>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</si>
  <si>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</si>
  <si>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</si>
  <si>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</si>
  <si>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</si>
  <si>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</si>
  <si>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長野県青木村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</si>
  <si>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</si>
  <si>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</si>
  <si>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</si>
  <si>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</si>
  <si>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</si>
  <si>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</si>
  <si>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</si>
  <si>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</si>
  <si>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</si>
  <si>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</si>
  <si>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</si>
  <si>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</si>
  <si>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</si>
  <si>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</si>
  <si>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</si>
  <si>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</si>
  <si>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</si>
  <si>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</si>
  <si>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</si>
  <si>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</si>
  <si>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</si>
  <si>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</si>
  <si>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</si>
  <si>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</si>
  <si>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</si>
  <si>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</si>
  <si>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</si>
  <si>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</si>
  <si>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</si>
  <si>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</si>
  <si>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</si>
  <si>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</si>
  <si>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</si>
  <si>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</si>
  <si>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</si>
  <si>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</si>
  <si>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</si>
  <si>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</si>
  <si>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</si>
  <si>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</si>
  <si>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</si>
  <si>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</si>
  <si>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</si>
  <si>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</si>
  <si>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</si>
  <si>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</si>
  <si>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</si>
  <si>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</si>
  <si>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</si>
  <si>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</si>
  <si>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</si>
  <si>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</si>
  <si>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</si>
  <si>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</si>
  <si>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</si>
  <si>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</si>
  <si>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</si>
  <si>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</si>
  <si>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</si>
  <si>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</si>
  <si>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</si>
  <si>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</si>
  <si>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</si>
  <si>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</si>
  <si>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</si>
  <si>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</si>
  <si>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</si>
  <si>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</si>
  <si>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</si>
  <si>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</si>
  <si>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</si>
  <si>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</si>
  <si>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</si>
  <si>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</si>
  <si>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</si>
  <si>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</si>
  <si>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</si>
  <si>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</si>
  <si>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</si>
  <si>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</si>
  <si>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</si>
  <si>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</si>
  <si>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</si>
  <si>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</si>
  <si>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</si>
  <si>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</si>
  <si>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</si>
  <si>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</si>
  <si>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</si>
  <si>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</si>
  <si>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</si>
  <si>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</si>
  <si>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</si>
  <si>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</si>
  <si>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</si>
  <si>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</si>
  <si>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</si>
  <si>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</si>
  <si>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</si>
  <si>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</si>
  <si>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</si>
  <si>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</si>
  <si>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</si>
  <si>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</si>
  <si>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</si>
  <si>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</si>
  <si>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</si>
  <si>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</si>
  <si>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</si>
  <si>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</si>
  <si>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</si>
  <si>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</si>
  <si>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</si>
  <si>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</si>
  <si>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</si>
  <si>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</si>
  <si>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</si>
  <si>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</si>
  <si>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</si>
  <si>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</si>
  <si>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</si>
  <si>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</si>
  <si>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</si>
  <si>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</si>
  <si>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</si>
  <si>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</si>
  <si>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</si>
  <si>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</si>
  <si>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</si>
  <si>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</si>
  <si>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</si>
  <si>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</si>
  <si>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</si>
  <si>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</si>
  <si>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</si>
  <si>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</si>
  <si>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</si>
  <si>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</si>
  <si>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</si>
  <si>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</si>
  <si>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</si>
  <si>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</si>
  <si>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</si>
  <si>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</si>
  <si>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</si>
  <si>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</si>
  <si>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</si>
  <si>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</si>
  <si>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</si>
  <si>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長野県青木村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</si>
  <si>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</si>
  <si>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</si>
  <si>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</si>
  <si>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</si>
  <si>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</si>
  <si>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</si>
  <si>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</si>
  <si>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</si>
  <si>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</si>
  <si>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</si>
  <si>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</si>
  <si>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</si>
  <si>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</si>
  <si>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</si>
  <si>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</si>
  <si>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</si>
  <si>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</si>
  <si>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</si>
  <si>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</si>
  <si>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</si>
  <si>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青木村別荘事業特別会計</t>
    <phoneticPr fontId="5"/>
  </si>
  <si>
    <t>青木村地域開発事業特別会計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</si>
  <si>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</si>
  <si>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</si>
  <si>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</si>
  <si>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</si>
  <si>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</si>
  <si>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</si>
  <si>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</si>
  <si>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</si>
  <si>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</si>
  <si>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</si>
  <si>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</si>
  <si>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</si>
  <si>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</si>
  <si>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青木村国民健康保険特別会計</t>
    <phoneticPr fontId="5"/>
  </si>
  <si>
    <t>青木村介護保険特別会計</t>
    <phoneticPr fontId="5"/>
  </si>
  <si>
    <t>青木村後期高齢者医療特別会計</t>
    <phoneticPr fontId="5"/>
  </si>
  <si>
    <t>青木村簡易水道特別会計</t>
    <phoneticPr fontId="5"/>
  </si>
  <si>
    <t>法非適用企業</t>
    <phoneticPr fontId="5"/>
  </si>
  <si>
    <t>青木村特定環境保全公共下水道事業特別会計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</si>
  <si>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</si>
  <si>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</si>
  <si>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</si>
  <si>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</si>
  <si>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</si>
  <si>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</si>
  <si>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</si>
  <si>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</si>
  <si>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</si>
  <si>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</si>
  <si>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</si>
  <si>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</si>
  <si>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</si>
  <si>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</si>
  <si>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</si>
  <si>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</si>
  <si>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</si>
  <si>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</si>
  <si>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</si>
  <si>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</si>
  <si>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</si>
  <si>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</si>
  <si>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</si>
  <si>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</si>
  <si>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</si>
  <si>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</si>
  <si>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</si>
  <si>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</si>
  <si>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</si>
  <si>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</si>
  <si>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</si>
  <si>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</si>
  <si>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</si>
  <si>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</si>
  <si>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</si>
  <si>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</si>
  <si>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</si>
  <si>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</si>
  <si>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</si>
  <si>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</si>
  <si>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</si>
  <si>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</si>
  <si>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</si>
  <si>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</si>
  <si>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</si>
  <si>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</si>
  <si>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</si>
  <si>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</si>
  <si>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</si>
  <si>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</si>
  <si>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青木村特定環境保全公共下水道事業特別会計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</si>
  <si>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</si>
  <si>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</si>
  <si>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青木村簡易水道特別会計</t>
    <phoneticPr fontId="5"/>
  </si>
  <si>
    <t>(Ｆ)</t>
    <phoneticPr fontId="5"/>
  </si>
  <si>
    <t>青木村簡易水道建設特別会計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</si>
  <si>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</si>
  <si>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</si>
  <si>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</si>
  <si>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</si>
  <si>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</si>
  <si>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</si>
  <si>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</si>
  <si>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</si>
  <si>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</si>
  <si>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</si>
  <si>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</si>
  <si>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</si>
  <si>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</si>
  <si>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</si>
  <si>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</si>
  <si>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</si>
  <si>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</si>
  <si>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</si>
  <si>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</si>
  <si>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</si>
  <si>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</si>
  <si>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</si>
  <si>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</si>
  <si>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</si>
  <si>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</si>
  <si>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</si>
  <si>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</si>
  <si>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</si>
  <si>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</si>
  <si>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</si>
  <si>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</si>
  <si>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</si>
  <si>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</si>
  <si>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</si>
  <si>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</si>
  <si>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</si>
  <si>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</si>
  <si>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</si>
  <si>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</si>
  <si>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</si>
  <si>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</si>
  <si>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</si>
  <si>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</si>
  <si>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</si>
  <si>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</si>
  <si>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</si>
  <si>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</si>
  <si>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</si>
  <si>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</si>
  <si>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</si>
  <si>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</si>
  <si>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</si>
  <si>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</si>
  <si>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</si>
  <si>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</si>
  <si>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</si>
  <si>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</si>
  <si>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</si>
  <si>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</si>
  <si>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</si>
  <si>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</si>
  <si>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</si>
  <si>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</si>
  <si>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</si>
  <si>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</si>
  <si>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</si>
  <si>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</si>
  <si>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</si>
  <si>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</si>
  <si>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</si>
  <si>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</si>
  <si>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</si>
  <si>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</si>
  <si>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</si>
  <si>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</si>
  <si>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</si>
  <si>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</si>
  <si>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</si>
  <si>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</si>
  <si>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</si>
  <si>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0.86</t>
  </si>
  <si>
    <t>一般会計</t>
  </si>
  <si>
    <t>青木村国民健康保険特別会計</t>
  </si>
  <si>
    <t>青木村介護保険特別会計</t>
  </si>
  <si>
    <t>青木村別荘事業特別会計</t>
  </si>
  <si>
    <t>青木村簡易水道特別会計</t>
  </si>
  <si>
    <t>青木村特定環境保全公共下水道事業特別会計</t>
  </si>
  <si>
    <t>青木村後期高齢者医療特別会計</t>
  </si>
  <si>
    <t>青木村地域開発事業特別会計</t>
  </si>
  <si>
    <t>その他会計（赤字）</t>
  </si>
  <si>
    <t>その他会計（黒字）</t>
  </si>
  <si>
    <t>青木村土地開発公社</t>
    <rPh sb="0" eb="2">
      <t>アオキ</t>
    </rPh>
    <rPh sb="2" eb="3">
      <t>ムラ</t>
    </rPh>
    <rPh sb="3" eb="5">
      <t>トチ</t>
    </rPh>
    <rPh sb="5" eb="7">
      <t>カイハツ</t>
    </rPh>
    <rPh sb="7" eb="9">
      <t>コウシャ</t>
    </rPh>
    <phoneticPr fontId="2"/>
  </si>
  <si>
    <t xml:space="preserve"> </t>
    <phoneticPr fontId="5"/>
  </si>
  <si>
    <t xml:space="preserve"> </t>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</si>
  <si>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</si>
  <si>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</si>
  <si>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青木村及び上田市共有財産組合</t>
    <rPh sb="0" eb="3">
      <t>アオキムラ</t>
    </rPh>
    <rPh sb="3" eb="4">
      <t>オヨ</t>
    </rPh>
    <rPh sb="5" eb="8">
      <t>ウエダシ</t>
    </rPh>
    <rPh sb="8" eb="10">
      <t>キョウユウ</t>
    </rPh>
    <rPh sb="10" eb="12">
      <t>ザイサン</t>
    </rPh>
    <rPh sb="12" eb="14">
      <t>クミアイ</t>
    </rPh>
    <phoneticPr fontId="2"/>
  </si>
  <si>
    <t>東信地区交通災害共済組合</t>
    <rPh sb="0" eb="1">
      <t>トウ</t>
    </rPh>
    <rPh sb="1" eb="2">
      <t>シン</t>
    </rPh>
    <rPh sb="2" eb="4">
      <t>チク</t>
    </rPh>
    <rPh sb="4" eb="6">
      <t>コウツウ</t>
    </rPh>
    <rPh sb="6" eb="8">
      <t>サイガイ</t>
    </rPh>
    <rPh sb="8" eb="10">
      <t>キョウサイ</t>
    </rPh>
    <rPh sb="10" eb="12">
      <t>クミアイ</t>
    </rPh>
    <phoneticPr fontId="2"/>
  </si>
  <si>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</si>
  <si>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t>
    <phoneticPr fontId="2"/>
  </si>
  <si>
    <t>-</t>
    <phoneticPr fontId="2"/>
  </si>
  <si>
    <t>-</t>
    <phoneticPr fontId="2"/>
  </si>
  <si>
    <t>-</t>
    <phoneticPr fontId="2"/>
  </si>
  <si>
    <t>長野県後期高齢者医療広域連合（後期高齢者医療事業会計）</t>
    <rPh sb="0" eb="3">
      <t>ナガノケン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</si>
  <si>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長野県地方税滞納整理機構（一般会計）</t>
    <rPh sb="0" eb="3">
      <t>ナガノケン</t>
    </rPh>
    <rPh sb="3" eb="5">
      <t>チホウ</t>
    </rPh>
    <rPh sb="5" eb="6">
      <t>ゼイ</t>
    </rPh>
    <rPh sb="6" eb="8">
      <t>タイノウ</t>
    </rPh>
    <rPh sb="8" eb="10">
      <t>セイリ</t>
    </rPh>
    <rPh sb="10" eb="12">
      <t>キコウ</t>
    </rPh>
    <phoneticPr fontId="2"/>
  </si>
  <si>
    <t>長野県市町村自治振興組合（一般会計）</t>
    <rPh sb="0" eb="3">
      <t>ナガノケン</t>
    </rPh>
    <rPh sb="3" eb="6">
      <t>シチョウソン</t>
    </rPh>
    <rPh sb="6" eb="8">
      <t>ジチ</t>
    </rPh>
    <rPh sb="8" eb="10">
      <t>シンコウ</t>
    </rPh>
    <rPh sb="10" eb="12">
      <t>クミアイ</t>
    </rPh>
    <phoneticPr fontId="2"/>
  </si>
  <si>
    <t>上田地域広域連合
（一般会計）</t>
  </si>
  <si>
    <t>-</t>
    <phoneticPr fontId="5"/>
  </si>
  <si>
    <t>上田地域広域連合
（ふるさと市町村圏基金特別会計）</t>
  </si>
  <si>
    <t>上田地域広域連合
（介護保険特別会計）</t>
  </si>
  <si>
    <t>上田地域広域連合
（消防特別会計）</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</si>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</sst>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209170</c:v>
                </c:pt>
                <c:pt idx="1">
                  <c:v>220780</c:v>
                </c:pt>
                <c:pt idx="2">
                  <c:v>201428</c:v>
                </c:pt>
                <c:pt idx="3">
                  <c:v>221823</c:v>
                </c:pt>
                <c:pt idx="4">
                  <c:v>263041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118354</c:v>
                </c:pt>
                <c:pt idx="1">
                  <c:v>243531</c:v>
                </c:pt>
                <c:pt idx="2">
                  <c:v>101696</c:v>
                </c:pt>
                <c:pt idx="3">
                  <c:v>113872</c:v>
                </c:pt>
                <c:pt idx="4">
                  <c:v>84970</c:v>
                </c:pt>
              </c:numCache>
            </c:numRef>
          </c:val>
          <c:smooth val="0"/>
        </c:ser>
        <c:dLbls>
          <c:showLegendKey val="0"/>
          <c:showVal val="0"/>
          <c:showCatName val="0"/>
          <c:showSerName val="0"/>
          <c:showPercent val="0"/>
          <c:showBubbleSize val="0"/>
        </c:dLbls>
        <c:marker val="1"/>
        <c:smooth val="0"/>
        <c:axId val="91263360"/>
        <c:axId val="91265280"/>
      </c:lineChart>
      <c:catAx>
        <c:axId val="91263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265280"/>
        <c:crosses val="autoZero"/>
        <c:auto val="1"/>
        <c:lblAlgn val="ctr"/>
        <c:lblOffset val="100"/>
        <c:tickLblSkip val="1"/>
        <c:tickMarkSkip val="1"/>
        <c:noMultiLvlLbl val="0"/>
      </c:catAx>
      <c:valAx>
        <c:axId val="912652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263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7.98</c:v>
                </c:pt>
                <c:pt idx="1">
                  <c:v>14.02</c:v>
                </c:pt>
                <c:pt idx="2">
                  <c:v>12.48</c:v>
                </c:pt>
                <c:pt idx="3">
                  <c:v>11.18</c:v>
                </c:pt>
                <c:pt idx="4">
                  <c:v>13.24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29.42</c:v>
                </c:pt>
                <c:pt idx="1">
                  <c:v>33.590000000000003</c:v>
                </c:pt>
                <c:pt idx="2">
                  <c:v>41.94</c:v>
                </c:pt>
                <c:pt idx="3">
                  <c:v>48.08</c:v>
                </c:pt>
                <c:pt idx="4">
                  <c:v>51.66</c:v>
                </c:pt>
              </c:numCache>
            </c:numRef>
          </c:val>
        </c:ser>
        <c:dLbls>
          <c:showLegendKey val="0"/>
          <c:showVal val="0"/>
          <c:showCatName val="0"/>
          <c:showSerName val="0"/>
          <c:showPercent val="0"/>
          <c:showBubbleSize val="0"/>
        </c:dLbls>
        <c:gapWidth val="250"/>
        <c:overlap val="100"/>
        <c:axId val="90915968"/>
        <c:axId val="90917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-0.86</c:v>
                </c:pt>
                <c:pt idx="1">
                  <c:v>11.49</c:v>
                </c:pt>
                <c:pt idx="2">
                  <c:v>6.11</c:v>
                </c:pt>
                <c:pt idx="3">
                  <c:v>3.87</c:v>
                </c:pt>
                <c:pt idx="4">
                  <c:v>6.3</c:v>
                </c:pt>
              </c:numCache>
            </c:numRef>
          </c:val>
          <c:smooth val="0"/>
        </c:ser>
        <c:dLbls>
          <c:showLegendKey val="0"/>
          <c:showVal val="0"/>
          <c:showCatName val="0"/>
          <c:showSerName val="0"/>
          <c:showPercent val="0"/>
          <c:showBubbleSize val="0"/>
        </c:dLbls>
        <c:marker val="1"/>
        <c:smooth val="0"/>
        <c:axId val="90915968"/>
        <c:axId val="90917888"/>
      </c:lineChart>
      <c:catAx>
        <c:axId val="9091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917888"/>
        <c:crosses val="autoZero"/>
        <c:auto val="1"/>
        <c:lblAlgn val="ctr"/>
        <c:lblOffset val="100"/>
        <c:tickLblSkip val="1"/>
        <c:tickMarkSkip val="1"/>
        <c:noMultiLvlLbl val="0"/>
      </c:catAx>
      <c:valAx>
        <c:axId val="9091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1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青木村地域開発事業特別会計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c:v>
                </c:pt>
              </c:numCache>
            </c:numRef>
          </c:val>
        </c:ser>
        <c:ser>
          <c:idx val="3"/>
          <c:order val="3"/>
          <c:tx>
            <c:strRef>
              <c:f>データシート!$A$30</c:f>
              <c:strCache>
                <c:ptCount val="1"/>
                <c:pt idx="0">
                  <c:v>青木村後期高齢者医療特別会計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0.03</c:v>
                </c:pt>
                <c:pt idx="8">
                  <c:v>#N/A</c:v>
                </c:pt>
                <c:pt idx="9">
                  <c:v>0.02</c:v>
                </c:pt>
              </c:numCache>
            </c:numRef>
          </c:val>
        </c:ser>
        <c:ser>
          <c:idx val="4"/>
          <c:order val="4"/>
          <c:tx>
            <c:strRef>
              <c:f>データシート!$A$31</c:f>
              <c:strCache>
                <c:ptCount val="1"/>
                <c:pt idx="0">
                  <c:v>青木村特定環境保全公共下水道事業特別会計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0.35</c:v>
                </c:pt>
                <c:pt idx="2">
                  <c:v>#N/A</c:v>
                </c:pt>
                <c:pt idx="3">
                  <c:v>0.41</c:v>
                </c:pt>
                <c:pt idx="4">
                  <c:v>#N/A</c:v>
                </c:pt>
                <c:pt idx="5">
                  <c:v>0.28999999999999998</c:v>
                </c:pt>
                <c:pt idx="6">
                  <c:v>#N/A</c:v>
                </c:pt>
                <c:pt idx="7">
                  <c:v>0.37</c:v>
                </c:pt>
                <c:pt idx="8">
                  <c:v>#N/A</c:v>
                </c:pt>
                <c:pt idx="9">
                  <c:v>0.05</c:v>
                </c:pt>
              </c:numCache>
            </c:numRef>
          </c:val>
        </c:ser>
        <c:ser>
          <c:idx val="5"/>
          <c:order val="5"/>
          <c:tx>
            <c:strRef>
              <c:f>データシート!$A$32</c:f>
              <c:strCache>
                <c:ptCount val="1"/>
                <c:pt idx="0">
                  <c:v>青木村簡易水道特別会計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0.36</c:v>
                </c:pt>
                <c:pt idx="2">
                  <c:v>#N/A</c:v>
                </c:pt>
                <c:pt idx="3">
                  <c:v>0.43</c:v>
                </c:pt>
                <c:pt idx="4">
                  <c:v>#N/A</c:v>
                </c:pt>
                <c:pt idx="5">
                  <c:v>0.47</c:v>
                </c:pt>
                <c:pt idx="6">
                  <c:v>#N/A</c:v>
                </c:pt>
                <c:pt idx="7">
                  <c:v>0.55000000000000004</c:v>
                </c:pt>
                <c:pt idx="8">
                  <c:v>#N/A</c:v>
                </c:pt>
                <c:pt idx="9">
                  <c:v>0.13</c:v>
                </c:pt>
              </c:numCache>
            </c:numRef>
          </c:val>
        </c:ser>
        <c:ser>
          <c:idx val="6"/>
          <c:order val="6"/>
          <c:tx>
            <c:strRef>
              <c:f>データシート!$A$33</c:f>
              <c:strCache>
                <c:ptCount val="1"/>
                <c:pt idx="0">
                  <c:v>青木村別荘事業特別会計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0.28000000000000003</c:v>
                </c:pt>
                <c:pt idx="2">
                  <c:v>#N/A</c:v>
                </c:pt>
                <c:pt idx="3">
                  <c:v>0.42</c:v>
                </c:pt>
                <c:pt idx="4">
                  <c:v>#N/A</c:v>
                </c:pt>
                <c:pt idx="5">
                  <c:v>0.39</c:v>
                </c:pt>
                <c:pt idx="6">
                  <c:v>#N/A</c:v>
                </c:pt>
                <c:pt idx="7">
                  <c:v>0.27</c:v>
                </c:pt>
                <c:pt idx="8">
                  <c:v>#N/A</c:v>
                </c:pt>
                <c:pt idx="9">
                  <c:v>0.24</c:v>
                </c:pt>
              </c:numCache>
            </c:numRef>
          </c:val>
        </c:ser>
        <c:ser>
          <c:idx val="7"/>
          <c:order val="7"/>
          <c:tx>
            <c:strRef>
              <c:f>データシート!$A$34</c:f>
              <c:strCache>
                <c:ptCount val="1"/>
                <c:pt idx="0">
                  <c:v>青木村介護保険特別会計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0.68</c:v>
                </c:pt>
                <c:pt idx="2">
                  <c:v>#N/A</c:v>
                </c:pt>
                <c:pt idx="3">
                  <c:v>0.13</c:v>
                </c:pt>
                <c:pt idx="4">
                  <c:v>#N/A</c:v>
                </c:pt>
                <c:pt idx="5">
                  <c:v>0.25</c:v>
                </c:pt>
                <c:pt idx="6">
                  <c:v>#N/A</c:v>
                </c:pt>
                <c:pt idx="7">
                  <c:v>0.28000000000000003</c:v>
                </c:pt>
                <c:pt idx="8">
                  <c:v>#N/A</c:v>
                </c:pt>
                <c:pt idx="9">
                  <c:v>0.57999999999999996</c:v>
                </c:pt>
              </c:numCache>
            </c:numRef>
          </c:val>
        </c:ser>
        <c:ser>
          <c:idx val="8"/>
          <c:order val="8"/>
          <c:tx>
            <c:strRef>
              <c:f>データシート!$A$35</c:f>
              <c:strCache>
                <c:ptCount val="1"/>
                <c:pt idx="0">
                  <c:v>青木村国民健康保険特別会計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3.49</c:v>
                </c:pt>
                <c:pt idx="2">
                  <c:v>#N/A</c:v>
                </c:pt>
                <c:pt idx="3">
                  <c:v>2.73</c:v>
                </c:pt>
                <c:pt idx="4">
                  <c:v>#N/A</c:v>
                </c:pt>
                <c:pt idx="5">
                  <c:v>2.48</c:v>
                </c:pt>
                <c:pt idx="6">
                  <c:v>#N/A</c:v>
                </c:pt>
                <c:pt idx="7">
                  <c:v>2.9</c:v>
                </c:pt>
                <c:pt idx="8">
                  <c:v>#N/A</c:v>
                </c:pt>
                <c:pt idx="9">
                  <c:v>2.04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7.66</c:v>
                </c:pt>
                <c:pt idx="2">
                  <c:v>#N/A</c:v>
                </c:pt>
                <c:pt idx="3">
                  <c:v>13.57</c:v>
                </c:pt>
                <c:pt idx="4">
                  <c:v>#N/A</c:v>
                </c:pt>
                <c:pt idx="5">
                  <c:v>12.06</c:v>
                </c:pt>
                <c:pt idx="6">
                  <c:v>#N/A</c:v>
                </c:pt>
                <c:pt idx="7">
                  <c:v>10.87</c:v>
                </c:pt>
                <c:pt idx="8">
                  <c:v>#N/A</c:v>
                </c:pt>
                <c:pt idx="9">
                  <c:v>13</c:v>
                </c:pt>
              </c:numCache>
            </c:numRef>
          </c:val>
        </c:ser>
        <c:dLbls>
          <c:showLegendKey val="0"/>
          <c:showVal val="0"/>
          <c:showCatName val="0"/>
          <c:showSerName val="0"/>
          <c:showPercent val="0"/>
          <c:showBubbleSize val="0"/>
        </c:dLbls>
        <c:gapWidth val="150"/>
        <c:overlap val="100"/>
        <c:axId val="92109824"/>
        <c:axId val="92119808"/>
      </c:barChart>
      <c:catAx>
        <c:axId val="9210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119808"/>
        <c:crosses val="autoZero"/>
        <c:auto val="1"/>
        <c:lblAlgn val="ctr"/>
        <c:lblOffset val="100"/>
        <c:tickLblSkip val="1"/>
        <c:tickMarkSkip val="1"/>
        <c:noMultiLvlLbl val="0"/>
      </c:catAx>
      <c:valAx>
        <c:axId val="9211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09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342</c:v>
                </c:pt>
                <c:pt idx="5">
                  <c:v>328</c:v>
                </c:pt>
                <c:pt idx="8">
                  <c:v>330</c:v>
                </c:pt>
                <c:pt idx="11">
                  <c:v>327</c:v>
                </c:pt>
                <c:pt idx="14">
                  <c:v>332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c:v>
                </c:pt>
                <c:pt idx="3">
                  <c:v>4</c:v>
                </c:pt>
                <c:pt idx="6">
                  <c:v>2</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243</c:v>
                </c:pt>
                <c:pt idx="3">
                  <c:v>230</c:v>
                </c:pt>
                <c:pt idx="6">
                  <c:v>219</c:v>
                </c:pt>
                <c:pt idx="9">
                  <c:v>218</c:v>
                </c:pt>
                <c:pt idx="12">
                  <c:v>233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278</c:v>
                </c:pt>
                <c:pt idx="3">
                  <c:v>271</c:v>
                </c:pt>
                <c:pt idx="6">
                  <c:v>257</c:v>
                </c:pt>
                <c:pt idx="9">
                  <c:v>234</c:v>
                </c:pt>
                <c:pt idx="12">
                  <c:v>207</c:v>
                </c:pt>
              </c:numCache>
            </c:numRef>
          </c:val>
        </c:ser>
        <c:dLbls>
          <c:showLegendKey val="0"/>
          <c:showVal val="0"/>
          <c:showCatName val="0"/>
          <c:showSerName val="0"/>
          <c:showPercent val="0"/>
          <c:showBubbleSize val="0"/>
        </c:dLbls>
        <c:gapWidth val="100"/>
        <c:overlap val="100"/>
        <c:axId val="91830528"/>
        <c:axId val="91853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188</c:v>
                </c:pt>
                <c:pt idx="2">
                  <c:v>#N/A</c:v>
                </c:pt>
                <c:pt idx="3">
                  <c:v>#N/A</c:v>
                </c:pt>
                <c:pt idx="4">
                  <c:v>177</c:v>
                </c:pt>
                <c:pt idx="5">
                  <c:v>#N/A</c:v>
                </c:pt>
                <c:pt idx="6">
                  <c:v>#N/A</c:v>
                </c:pt>
                <c:pt idx="7">
                  <c:v>148</c:v>
                </c:pt>
                <c:pt idx="8">
                  <c:v>#N/A</c:v>
                </c:pt>
                <c:pt idx="9">
                  <c:v>#N/A</c:v>
                </c:pt>
                <c:pt idx="10">
                  <c:v>126</c:v>
                </c:pt>
                <c:pt idx="11">
                  <c:v>#N/A</c:v>
                </c:pt>
                <c:pt idx="12">
                  <c:v>#N/A</c:v>
                </c:pt>
                <c:pt idx="13">
                  <c:v>109</c:v>
                </c:pt>
                <c:pt idx="14">
                  <c:v>#N/A</c:v>
                </c:pt>
              </c:numCache>
            </c:numRef>
          </c:val>
          <c:smooth val="0"/>
        </c:ser>
        <c:dLbls>
          <c:showLegendKey val="0"/>
          <c:showVal val="0"/>
          <c:showCatName val="0"/>
          <c:showSerName val="0"/>
          <c:showPercent val="0"/>
          <c:showBubbleSize val="0"/>
        </c:dLbls>
        <c:marker val="1"/>
        <c:smooth val="0"/>
        <c:axId val="91830528"/>
        <c:axId val="91853184"/>
      </c:lineChart>
      <c:catAx>
        <c:axId val="9183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53184"/>
        <c:crosses val="autoZero"/>
        <c:auto val="1"/>
        <c:lblAlgn val="ctr"/>
        <c:lblOffset val="100"/>
        <c:tickLblSkip val="1"/>
        <c:tickMarkSkip val="1"/>
        <c:noMultiLvlLbl val="0"/>
      </c:catAx>
      <c:valAx>
        <c:axId val="9185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3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3686</c:v>
                </c:pt>
                <c:pt idx="5">
                  <c:v>3648</c:v>
                </c:pt>
                <c:pt idx="8">
                  <c:v>3616</c:v>
                </c:pt>
                <c:pt idx="11">
                  <c:v>3527</c:v>
                </c:pt>
                <c:pt idx="14">
                  <c:v>3407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50</c:v>
                </c:pt>
                <c:pt idx="5">
                  <c:v>42</c:v>
                </c:pt>
                <c:pt idx="8">
                  <c:v>37</c:v>
                </c:pt>
                <c:pt idx="11">
                  <c:v>31</c:v>
                </c:pt>
                <c:pt idx="14">
                  <c:v>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1261</c:v>
                </c:pt>
                <c:pt idx="5">
                  <c:v>1431</c:v>
                </c:pt>
                <c:pt idx="8">
                  <c:v>1599</c:v>
                </c:pt>
                <c:pt idx="11">
                  <c:v>1673</c:v>
                </c:pt>
                <c:pt idx="14">
                  <c:v>1767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409</c:v>
                </c:pt>
                <c:pt idx="3">
                  <c:v>449</c:v>
                </c:pt>
                <c:pt idx="6">
                  <c:v>472</c:v>
                </c:pt>
                <c:pt idx="9">
                  <c:v>477</c:v>
                </c:pt>
                <c:pt idx="12">
                  <c:v>479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c:v>
                </c:pt>
                <c:pt idx="3">
                  <c:v>9</c:v>
                </c:pt>
                <c:pt idx="6">
                  <c:v>5</c:v>
                </c:pt>
                <c:pt idx="9">
                  <c:v>11</c:v>
                </c:pt>
                <c:pt idx="12">
                  <c:v>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2978</c:v>
                </c:pt>
                <c:pt idx="3">
                  <c:v>2816</c:v>
                </c:pt>
                <c:pt idx="6">
                  <c:v>2677</c:v>
                </c:pt>
                <c:pt idx="9">
                  <c:v>2517</c:v>
                </c:pt>
                <c:pt idx="12">
                  <c:v>2400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2130</c:v>
                </c:pt>
                <c:pt idx="3">
                  <c:v>2129</c:v>
                </c:pt>
                <c:pt idx="6">
                  <c:v>2091</c:v>
                </c:pt>
                <c:pt idx="9">
                  <c:v>2115</c:v>
                </c:pt>
                <c:pt idx="12">
                  <c:v>2039</c:v>
                </c:pt>
              </c:numCache>
            </c:numRef>
          </c:val>
        </c:ser>
        <c:dLbls>
          <c:showLegendKey val="0"/>
          <c:showVal val="0"/>
          <c:showCatName val="0"/>
          <c:showSerName val="0"/>
          <c:showPercent val="0"/>
          <c:showBubbleSize val="0"/>
        </c:dLbls>
        <c:gapWidth val="100"/>
        <c:overlap val="100"/>
        <c:axId val="91959680"/>
        <c:axId val="91961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539</c:v>
                </c:pt>
                <c:pt idx="2">
                  <c:v>#N/A</c:v>
                </c:pt>
                <c:pt idx="3">
                  <c:v>#N/A</c:v>
                </c:pt>
                <c:pt idx="4">
                  <c:v>282</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959680"/>
        <c:axId val="91961600"/>
      </c:lineChart>
      <c:catAx>
        <c:axId val="9195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961600"/>
        <c:crosses val="autoZero"/>
        <c:auto val="1"/>
        <c:lblAlgn val="ctr"/>
        <c:lblOffset val="100"/>
        <c:tickLblSkip val="1"/>
        <c:tickMarkSkip val="1"/>
        <c:noMultiLvlLbl val="0"/>
      </c:catAx>
      <c:valAx>
        <c:axId val="9196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5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4,655
4,622
57.09
3,028,407
2,744,678
256,156
1,935,080
2,039,032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とほぼ同じ値であるが、当村においては人口の減少や全国平均を上回る高齢化（２５年度末３５．２％）に加え、村内に中心となる産業がないことなどにより、県内及び全国平均を大きく下回っている。今後とも住民との共同を行政運営の柱に据えて、限られた財源の中で充実した行政サービスの提供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50195</xdr:rowOff>
    </xdr:from>
    <xdr:to>
      <xdr:col>7</xdr:col>
      <xdr:colOff>152400</xdr:colOff>
      <xdr:row>44</xdr:row>
      <xdr:rowOff>50195</xdr:rowOff>
    </xdr:to>
    <xdr:cxnSp macro="">
      <xdr:nvCxnSpPr>
        <xdr:cNvPr id="69" name="直線コネクタ 68"/>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165903</xdr:rowOff>
    </xdr:from>
    <xdr:ext cx="762000" cy="259045"/>
    <xdr:sp macro="" textlink="">
      <xdr:nvSpPr>
        <xdr:cNvPr id="70" name="財政力平均値テキスト"/>
        <xdr:cNvSpPr txBox="1"/>
      </xdr:nvSpPr>
      <xdr:spPr>
        <a:xfrm>
          <a:off x="5041900" y="7538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71" name="フローチャート : 判断 70"/>
        <xdr:cNvSpPr/>
      </xdr:nvSpPr>
      <xdr:spPr>
        <a:xfrm>
          <a:off x="49022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38705</xdr:rowOff>
    </xdr:from>
    <xdr:to>
      <xdr:col>6</xdr:col>
      <xdr:colOff>0</xdr:colOff>
      <xdr:row>44</xdr:row>
      <xdr:rowOff>50195</xdr:rowOff>
    </xdr:to>
    <xdr:cxnSp macro="">
      <xdr:nvCxnSpPr>
        <xdr:cNvPr id="72" name="直線コネクタ 71"/>
        <xdr:cNvCxnSpPr/>
      </xdr:nvCxnSpPr>
      <xdr:spPr>
        <a:xfrm>
          <a:off x="3225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10885</xdr:rowOff>
    </xdr:from>
    <xdr:to>
      <xdr:col>6</xdr:col>
      <xdr:colOff>50800</xdr:colOff>
      <xdr:row>44</xdr:row>
      <xdr:rowOff>112485</xdr:rowOff>
    </xdr:to>
    <xdr:sp macro="" textlink="">
      <xdr:nvSpPr>
        <xdr:cNvPr id="73" name="フローチャート : 判断 72"/>
        <xdr:cNvSpPr/>
      </xdr:nvSpPr>
      <xdr:spPr>
        <a:xfrm>
          <a:off x="4064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74" name="テキスト ボックス 73"/>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15724</xdr:rowOff>
    </xdr:from>
    <xdr:to>
      <xdr:col>4</xdr:col>
      <xdr:colOff>482600</xdr:colOff>
      <xdr:row>44</xdr:row>
      <xdr:rowOff>38705</xdr:rowOff>
    </xdr:to>
    <xdr:cxnSp macro="">
      <xdr:nvCxnSpPr>
        <xdr:cNvPr id="75" name="直線コネクタ 74"/>
        <xdr:cNvCxnSpPr/>
      </xdr:nvCxnSpPr>
      <xdr:spPr>
        <a:xfrm>
          <a:off x="2336800" y="75595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170845</xdr:rowOff>
    </xdr:from>
    <xdr:to>
      <xdr:col>4</xdr:col>
      <xdr:colOff>533400</xdr:colOff>
      <xdr:row>44</xdr:row>
      <xdr:rowOff>100995</xdr:rowOff>
    </xdr:to>
    <xdr:sp macro="" textlink="">
      <xdr:nvSpPr>
        <xdr:cNvPr id="76" name="フローチャート : 判断 75"/>
        <xdr:cNvSpPr/>
      </xdr:nvSpPr>
      <xdr:spPr>
        <a:xfrm>
          <a:off x="3175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85772</xdr:rowOff>
    </xdr:from>
    <xdr:ext cx="762000" cy="259045"/>
    <xdr:sp macro="" textlink="">
      <xdr:nvSpPr>
        <xdr:cNvPr id="77" name="テキスト ボックス 76"/>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15724</xdr:rowOff>
    </xdr:to>
    <xdr:cxnSp macro="">
      <xdr:nvCxnSpPr>
        <xdr:cNvPr id="78" name="直線コネクタ 77"/>
        <xdr:cNvCxnSpPr/>
      </xdr:nvCxnSpPr>
      <xdr:spPr>
        <a:xfrm>
          <a:off x="1447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80" name="テキスト ボックス 79"/>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82" name="テキスト ボックス 81"/>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170845</xdr:rowOff>
    </xdr:from>
    <xdr:to>
      <xdr:col>7</xdr:col>
      <xdr:colOff>203200</xdr:colOff>
      <xdr:row>44</xdr:row>
      <xdr:rowOff>100995</xdr:rowOff>
    </xdr:to>
    <xdr:sp macro="" textlink="">
      <xdr:nvSpPr>
        <xdr:cNvPr id="88" name="円/楕円 87"/>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15922</xdr:rowOff>
    </xdr:from>
    <xdr:ext cx="762000" cy="259045"/>
    <xdr:sp macro="" textlink="">
      <xdr:nvSpPr>
        <xdr:cNvPr id="89" name="財政力該当値テキスト"/>
        <xdr:cNvSpPr txBox="1"/>
      </xdr:nvSpPr>
      <xdr:spPr>
        <a:xfrm>
          <a:off x="50419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170845</xdr:rowOff>
    </xdr:from>
    <xdr:to>
      <xdr:col>6</xdr:col>
      <xdr:colOff>50800</xdr:colOff>
      <xdr:row>44</xdr:row>
      <xdr:rowOff>100995</xdr:rowOff>
    </xdr:to>
    <xdr:sp macro="" textlink="">
      <xdr:nvSpPr>
        <xdr:cNvPr id="90" name="円/楕円 89"/>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111172</xdr:rowOff>
    </xdr:from>
    <xdr:ext cx="736600" cy="259045"/>
    <xdr:sp macro="" textlink="">
      <xdr:nvSpPr>
        <xdr:cNvPr id="91" name="テキスト ボックス 90"/>
        <xdr:cNvSpPr txBox="1"/>
      </xdr:nvSpPr>
      <xdr:spPr>
        <a:xfrm>
          <a:off x="3733800" y="7312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159355</xdr:rowOff>
    </xdr:from>
    <xdr:to>
      <xdr:col>4</xdr:col>
      <xdr:colOff>533400</xdr:colOff>
      <xdr:row>44</xdr:row>
      <xdr:rowOff>89505</xdr:rowOff>
    </xdr:to>
    <xdr:sp macro="" textlink="">
      <xdr:nvSpPr>
        <xdr:cNvPr id="92" name="円/楕円 91"/>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99682</xdr:rowOff>
    </xdr:from>
    <xdr:ext cx="762000" cy="259045"/>
    <xdr:sp macro="" textlink="">
      <xdr:nvSpPr>
        <xdr:cNvPr id="93" name="テキスト ボックス 92"/>
        <xdr:cNvSpPr txBox="1"/>
      </xdr:nvSpPr>
      <xdr:spPr>
        <a:xfrm>
          <a:off x="2844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136374</xdr:rowOff>
    </xdr:from>
    <xdr:to>
      <xdr:col>3</xdr:col>
      <xdr:colOff>330200</xdr:colOff>
      <xdr:row>44</xdr:row>
      <xdr:rowOff>66524</xdr:rowOff>
    </xdr:to>
    <xdr:sp macro="" textlink="">
      <xdr:nvSpPr>
        <xdr:cNvPr id="94" name="円/楕円 93"/>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76701</xdr:rowOff>
    </xdr:from>
    <xdr:ext cx="762000" cy="259045"/>
    <xdr:sp macro="" textlink="">
      <xdr:nvSpPr>
        <xdr:cNvPr id="95" name="テキスト ボックス 94"/>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7" name="テキスト ボックス 96"/>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類似団体平均値と同様の値である。過去２年間は増加傾向にあったが、継続的な職員の退職により今年度若干の減少があった。村税等の一般財源が減少傾向にある中で、引き続き経常経費の削減には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66</xdr:row>
      <xdr:rowOff>141151</xdr:rowOff>
    </xdr:to>
    <xdr:cxnSp macro="">
      <xdr:nvCxnSpPr>
        <xdr:cNvPr id="129" name="直線コネクタ 128"/>
        <xdr:cNvCxnSpPr/>
      </xdr:nvCxnSpPr>
      <xdr:spPr>
        <a:xfrm flipV="1">
          <a:off x="4953000" y="10157278"/>
          <a:ext cx="0" cy="12995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113228</xdr:rowOff>
    </xdr:from>
    <xdr:ext cx="762000" cy="259045"/>
    <xdr:sp macro="" textlink="">
      <xdr:nvSpPr>
        <xdr:cNvPr id="130" name="財政構造の弾力性最小値テキスト"/>
        <xdr:cNvSpPr txBox="1"/>
      </xdr:nvSpPr>
      <xdr:spPr>
        <a:xfrm>
          <a:off x="5041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66</xdr:row>
      <xdr:rowOff>141151</xdr:rowOff>
    </xdr:from>
    <xdr:to>
      <xdr:col>7</xdr:col>
      <xdr:colOff>241300</xdr:colOff>
      <xdr:row>66</xdr:row>
      <xdr:rowOff>141151</xdr:rowOff>
    </xdr:to>
    <xdr:cxnSp macro="">
      <xdr:nvCxnSpPr>
        <xdr:cNvPr id="131" name="直線コネクタ 130"/>
        <xdr:cNvCxnSpPr/>
      </xdr:nvCxnSpPr>
      <xdr:spPr>
        <a:xfrm>
          <a:off x="4864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32"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33" name="直線コネクタ 132"/>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76381</xdr:rowOff>
    </xdr:from>
    <xdr:to>
      <xdr:col>7</xdr:col>
      <xdr:colOff>152400</xdr:colOff>
      <xdr:row>63</xdr:row>
      <xdr:rowOff>162560</xdr:rowOff>
    </xdr:to>
    <xdr:cxnSp macro="">
      <xdr:nvCxnSpPr>
        <xdr:cNvPr id="134" name="直線コネクタ 133"/>
        <xdr:cNvCxnSpPr/>
      </xdr:nvCxnSpPr>
      <xdr:spPr>
        <a:xfrm flipV="1">
          <a:off x="4114800" y="10877731"/>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42471</xdr:rowOff>
    </xdr:from>
    <xdr:ext cx="762000" cy="259045"/>
    <xdr:sp macro="" textlink="">
      <xdr:nvSpPr>
        <xdr:cNvPr id="135" name="財政構造の弾力性平均値テキスト"/>
        <xdr:cNvSpPr txBox="1"/>
      </xdr:nvSpPr>
      <xdr:spPr>
        <a:xfrm>
          <a:off x="5041900" y="108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36" name="フローチャート : 判断 135"/>
        <xdr:cNvSpPr/>
      </xdr:nvSpPr>
      <xdr:spPr>
        <a:xfrm>
          <a:off x="49022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131535</xdr:rowOff>
    </xdr:from>
    <xdr:to>
      <xdr:col>6</xdr:col>
      <xdr:colOff>0</xdr:colOff>
      <xdr:row>63</xdr:row>
      <xdr:rowOff>162560</xdr:rowOff>
    </xdr:to>
    <xdr:cxnSp macro="">
      <xdr:nvCxnSpPr>
        <xdr:cNvPr id="137" name="直線コネクタ 136"/>
        <xdr:cNvCxnSpPr/>
      </xdr:nvCxnSpPr>
      <xdr:spPr>
        <a:xfrm>
          <a:off x="3225800" y="1093288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128996</xdr:rowOff>
    </xdr:from>
    <xdr:to>
      <xdr:col>6</xdr:col>
      <xdr:colOff>50800</xdr:colOff>
      <xdr:row>64</xdr:row>
      <xdr:rowOff>59146</xdr:rowOff>
    </xdr:to>
    <xdr:sp macro="" textlink="">
      <xdr:nvSpPr>
        <xdr:cNvPr id="138" name="フローチャート : 判断 137"/>
        <xdr:cNvSpPr/>
      </xdr:nvSpPr>
      <xdr:spPr>
        <a:xfrm>
          <a:off x="4064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43923</xdr:rowOff>
    </xdr:from>
    <xdr:ext cx="736600" cy="259045"/>
    <xdr:sp macro="" textlink="">
      <xdr:nvSpPr>
        <xdr:cNvPr id="139" name="テキスト ボックス 138"/>
        <xdr:cNvSpPr txBox="1"/>
      </xdr:nvSpPr>
      <xdr:spPr>
        <a:xfrm>
          <a:off x="3733800" y="1101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52251</xdr:rowOff>
    </xdr:from>
    <xdr:to>
      <xdr:col>4</xdr:col>
      <xdr:colOff>482600</xdr:colOff>
      <xdr:row>63</xdr:row>
      <xdr:rowOff>131535</xdr:rowOff>
    </xdr:to>
    <xdr:cxnSp macro="">
      <xdr:nvCxnSpPr>
        <xdr:cNvPr id="140" name="直線コネクタ 139"/>
        <xdr:cNvCxnSpPr/>
      </xdr:nvCxnSpPr>
      <xdr:spPr>
        <a:xfrm>
          <a:off x="2336800" y="10853601"/>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1" name="フローチャート : 判断 140"/>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37028</xdr:rowOff>
    </xdr:from>
    <xdr:ext cx="762000" cy="259045"/>
    <xdr:sp macro="" textlink="">
      <xdr:nvSpPr>
        <xdr:cNvPr id="142" name="テキスト ボックス 141"/>
        <xdr:cNvSpPr txBox="1"/>
      </xdr:nvSpPr>
      <xdr:spPr>
        <a:xfrm>
          <a:off x="2844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52251</xdr:rowOff>
    </xdr:from>
    <xdr:to>
      <xdr:col>3</xdr:col>
      <xdr:colOff>279400</xdr:colOff>
      <xdr:row>63</xdr:row>
      <xdr:rowOff>107406</xdr:rowOff>
    </xdr:to>
    <xdr:cxnSp macro="">
      <xdr:nvCxnSpPr>
        <xdr:cNvPr id="143" name="直線コネクタ 142"/>
        <xdr:cNvCxnSpPr/>
      </xdr:nvCxnSpPr>
      <xdr:spPr>
        <a:xfrm flipV="1">
          <a:off x="1447800" y="1085360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73841</xdr:rowOff>
    </xdr:from>
    <xdr:to>
      <xdr:col>3</xdr:col>
      <xdr:colOff>330200</xdr:colOff>
      <xdr:row>64</xdr:row>
      <xdr:rowOff>3991</xdr:rowOff>
    </xdr:to>
    <xdr:sp macro="" textlink="">
      <xdr:nvSpPr>
        <xdr:cNvPr id="144" name="フローチャート : 判断 143"/>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160218</xdr:rowOff>
    </xdr:from>
    <xdr:ext cx="762000" cy="259045"/>
    <xdr:sp macro="" textlink="">
      <xdr:nvSpPr>
        <xdr:cNvPr id="145" name="テキスト ボックス 144"/>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71301</xdr:rowOff>
    </xdr:from>
    <xdr:to>
      <xdr:col>2</xdr:col>
      <xdr:colOff>127000</xdr:colOff>
      <xdr:row>65</xdr:row>
      <xdr:rowOff>1451</xdr:rowOff>
    </xdr:to>
    <xdr:sp macro="" textlink="">
      <xdr:nvSpPr>
        <xdr:cNvPr id="146" name="フローチャート : 判断 145"/>
        <xdr:cNvSpPr/>
      </xdr:nvSpPr>
      <xdr:spPr>
        <a:xfrm>
          <a:off x="1397000" y="1104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157678</xdr:rowOff>
    </xdr:from>
    <xdr:ext cx="762000" cy="259045"/>
    <xdr:sp macro="" textlink="">
      <xdr:nvSpPr>
        <xdr:cNvPr id="147" name="テキスト ボックス 146"/>
        <xdr:cNvSpPr txBox="1"/>
      </xdr:nvSpPr>
      <xdr:spPr>
        <a:xfrm>
          <a:off x="1066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53" name="円/楕円 152"/>
        <xdr:cNvSpPr/>
      </xdr:nvSpPr>
      <xdr:spPr>
        <a:xfrm>
          <a:off x="49022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42108</xdr:rowOff>
    </xdr:from>
    <xdr:ext cx="762000" cy="259045"/>
    <xdr:sp macro="" textlink="">
      <xdr:nvSpPr>
        <xdr:cNvPr id="154" name="財政構造の弾力性該当値テキスト"/>
        <xdr:cNvSpPr txBox="1"/>
      </xdr:nvSpPr>
      <xdr:spPr>
        <a:xfrm>
          <a:off x="50419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55" name="円/楕円 154"/>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52087</xdr:rowOff>
    </xdr:from>
    <xdr:ext cx="736600" cy="259045"/>
    <xdr:sp macro="" textlink="">
      <xdr:nvSpPr>
        <xdr:cNvPr id="156" name="テキスト ボックス 155"/>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80735</xdr:rowOff>
    </xdr:from>
    <xdr:to>
      <xdr:col>4</xdr:col>
      <xdr:colOff>533400</xdr:colOff>
      <xdr:row>64</xdr:row>
      <xdr:rowOff>10885</xdr:rowOff>
    </xdr:to>
    <xdr:sp macro="" textlink="">
      <xdr:nvSpPr>
        <xdr:cNvPr id="157" name="円/楕円 156"/>
        <xdr:cNvSpPr/>
      </xdr:nvSpPr>
      <xdr:spPr>
        <a:xfrm>
          <a:off x="3175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21062</xdr:rowOff>
    </xdr:from>
    <xdr:ext cx="762000" cy="259045"/>
    <xdr:sp macro="" textlink="">
      <xdr:nvSpPr>
        <xdr:cNvPr id="158" name="テキスト ボックス 157"/>
        <xdr:cNvSpPr txBox="1"/>
      </xdr:nvSpPr>
      <xdr:spPr>
        <a:xfrm>
          <a:off x="2844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1451</xdr:rowOff>
    </xdr:from>
    <xdr:to>
      <xdr:col>3</xdr:col>
      <xdr:colOff>330200</xdr:colOff>
      <xdr:row>63</xdr:row>
      <xdr:rowOff>103051</xdr:rowOff>
    </xdr:to>
    <xdr:sp macro="" textlink="">
      <xdr:nvSpPr>
        <xdr:cNvPr id="159" name="円/楕円 158"/>
        <xdr:cNvSpPr/>
      </xdr:nvSpPr>
      <xdr:spPr>
        <a:xfrm>
          <a:off x="2286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113228</xdr:rowOff>
    </xdr:from>
    <xdr:ext cx="762000" cy="259045"/>
    <xdr:sp macro="" textlink="">
      <xdr:nvSpPr>
        <xdr:cNvPr id="160" name="テキスト ボックス 159"/>
        <xdr:cNvSpPr txBox="1"/>
      </xdr:nvSpPr>
      <xdr:spPr>
        <a:xfrm>
          <a:off x="1955800" y="1057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56606</xdr:rowOff>
    </xdr:from>
    <xdr:to>
      <xdr:col>2</xdr:col>
      <xdr:colOff>127000</xdr:colOff>
      <xdr:row>63</xdr:row>
      <xdr:rowOff>158206</xdr:rowOff>
    </xdr:to>
    <xdr:sp macro="" textlink="">
      <xdr:nvSpPr>
        <xdr:cNvPr id="161" name="円/楕円 160"/>
        <xdr:cNvSpPr/>
      </xdr:nvSpPr>
      <xdr:spPr>
        <a:xfrm>
          <a:off x="1397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168383</xdr:rowOff>
    </xdr:from>
    <xdr:ext cx="762000" cy="259045"/>
    <xdr:sp macro="" textlink="">
      <xdr:nvSpPr>
        <xdr:cNvPr id="162" name="テキスト ボックス 161"/>
        <xdr:cNvSpPr txBox="1"/>
      </xdr:nvSpPr>
      <xdr:spPr>
        <a:xfrm>
          <a:off x="1066800" y="106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[204,206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類似団体平均と比較して低くなっている要因としては、人件費が低いということが挙げられる。今後においても人件費については現状を維持しつつ、物件費及び維持修繕費に係る歳出の更なる削減に努める。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15517</xdr:rowOff>
    </xdr:from>
    <xdr:to>
      <xdr:col>7</xdr:col>
      <xdr:colOff>152400</xdr:colOff>
      <xdr:row>90</xdr:row>
      <xdr:rowOff>11781</xdr:rowOff>
    </xdr:to>
    <xdr:cxnSp macro="">
      <xdr:nvCxnSpPr>
        <xdr:cNvPr id="191" name="直線コネクタ 190"/>
        <xdr:cNvCxnSpPr/>
      </xdr:nvCxnSpPr>
      <xdr:spPr>
        <a:xfrm flipV="1">
          <a:off x="4953000" y="14074417"/>
          <a:ext cx="0" cy="136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155308</xdr:rowOff>
    </xdr:from>
    <xdr:ext cx="762000" cy="259045"/>
    <xdr:sp macro="" textlink="">
      <xdr:nvSpPr>
        <xdr:cNvPr id="192" name="人件費・物件費等の状況最小値テキスト"/>
        <xdr:cNvSpPr txBox="1"/>
      </xdr:nvSpPr>
      <xdr:spPr>
        <a:xfrm>
          <a:off x="5041900" y="154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1,224,577</a:t>
          </a:r>
          <a:endParaRPr kumimoji="1" lang="ja-JP" altLang="en-US" sz="1000" b="1">
            <a:latin typeface="ＭＳ Ｐゴシック"/>
          </a:endParaRPr>
        </a:p>
      </xdr:txBody>
    </xdr:sp>
    <xdr:clientData/>
  </xdr:oneCellAnchor>
  <xdr:twoCellAnchor>
    <xdr:from>
      <xdr:col>7</xdr:col>
      <xdr:colOff>63500</xdr:colOff>
      <xdr:row>90</xdr:row>
      <xdr:rowOff>11781</xdr:rowOff>
    </xdr:from>
    <xdr:to>
      <xdr:col>7</xdr:col>
      <xdr:colOff>241300</xdr:colOff>
      <xdr:row>90</xdr:row>
      <xdr:rowOff>11781</xdr:rowOff>
    </xdr:to>
    <xdr:cxnSp macro="">
      <xdr:nvCxnSpPr>
        <xdr:cNvPr id="193" name="直線コネクタ 192"/>
        <xdr:cNvCxnSpPr/>
      </xdr:nvCxnSpPr>
      <xdr:spPr>
        <a:xfrm>
          <a:off x="4864100" y="1544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101894</xdr:rowOff>
    </xdr:from>
    <xdr:ext cx="762000" cy="259045"/>
    <xdr:sp macro="" textlink="">
      <xdr:nvSpPr>
        <xdr:cNvPr id="194" name="人件費・物件費等の状況最大値テキスト"/>
        <xdr:cNvSpPr txBox="1"/>
      </xdr:nvSpPr>
      <xdr:spPr>
        <a:xfrm>
          <a:off x="5041900" y="1381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204,206</a:t>
          </a:r>
          <a:endParaRPr kumimoji="1" lang="ja-JP" altLang="en-US" sz="1000" b="1">
            <a:latin typeface="ＭＳ Ｐゴシック"/>
          </a:endParaRPr>
        </a:p>
      </xdr:txBody>
    </xdr:sp>
    <xdr:clientData/>
  </xdr:oneCellAnchor>
  <xdr:twoCellAnchor>
    <xdr:from>
      <xdr:col>7</xdr:col>
      <xdr:colOff>63500</xdr:colOff>
      <xdr:row>82</xdr:row>
      <xdr:rowOff>15517</xdr:rowOff>
    </xdr:from>
    <xdr:to>
      <xdr:col>7</xdr:col>
      <xdr:colOff>241300</xdr:colOff>
      <xdr:row>82</xdr:row>
      <xdr:rowOff>15517</xdr:rowOff>
    </xdr:to>
    <xdr:cxnSp macro="">
      <xdr:nvCxnSpPr>
        <xdr:cNvPr id="195" name="直線コネクタ 194"/>
        <xdr:cNvCxnSpPr/>
      </xdr:nvCxnSpPr>
      <xdr:spPr>
        <a:xfrm>
          <a:off x="4864100" y="1407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7221</xdr:rowOff>
    </xdr:from>
    <xdr:to>
      <xdr:col>7</xdr:col>
      <xdr:colOff>152400</xdr:colOff>
      <xdr:row>82</xdr:row>
      <xdr:rowOff>15517</xdr:rowOff>
    </xdr:to>
    <xdr:cxnSp macro="">
      <xdr:nvCxnSpPr>
        <xdr:cNvPr id="196" name="直線コネクタ 195"/>
        <xdr:cNvCxnSpPr/>
      </xdr:nvCxnSpPr>
      <xdr:spPr>
        <a:xfrm>
          <a:off x="4114800" y="14066121"/>
          <a:ext cx="8382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150700</xdr:rowOff>
    </xdr:from>
    <xdr:ext cx="762000" cy="259045"/>
    <xdr:sp macro="" textlink="">
      <xdr:nvSpPr>
        <xdr:cNvPr id="197" name="人件費・物件費等の状況平均値テキスト"/>
        <xdr:cNvSpPr txBox="1"/>
      </xdr:nvSpPr>
      <xdr:spPr>
        <a:xfrm>
          <a:off x="5041900" y="14209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7173</xdr:rowOff>
    </xdr:from>
    <xdr:to>
      <xdr:col>7</xdr:col>
      <xdr:colOff>203200</xdr:colOff>
      <xdr:row>83</xdr:row>
      <xdr:rowOff>108773</xdr:rowOff>
    </xdr:to>
    <xdr:sp macro="" textlink="">
      <xdr:nvSpPr>
        <xdr:cNvPr id="198" name="フローチャート : 判断 197"/>
        <xdr:cNvSpPr/>
      </xdr:nvSpPr>
      <xdr:spPr>
        <a:xfrm>
          <a:off x="4902200" y="1423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7221</xdr:rowOff>
    </xdr:from>
    <xdr:to>
      <xdr:col>6</xdr:col>
      <xdr:colOff>0</xdr:colOff>
      <xdr:row>82</xdr:row>
      <xdr:rowOff>21216</xdr:rowOff>
    </xdr:to>
    <xdr:cxnSp macro="">
      <xdr:nvCxnSpPr>
        <xdr:cNvPr id="199" name="直線コネクタ 198"/>
        <xdr:cNvCxnSpPr/>
      </xdr:nvCxnSpPr>
      <xdr:spPr>
        <a:xfrm flipV="1">
          <a:off x="3225800" y="14066121"/>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157057</xdr:rowOff>
    </xdr:from>
    <xdr:to>
      <xdr:col>6</xdr:col>
      <xdr:colOff>50800</xdr:colOff>
      <xdr:row>83</xdr:row>
      <xdr:rowOff>87207</xdr:rowOff>
    </xdr:to>
    <xdr:sp macro="" textlink="">
      <xdr:nvSpPr>
        <xdr:cNvPr id="200" name="フローチャート : 判断 199"/>
        <xdr:cNvSpPr/>
      </xdr:nvSpPr>
      <xdr:spPr>
        <a:xfrm>
          <a:off x="4064000" y="142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71984</xdr:rowOff>
    </xdr:from>
    <xdr:ext cx="736600" cy="259045"/>
    <xdr:sp macro="" textlink="">
      <xdr:nvSpPr>
        <xdr:cNvPr id="201" name="テキスト ボックス 200"/>
        <xdr:cNvSpPr txBox="1"/>
      </xdr:nvSpPr>
      <xdr:spPr>
        <a:xfrm>
          <a:off x="3733800" y="1430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165089</xdr:rowOff>
    </xdr:from>
    <xdr:to>
      <xdr:col>4</xdr:col>
      <xdr:colOff>482600</xdr:colOff>
      <xdr:row>82</xdr:row>
      <xdr:rowOff>21216</xdr:rowOff>
    </xdr:to>
    <xdr:cxnSp macro="">
      <xdr:nvCxnSpPr>
        <xdr:cNvPr id="202" name="直線コネクタ 201"/>
        <xdr:cNvCxnSpPr/>
      </xdr:nvCxnSpPr>
      <xdr:spPr>
        <a:xfrm>
          <a:off x="2336800" y="1405253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99154</xdr:rowOff>
    </xdr:from>
    <xdr:to>
      <xdr:col>4</xdr:col>
      <xdr:colOff>533400</xdr:colOff>
      <xdr:row>83</xdr:row>
      <xdr:rowOff>29304</xdr:rowOff>
    </xdr:to>
    <xdr:sp macro="" textlink="">
      <xdr:nvSpPr>
        <xdr:cNvPr id="203" name="フローチャート : 判断 202"/>
        <xdr:cNvSpPr/>
      </xdr:nvSpPr>
      <xdr:spPr>
        <a:xfrm>
          <a:off x="3175000" y="14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14081</xdr:rowOff>
    </xdr:from>
    <xdr:ext cx="762000" cy="259045"/>
    <xdr:sp macro="" textlink="">
      <xdr:nvSpPr>
        <xdr:cNvPr id="204" name="テキスト ボックス 203"/>
        <xdr:cNvSpPr txBox="1"/>
      </xdr:nvSpPr>
      <xdr:spPr>
        <a:xfrm>
          <a:off x="2844800" y="142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165089</xdr:rowOff>
    </xdr:from>
    <xdr:to>
      <xdr:col>3</xdr:col>
      <xdr:colOff>279400</xdr:colOff>
      <xdr:row>81</xdr:row>
      <xdr:rowOff>168726</xdr:rowOff>
    </xdr:to>
    <xdr:cxnSp macro="">
      <xdr:nvCxnSpPr>
        <xdr:cNvPr id="205" name="直線コネクタ 204"/>
        <xdr:cNvCxnSpPr/>
      </xdr:nvCxnSpPr>
      <xdr:spPr>
        <a:xfrm flipV="1">
          <a:off x="1447800" y="14052539"/>
          <a:ext cx="8890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58493</xdr:rowOff>
    </xdr:from>
    <xdr:to>
      <xdr:col>3</xdr:col>
      <xdr:colOff>330200</xdr:colOff>
      <xdr:row>82</xdr:row>
      <xdr:rowOff>160093</xdr:rowOff>
    </xdr:to>
    <xdr:sp macro="" textlink="">
      <xdr:nvSpPr>
        <xdr:cNvPr id="206" name="フローチャート : 判断 205"/>
        <xdr:cNvSpPr/>
      </xdr:nvSpPr>
      <xdr:spPr>
        <a:xfrm>
          <a:off x="2286000" y="1411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144870</xdr:rowOff>
    </xdr:from>
    <xdr:ext cx="762000" cy="259045"/>
    <xdr:sp macro="" textlink="">
      <xdr:nvSpPr>
        <xdr:cNvPr id="207" name="テキスト ボックス 206"/>
        <xdr:cNvSpPr txBox="1"/>
      </xdr:nvSpPr>
      <xdr:spPr>
        <a:xfrm>
          <a:off x="1955800" y="1420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43912</xdr:rowOff>
    </xdr:from>
    <xdr:to>
      <xdr:col>2</xdr:col>
      <xdr:colOff>127000</xdr:colOff>
      <xdr:row>82</xdr:row>
      <xdr:rowOff>145512</xdr:rowOff>
    </xdr:to>
    <xdr:sp macro="" textlink="">
      <xdr:nvSpPr>
        <xdr:cNvPr id="208" name="フローチャート : 判断 207"/>
        <xdr:cNvSpPr/>
      </xdr:nvSpPr>
      <xdr:spPr>
        <a:xfrm>
          <a:off x="1397000" y="141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130289</xdr:rowOff>
    </xdr:from>
    <xdr:ext cx="762000" cy="259045"/>
    <xdr:sp macro="" textlink="">
      <xdr:nvSpPr>
        <xdr:cNvPr id="209" name="テキスト ボックス 208"/>
        <xdr:cNvSpPr txBox="1"/>
      </xdr:nvSpPr>
      <xdr:spPr>
        <a:xfrm>
          <a:off x="1066800" y="1418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136167</xdr:rowOff>
    </xdr:from>
    <xdr:to>
      <xdr:col>7</xdr:col>
      <xdr:colOff>203200</xdr:colOff>
      <xdr:row>82</xdr:row>
      <xdr:rowOff>66317</xdr:rowOff>
    </xdr:to>
    <xdr:sp macro="" textlink="">
      <xdr:nvSpPr>
        <xdr:cNvPr id="215" name="円/楕円 214"/>
        <xdr:cNvSpPr/>
      </xdr:nvSpPr>
      <xdr:spPr>
        <a:xfrm>
          <a:off x="4902200" y="1402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57444</xdr:rowOff>
    </xdr:from>
    <xdr:ext cx="762000" cy="259045"/>
    <xdr:sp macro="" textlink="">
      <xdr:nvSpPr>
        <xdr:cNvPr id="216" name="人件費・物件費等の状況該当値テキスト"/>
        <xdr:cNvSpPr txBox="1"/>
      </xdr:nvSpPr>
      <xdr:spPr>
        <a:xfrm>
          <a:off x="5041900" y="139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204,206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127871</xdr:rowOff>
    </xdr:from>
    <xdr:to>
      <xdr:col>6</xdr:col>
      <xdr:colOff>50800</xdr:colOff>
      <xdr:row>82</xdr:row>
      <xdr:rowOff>58021</xdr:rowOff>
    </xdr:to>
    <xdr:sp macro="" textlink="">
      <xdr:nvSpPr>
        <xdr:cNvPr id="217" name="円/楕円 216"/>
        <xdr:cNvSpPr/>
      </xdr:nvSpPr>
      <xdr:spPr>
        <a:xfrm>
          <a:off x="4064000" y="140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68198</xdr:rowOff>
    </xdr:from>
    <xdr:ext cx="736600" cy="259045"/>
    <xdr:sp macro="" textlink="">
      <xdr:nvSpPr>
        <xdr:cNvPr id="218" name="テキスト ボックス 217"/>
        <xdr:cNvSpPr txBox="1"/>
      </xdr:nvSpPr>
      <xdr:spPr>
        <a:xfrm>
          <a:off x="3733800" y="13784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198,018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141866</xdr:rowOff>
    </xdr:from>
    <xdr:to>
      <xdr:col>4</xdr:col>
      <xdr:colOff>533400</xdr:colOff>
      <xdr:row>82</xdr:row>
      <xdr:rowOff>72016</xdr:rowOff>
    </xdr:to>
    <xdr:sp macro="" textlink="">
      <xdr:nvSpPr>
        <xdr:cNvPr id="219" name="円/楕円 218"/>
        <xdr:cNvSpPr/>
      </xdr:nvSpPr>
      <xdr:spPr>
        <a:xfrm>
          <a:off x="3175000" y="1402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82193</xdr:rowOff>
    </xdr:from>
    <xdr:ext cx="762000" cy="259045"/>
    <xdr:sp macro="" textlink="">
      <xdr:nvSpPr>
        <xdr:cNvPr id="220" name="テキスト ボックス 219"/>
        <xdr:cNvSpPr txBox="1"/>
      </xdr:nvSpPr>
      <xdr:spPr>
        <a:xfrm>
          <a:off x="2844800" y="137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114289</xdr:rowOff>
    </xdr:from>
    <xdr:to>
      <xdr:col>3</xdr:col>
      <xdr:colOff>330200</xdr:colOff>
      <xdr:row>82</xdr:row>
      <xdr:rowOff>44439</xdr:rowOff>
    </xdr:to>
    <xdr:sp macro="" textlink="">
      <xdr:nvSpPr>
        <xdr:cNvPr id="221" name="円/楕円 220"/>
        <xdr:cNvSpPr/>
      </xdr:nvSpPr>
      <xdr:spPr>
        <a:xfrm>
          <a:off x="2286000" y="1400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54616</xdr:rowOff>
    </xdr:from>
    <xdr:ext cx="762000" cy="259045"/>
    <xdr:sp macro="" textlink="">
      <xdr:nvSpPr>
        <xdr:cNvPr id="222" name="テキスト ボックス 221"/>
        <xdr:cNvSpPr txBox="1"/>
      </xdr:nvSpPr>
      <xdr:spPr>
        <a:xfrm>
          <a:off x="1955800" y="1377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187,887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117926</xdr:rowOff>
    </xdr:from>
    <xdr:to>
      <xdr:col>2</xdr:col>
      <xdr:colOff>127000</xdr:colOff>
      <xdr:row>82</xdr:row>
      <xdr:rowOff>48076</xdr:rowOff>
    </xdr:to>
    <xdr:sp macro="" textlink="">
      <xdr:nvSpPr>
        <xdr:cNvPr id="223" name="円/楕円 222"/>
        <xdr:cNvSpPr/>
      </xdr:nvSpPr>
      <xdr:spPr>
        <a:xfrm>
          <a:off x="1397000" y="140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58253</xdr:rowOff>
    </xdr:from>
    <xdr:ext cx="762000" cy="259045"/>
    <xdr:sp macro="" textlink="">
      <xdr:nvSpPr>
        <xdr:cNvPr id="224" name="テキスト ボックス 223"/>
        <xdr:cNvSpPr txBox="1"/>
      </xdr:nvSpPr>
      <xdr:spPr>
        <a:xfrm>
          <a:off x="1066800" y="1377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190,600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給与の適正化には以前から取り組んでいるところであり、国家公務員の給与改定特例法により近年、値は大きく伸びたが職員の定年退職などにより低水準に変動した。今後も継続して適正化に努めていく。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132927</xdr:rowOff>
    </xdr:from>
    <xdr:to>
      <xdr:col>24</xdr:col>
      <xdr:colOff>558800</xdr:colOff>
      <xdr:row>87</xdr:row>
      <xdr:rowOff>10584</xdr:rowOff>
    </xdr:to>
    <xdr:cxnSp macro="">
      <xdr:nvCxnSpPr>
        <xdr:cNvPr id="253" name="直線コネクタ 252"/>
        <xdr:cNvCxnSpPr/>
      </xdr:nvCxnSpPr>
      <xdr:spPr>
        <a:xfrm flipV="1">
          <a:off x="17018000" y="13848927"/>
          <a:ext cx="0" cy="107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4"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5" name="直線コネクタ 254"/>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47854</xdr:rowOff>
    </xdr:from>
    <xdr:ext cx="762000" cy="259045"/>
    <xdr:sp macro="" textlink="">
      <xdr:nvSpPr>
        <xdr:cNvPr id="256" name="給与水準   （国との比較）最大値テキスト"/>
        <xdr:cNvSpPr txBox="1"/>
      </xdr:nvSpPr>
      <xdr:spPr>
        <a:xfrm>
          <a:off x="17106900" y="1359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24</xdr:col>
      <xdr:colOff>469900</xdr:colOff>
      <xdr:row>80</xdr:row>
      <xdr:rowOff>132927</xdr:rowOff>
    </xdr:from>
    <xdr:to>
      <xdr:col>24</xdr:col>
      <xdr:colOff>647700</xdr:colOff>
      <xdr:row>80</xdr:row>
      <xdr:rowOff>132927</xdr:rowOff>
    </xdr:to>
    <xdr:cxnSp macro="">
      <xdr:nvCxnSpPr>
        <xdr:cNvPr id="257" name="直線コネクタ 256"/>
        <xdr:cNvCxnSpPr/>
      </xdr:nvCxnSpPr>
      <xdr:spPr>
        <a:xfrm>
          <a:off x="16929100" y="13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71543</xdr:rowOff>
    </xdr:from>
    <xdr:to>
      <xdr:col>24</xdr:col>
      <xdr:colOff>558800</xdr:colOff>
      <xdr:row>87</xdr:row>
      <xdr:rowOff>50800</xdr:rowOff>
    </xdr:to>
    <xdr:cxnSp macro="">
      <xdr:nvCxnSpPr>
        <xdr:cNvPr id="258" name="直線コネクタ 257"/>
        <xdr:cNvCxnSpPr/>
      </xdr:nvCxnSpPr>
      <xdr:spPr>
        <a:xfrm flipV="1">
          <a:off x="16179800" y="14130443"/>
          <a:ext cx="838200" cy="8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19914</xdr:rowOff>
    </xdr:from>
    <xdr:ext cx="762000" cy="259045"/>
    <xdr:sp macro="" textlink="">
      <xdr:nvSpPr>
        <xdr:cNvPr id="259" name="給与水準   （国との比較）平均値テキスト"/>
        <xdr:cNvSpPr txBox="1"/>
      </xdr:nvSpPr>
      <xdr:spPr>
        <a:xfrm>
          <a:off x="17106900" y="1442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60" name="フローチャート : 判断 259"/>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85513</xdr:rowOff>
    </xdr:from>
    <xdr:to>
      <xdr:col>23</xdr:col>
      <xdr:colOff>406400</xdr:colOff>
      <xdr:row>87</xdr:row>
      <xdr:rowOff>50800</xdr:rowOff>
    </xdr:to>
    <xdr:cxnSp macro="">
      <xdr:nvCxnSpPr>
        <xdr:cNvPr id="261" name="直線コネクタ 260"/>
        <xdr:cNvCxnSpPr/>
      </xdr:nvCxnSpPr>
      <xdr:spPr>
        <a:xfrm>
          <a:off x="15290800" y="148302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160866</xdr:rowOff>
    </xdr:from>
    <xdr:to>
      <xdr:col>23</xdr:col>
      <xdr:colOff>457200</xdr:colOff>
      <xdr:row>88</xdr:row>
      <xdr:rowOff>91016</xdr:rowOff>
    </xdr:to>
    <xdr:sp macro="" textlink="">
      <xdr:nvSpPr>
        <xdr:cNvPr id="262" name="フローチャート : 判断 261"/>
        <xdr:cNvSpPr/>
      </xdr:nvSpPr>
      <xdr:spPr>
        <a:xfrm>
          <a:off x="16129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75793</xdr:rowOff>
    </xdr:from>
    <xdr:ext cx="736600" cy="259045"/>
    <xdr:sp macro="" textlink="">
      <xdr:nvSpPr>
        <xdr:cNvPr id="263" name="テキスト ボックス 262"/>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86</xdr:row>
      <xdr:rowOff>85513</xdr:rowOff>
    </xdr:to>
    <xdr:cxnSp macro="">
      <xdr:nvCxnSpPr>
        <xdr:cNvPr id="264" name="直線コネクタ 263"/>
        <xdr:cNvCxnSpPr/>
      </xdr:nvCxnSpPr>
      <xdr:spPr>
        <a:xfrm>
          <a:off x="14401800" y="14162616"/>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144780</xdr:rowOff>
    </xdr:from>
    <xdr:to>
      <xdr:col>22</xdr:col>
      <xdr:colOff>254000</xdr:colOff>
      <xdr:row>88</xdr:row>
      <xdr:rowOff>74930</xdr:rowOff>
    </xdr:to>
    <xdr:sp macro="" textlink="">
      <xdr:nvSpPr>
        <xdr:cNvPr id="265" name="フローチャート : 判断 264"/>
        <xdr:cNvSpPr/>
      </xdr:nvSpPr>
      <xdr:spPr>
        <a:xfrm>
          <a:off x="15240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66" name="テキスト ボックス 265"/>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63500</xdr:rowOff>
    </xdr:from>
    <xdr:to>
      <xdr:col>21</xdr:col>
      <xdr:colOff>0</xdr:colOff>
      <xdr:row>82</xdr:row>
      <xdr:rowOff>103716</xdr:rowOff>
    </xdr:to>
    <xdr:cxnSp macro="">
      <xdr:nvCxnSpPr>
        <xdr:cNvPr id="267" name="直線コネクタ 266"/>
        <xdr:cNvCxnSpPr/>
      </xdr:nvCxnSpPr>
      <xdr:spPr>
        <a:xfrm>
          <a:off x="13512800" y="141224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138854</xdr:rowOff>
    </xdr:from>
    <xdr:to>
      <xdr:col>21</xdr:col>
      <xdr:colOff>50800</xdr:colOff>
      <xdr:row>84</xdr:row>
      <xdr:rowOff>69004</xdr:rowOff>
    </xdr:to>
    <xdr:sp macro="" textlink="">
      <xdr:nvSpPr>
        <xdr:cNvPr id="268" name="フローチャート : 判断 267"/>
        <xdr:cNvSpPr/>
      </xdr:nvSpPr>
      <xdr:spPr>
        <a:xfrm>
          <a:off x="14351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53781</xdr:rowOff>
    </xdr:from>
    <xdr:ext cx="762000" cy="259045"/>
    <xdr:sp macro="" textlink="">
      <xdr:nvSpPr>
        <xdr:cNvPr id="269" name="テキスト ボックス 268"/>
        <xdr:cNvSpPr txBox="1"/>
      </xdr:nvSpPr>
      <xdr:spPr>
        <a:xfrm>
          <a:off x="14020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70" name="フローチャート : 判断 269"/>
        <xdr:cNvSpPr/>
      </xdr:nvSpPr>
      <xdr:spPr>
        <a:xfrm>
          <a:off x="13462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21607</xdr:rowOff>
    </xdr:from>
    <xdr:ext cx="762000" cy="259045"/>
    <xdr:sp macro="" textlink="">
      <xdr:nvSpPr>
        <xdr:cNvPr id="271" name="テキスト ボックス 270"/>
        <xdr:cNvSpPr txBox="1"/>
      </xdr:nvSpPr>
      <xdr:spPr>
        <a:xfrm>
          <a:off x="13131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20743</xdr:rowOff>
    </xdr:from>
    <xdr:to>
      <xdr:col>24</xdr:col>
      <xdr:colOff>609600</xdr:colOff>
      <xdr:row>82</xdr:row>
      <xdr:rowOff>122343</xdr:rowOff>
    </xdr:to>
    <xdr:sp macro="" textlink="">
      <xdr:nvSpPr>
        <xdr:cNvPr id="277" name="円/楕円 276"/>
        <xdr:cNvSpPr/>
      </xdr:nvSpPr>
      <xdr:spPr>
        <a:xfrm>
          <a:off x="16967200" y="1407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37270</xdr:rowOff>
    </xdr:from>
    <xdr:ext cx="762000" cy="259045"/>
    <xdr:sp macro="" textlink="">
      <xdr:nvSpPr>
        <xdr:cNvPr id="278" name="給与水準   （国との比較）該当値テキスト"/>
        <xdr:cNvSpPr txBox="1"/>
      </xdr:nvSpPr>
      <xdr:spPr>
        <a:xfrm>
          <a:off x="17106900" y="1392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0</xdr:rowOff>
    </xdr:from>
    <xdr:to>
      <xdr:col>23</xdr:col>
      <xdr:colOff>457200</xdr:colOff>
      <xdr:row>87</xdr:row>
      <xdr:rowOff>101600</xdr:rowOff>
    </xdr:to>
    <xdr:sp macro="" textlink="">
      <xdr:nvSpPr>
        <xdr:cNvPr id="279" name="円/楕円 278"/>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80" name="テキスト ボックス 279"/>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34713</xdr:rowOff>
    </xdr:from>
    <xdr:to>
      <xdr:col>22</xdr:col>
      <xdr:colOff>254000</xdr:colOff>
      <xdr:row>86</xdr:row>
      <xdr:rowOff>136313</xdr:rowOff>
    </xdr:to>
    <xdr:sp macro="" textlink="">
      <xdr:nvSpPr>
        <xdr:cNvPr id="281" name="円/楕円 280"/>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146490</xdr:rowOff>
    </xdr:from>
    <xdr:ext cx="762000" cy="259045"/>
    <xdr:sp macro="" textlink="">
      <xdr:nvSpPr>
        <xdr:cNvPr id="282" name="テキスト ボックス 281"/>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52916</xdr:rowOff>
    </xdr:from>
    <xdr:to>
      <xdr:col>21</xdr:col>
      <xdr:colOff>50800</xdr:colOff>
      <xdr:row>82</xdr:row>
      <xdr:rowOff>154516</xdr:rowOff>
    </xdr:to>
    <xdr:sp macro="" textlink="">
      <xdr:nvSpPr>
        <xdr:cNvPr id="283" name="円/楕円 282"/>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164693</xdr:rowOff>
    </xdr:from>
    <xdr:ext cx="762000" cy="259045"/>
    <xdr:sp macro="" textlink="">
      <xdr:nvSpPr>
        <xdr:cNvPr id="284" name="テキスト ボックス 283"/>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12700</xdr:rowOff>
    </xdr:from>
    <xdr:to>
      <xdr:col>19</xdr:col>
      <xdr:colOff>533400</xdr:colOff>
      <xdr:row>82</xdr:row>
      <xdr:rowOff>114300</xdr:rowOff>
    </xdr:to>
    <xdr:sp macro="" textlink="">
      <xdr:nvSpPr>
        <xdr:cNvPr id="285" name="円/楕円 284"/>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124477</xdr:rowOff>
    </xdr:from>
    <xdr:ext cx="762000" cy="259045"/>
    <xdr:sp macro="" textlink="">
      <xdr:nvSpPr>
        <xdr:cNvPr id="286" name="テキスト ボックス 285"/>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新規採用職員抑制策により、類似団体の中では最も少ない状況にある。厳しい財政下での行政運営が求められていることから、今後も職員採用の抑制や住民との協働等による行政組織の簡素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59034</xdr:rowOff>
    </xdr:from>
    <xdr:to>
      <xdr:col>24</xdr:col>
      <xdr:colOff>558800</xdr:colOff>
      <xdr:row>68</xdr:row>
      <xdr:rowOff>19960</xdr:rowOff>
    </xdr:to>
    <xdr:cxnSp macro="">
      <xdr:nvCxnSpPr>
        <xdr:cNvPr id="316" name="直線コネクタ 315"/>
        <xdr:cNvCxnSpPr/>
      </xdr:nvCxnSpPr>
      <xdr:spPr>
        <a:xfrm flipV="1">
          <a:off x="17018000" y="10003134"/>
          <a:ext cx="0" cy="167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163487</xdr:rowOff>
    </xdr:from>
    <xdr:ext cx="762000" cy="259045"/>
    <xdr:sp macro="" textlink="">
      <xdr:nvSpPr>
        <xdr:cNvPr id="317" name="定員管理の状況最小値テキスト"/>
        <xdr:cNvSpPr txBox="1"/>
      </xdr:nvSpPr>
      <xdr:spPr>
        <a:xfrm>
          <a:off x="17106900" y="11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51.97</a:t>
          </a:r>
          <a:endParaRPr kumimoji="1" lang="ja-JP" altLang="en-US" sz="1000" b="1">
            <a:latin typeface="ＭＳ Ｐゴシック"/>
          </a:endParaRPr>
        </a:p>
      </xdr:txBody>
    </xdr:sp>
    <xdr:clientData/>
  </xdr:oneCellAnchor>
  <xdr:twoCellAnchor>
    <xdr:from>
      <xdr:col>24</xdr:col>
      <xdr:colOff>469900</xdr:colOff>
      <xdr:row>68</xdr:row>
      <xdr:rowOff>19960</xdr:rowOff>
    </xdr:from>
    <xdr:to>
      <xdr:col>24</xdr:col>
      <xdr:colOff>647700</xdr:colOff>
      <xdr:row>68</xdr:row>
      <xdr:rowOff>19960</xdr:rowOff>
    </xdr:to>
    <xdr:cxnSp macro="">
      <xdr:nvCxnSpPr>
        <xdr:cNvPr id="318" name="直線コネクタ 317"/>
        <xdr:cNvCxnSpPr/>
      </xdr:nvCxnSpPr>
      <xdr:spPr>
        <a:xfrm>
          <a:off x="16929100" y="1167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145411</xdr:rowOff>
    </xdr:from>
    <xdr:ext cx="762000" cy="259045"/>
    <xdr:sp macro="" textlink="">
      <xdr:nvSpPr>
        <xdr:cNvPr id="319" name="定員管理の状況最大値テキスト"/>
        <xdr:cNvSpPr txBox="1"/>
      </xdr:nvSpPr>
      <xdr:spPr>
        <a:xfrm>
          <a:off x="17106900" y="9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58</xdr:row>
      <xdr:rowOff>59034</xdr:rowOff>
    </xdr:from>
    <xdr:to>
      <xdr:col>24</xdr:col>
      <xdr:colOff>647700</xdr:colOff>
      <xdr:row>58</xdr:row>
      <xdr:rowOff>59034</xdr:rowOff>
    </xdr:to>
    <xdr:cxnSp macro="">
      <xdr:nvCxnSpPr>
        <xdr:cNvPr id="320" name="直線コネクタ 319"/>
        <xdr:cNvCxnSpPr/>
      </xdr:nvCxnSpPr>
      <xdr:spPr>
        <a:xfrm>
          <a:off x="16929100" y="1000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40936</xdr:rowOff>
    </xdr:from>
    <xdr:to>
      <xdr:col>24</xdr:col>
      <xdr:colOff>558800</xdr:colOff>
      <xdr:row>58</xdr:row>
      <xdr:rowOff>59034</xdr:rowOff>
    </xdr:to>
    <xdr:cxnSp macro="">
      <xdr:nvCxnSpPr>
        <xdr:cNvPr id="321" name="直線コネクタ 320"/>
        <xdr:cNvCxnSpPr/>
      </xdr:nvCxnSpPr>
      <xdr:spPr>
        <a:xfrm>
          <a:off x="16179800" y="9985036"/>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93595</xdr:rowOff>
    </xdr:from>
    <xdr:ext cx="762000" cy="259045"/>
    <xdr:sp macro="" textlink="">
      <xdr:nvSpPr>
        <xdr:cNvPr id="322" name="定員管理の状況平均値テキスト"/>
        <xdr:cNvSpPr txBox="1"/>
      </xdr:nvSpPr>
      <xdr:spPr>
        <a:xfrm>
          <a:off x="17106900" y="1020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121518</xdr:rowOff>
    </xdr:from>
    <xdr:to>
      <xdr:col>24</xdr:col>
      <xdr:colOff>609600</xdr:colOff>
      <xdr:row>60</xdr:row>
      <xdr:rowOff>51668</xdr:rowOff>
    </xdr:to>
    <xdr:sp macro="" textlink="">
      <xdr:nvSpPr>
        <xdr:cNvPr id="323" name="フローチャート : 判断 322"/>
        <xdr:cNvSpPr/>
      </xdr:nvSpPr>
      <xdr:spPr>
        <a:xfrm>
          <a:off x="16967200" y="102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36110</xdr:rowOff>
    </xdr:from>
    <xdr:to>
      <xdr:col>23</xdr:col>
      <xdr:colOff>406400</xdr:colOff>
      <xdr:row>58</xdr:row>
      <xdr:rowOff>40936</xdr:rowOff>
    </xdr:to>
    <xdr:cxnSp macro="">
      <xdr:nvCxnSpPr>
        <xdr:cNvPr id="324" name="直線コネクタ 323"/>
        <xdr:cNvCxnSpPr/>
      </xdr:nvCxnSpPr>
      <xdr:spPr>
        <a:xfrm>
          <a:off x="15290800" y="99802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115485</xdr:rowOff>
    </xdr:from>
    <xdr:to>
      <xdr:col>23</xdr:col>
      <xdr:colOff>457200</xdr:colOff>
      <xdr:row>60</xdr:row>
      <xdr:rowOff>45635</xdr:rowOff>
    </xdr:to>
    <xdr:sp macro="" textlink="">
      <xdr:nvSpPr>
        <xdr:cNvPr id="325" name="フローチャート : 判断 324"/>
        <xdr:cNvSpPr/>
      </xdr:nvSpPr>
      <xdr:spPr>
        <a:xfrm>
          <a:off x="16129000" y="102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30412</xdr:rowOff>
    </xdr:from>
    <xdr:ext cx="736600" cy="259045"/>
    <xdr:sp macro="" textlink="">
      <xdr:nvSpPr>
        <xdr:cNvPr id="326" name="テキスト ボックス 325"/>
        <xdr:cNvSpPr txBox="1"/>
      </xdr:nvSpPr>
      <xdr:spPr>
        <a:xfrm>
          <a:off x="15798800" y="1031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36110</xdr:rowOff>
    </xdr:from>
    <xdr:to>
      <xdr:col>22</xdr:col>
      <xdr:colOff>203200</xdr:colOff>
      <xdr:row>58</xdr:row>
      <xdr:rowOff>50991</xdr:rowOff>
    </xdr:to>
    <xdr:cxnSp macro="">
      <xdr:nvCxnSpPr>
        <xdr:cNvPr id="327" name="直線コネクタ 326"/>
        <xdr:cNvCxnSpPr/>
      </xdr:nvCxnSpPr>
      <xdr:spPr>
        <a:xfrm flipV="1">
          <a:off x="14401800" y="9980210"/>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107442</xdr:rowOff>
    </xdr:from>
    <xdr:to>
      <xdr:col>22</xdr:col>
      <xdr:colOff>254000</xdr:colOff>
      <xdr:row>60</xdr:row>
      <xdr:rowOff>37592</xdr:rowOff>
    </xdr:to>
    <xdr:sp macro="" textlink="">
      <xdr:nvSpPr>
        <xdr:cNvPr id="328" name="フローチャート : 判断 327"/>
        <xdr:cNvSpPr/>
      </xdr:nvSpPr>
      <xdr:spPr>
        <a:xfrm>
          <a:off x="15240000" y="1022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22369</xdr:rowOff>
    </xdr:from>
    <xdr:ext cx="762000" cy="259045"/>
    <xdr:sp macro="" textlink="">
      <xdr:nvSpPr>
        <xdr:cNvPr id="329" name="テキスト ボックス 328"/>
        <xdr:cNvSpPr txBox="1"/>
      </xdr:nvSpPr>
      <xdr:spPr>
        <a:xfrm>
          <a:off x="149098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20426</xdr:rowOff>
    </xdr:from>
    <xdr:to>
      <xdr:col>21</xdr:col>
      <xdr:colOff>0</xdr:colOff>
      <xdr:row>58</xdr:row>
      <xdr:rowOff>50991</xdr:rowOff>
    </xdr:to>
    <xdr:cxnSp macro="">
      <xdr:nvCxnSpPr>
        <xdr:cNvPr id="330" name="直線コネクタ 329"/>
        <xdr:cNvCxnSpPr/>
      </xdr:nvCxnSpPr>
      <xdr:spPr>
        <a:xfrm>
          <a:off x="13512800" y="9964526"/>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75671</xdr:rowOff>
    </xdr:from>
    <xdr:to>
      <xdr:col>21</xdr:col>
      <xdr:colOff>50800</xdr:colOff>
      <xdr:row>60</xdr:row>
      <xdr:rowOff>5821</xdr:rowOff>
    </xdr:to>
    <xdr:sp macro="" textlink="">
      <xdr:nvSpPr>
        <xdr:cNvPr id="331" name="フローチャート : 判断 330"/>
        <xdr:cNvSpPr/>
      </xdr:nvSpPr>
      <xdr:spPr>
        <a:xfrm>
          <a:off x="14351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162048</xdr:rowOff>
    </xdr:from>
    <xdr:ext cx="762000" cy="259045"/>
    <xdr:sp macro="" textlink="">
      <xdr:nvSpPr>
        <xdr:cNvPr id="332" name="テキスト ボックス 331"/>
        <xdr:cNvSpPr txBox="1"/>
      </xdr:nvSpPr>
      <xdr:spPr>
        <a:xfrm>
          <a:off x="14020800" y="1027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80497</xdr:rowOff>
    </xdr:from>
    <xdr:to>
      <xdr:col>19</xdr:col>
      <xdr:colOff>533400</xdr:colOff>
      <xdr:row>60</xdr:row>
      <xdr:rowOff>10647</xdr:rowOff>
    </xdr:to>
    <xdr:sp macro="" textlink="">
      <xdr:nvSpPr>
        <xdr:cNvPr id="333" name="フローチャート : 判断 332"/>
        <xdr:cNvSpPr/>
      </xdr:nvSpPr>
      <xdr:spPr>
        <a:xfrm>
          <a:off x="13462000" y="10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166874</xdr:rowOff>
    </xdr:from>
    <xdr:ext cx="762000" cy="259045"/>
    <xdr:sp macro="" textlink="">
      <xdr:nvSpPr>
        <xdr:cNvPr id="334" name="テキスト ボックス 333"/>
        <xdr:cNvSpPr txBox="1"/>
      </xdr:nvSpPr>
      <xdr:spPr>
        <a:xfrm>
          <a:off x="13131800" y="1028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8234</xdr:rowOff>
    </xdr:from>
    <xdr:to>
      <xdr:col>24</xdr:col>
      <xdr:colOff>609600</xdr:colOff>
      <xdr:row>58</xdr:row>
      <xdr:rowOff>109834</xdr:rowOff>
    </xdr:to>
    <xdr:sp macro="" textlink="">
      <xdr:nvSpPr>
        <xdr:cNvPr id="340" name="円/楕円 339"/>
        <xdr:cNvSpPr/>
      </xdr:nvSpPr>
      <xdr:spPr>
        <a:xfrm>
          <a:off x="16967200" y="995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100961</xdr:rowOff>
    </xdr:from>
    <xdr:ext cx="762000" cy="259045"/>
    <xdr:sp macro="" textlink="">
      <xdr:nvSpPr>
        <xdr:cNvPr id="341" name="定員管理の状況該当値テキスト"/>
        <xdr:cNvSpPr txBox="1"/>
      </xdr:nvSpPr>
      <xdr:spPr>
        <a:xfrm>
          <a:off x="17106900" y="987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161586</xdr:rowOff>
    </xdr:from>
    <xdr:to>
      <xdr:col>23</xdr:col>
      <xdr:colOff>457200</xdr:colOff>
      <xdr:row>58</xdr:row>
      <xdr:rowOff>91736</xdr:rowOff>
    </xdr:to>
    <xdr:sp macro="" textlink="">
      <xdr:nvSpPr>
        <xdr:cNvPr id="342" name="円/楕円 341"/>
        <xdr:cNvSpPr/>
      </xdr:nvSpPr>
      <xdr:spPr>
        <a:xfrm>
          <a:off x="16129000" y="993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101913</xdr:rowOff>
    </xdr:from>
    <xdr:ext cx="736600" cy="259045"/>
    <xdr:sp macro="" textlink="">
      <xdr:nvSpPr>
        <xdr:cNvPr id="343" name="テキスト ボックス 342"/>
        <xdr:cNvSpPr txBox="1"/>
      </xdr:nvSpPr>
      <xdr:spPr>
        <a:xfrm>
          <a:off x="15798800" y="9703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156760</xdr:rowOff>
    </xdr:from>
    <xdr:to>
      <xdr:col>22</xdr:col>
      <xdr:colOff>254000</xdr:colOff>
      <xdr:row>58</xdr:row>
      <xdr:rowOff>86910</xdr:rowOff>
    </xdr:to>
    <xdr:sp macro="" textlink="">
      <xdr:nvSpPr>
        <xdr:cNvPr id="344" name="円/楕円 343"/>
        <xdr:cNvSpPr/>
      </xdr:nvSpPr>
      <xdr:spPr>
        <a:xfrm>
          <a:off x="15240000" y="992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97087</xdr:rowOff>
    </xdr:from>
    <xdr:ext cx="762000" cy="259045"/>
    <xdr:sp macro="" textlink="">
      <xdr:nvSpPr>
        <xdr:cNvPr id="345" name="テキスト ボックス 344"/>
        <xdr:cNvSpPr txBox="1"/>
      </xdr:nvSpPr>
      <xdr:spPr>
        <a:xfrm>
          <a:off x="14909800" y="969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191</xdr:rowOff>
    </xdr:from>
    <xdr:to>
      <xdr:col>21</xdr:col>
      <xdr:colOff>50800</xdr:colOff>
      <xdr:row>58</xdr:row>
      <xdr:rowOff>101791</xdr:rowOff>
    </xdr:to>
    <xdr:sp macro="" textlink="">
      <xdr:nvSpPr>
        <xdr:cNvPr id="346" name="円/楕円 345"/>
        <xdr:cNvSpPr/>
      </xdr:nvSpPr>
      <xdr:spPr>
        <a:xfrm>
          <a:off x="14351000" y="99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111968</xdr:rowOff>
    </xdr:from>
    <xdr:ext cx="762000" cy="259045"/>
    <xdr:sp macro="" textlink="">
      <xdr:nvSpPr>
        <xdr:cNvPr id="347" name="テキスト ボックス 346"/>
        <xdr:cNvSpPr txBox="1"/>
      </xdr:nvSpPr>
      <xdr:spPr>
        <a:xfrm>
          <a:off x="14020800" y="971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141076</xdr:rowOff>
    </xdr:from>
    <xdr:to>
      <xdr:col>19</xdr:col>
      <xdr:colOff>533400</xdr:colOff>
      <xdr:row>58</xdr:row>
      <xdr:rowOff>71226</xdr:rowOff>
    </xdr:to>
    <xdr:sp macro="" textlink="">
      <xdr:nvSpPr>
        <xdr:cNvPr id="348" name="円/楕円 347"/>
        <xdr:cNvSpPr/>
      </xdr:nvSpPr>
      <xdr:spPr>
        <a:xfrm>
          <a:off x="13462000" y="99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81403</xdr:rowOff>
    </xdr:from>
    <xdr:ext cx="762000" cy="259045"/>
    <xdr:sp macro="" textlink="">
      <xdr:nvSpPr>
        <xdr:cNvPr id="349" name="テキスト ボックス 348"/>
        <xdr:cNvSpPr txBox="1"/>
      </xdr:nvSpPr>
      <xdr:spPr>
        <a:xfrm>
          <a:off x="13131800" y="968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の推移を見ると減少傾向にあり、僅かではあるが類似団体平均を上回っていたが、今年度下回ってしまった。公営企業債の元利償還金に対する繰出金などの準元利償還金がピークを迎えており、この状態はしばらくの間継続されるため、将来において大きな低下は望めない状況で、今後控えている大型投資事業の見直し・縮小を図るなど、起債の新規発行の抑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100965</xdr:rowOff>
    </xdr:from>
    <xdr:to>
      <xdr:col>24</xdr:col>
      <xdr:colOff>558800</xdr:colOff>
      <xdr:row>44</xdr:row>
      <xdr:rowOff>20320</xdr:rowOff>
    </xdr:to>
    <xdr:cxnSp macro="">
      <xdr:nvCxnSpPr>
        <xdr:cNvPr id="374" name="直線コネクタ 373"/>
        <xdr:cNvCxnSpPr/>
      </xdr:nvCxnSpPr>
      <xdr:spPr>
        <a:xfrm flipV="1">
          <a:off x="17018000" y="627316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5"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6" name="直線コネクタ 375"/>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15892</xdr:rowOff>
    </xdr:from>
    <xdr:ext cx="762000" cy="259045"/>
    <xdr:sp macro="" textlink="">
      <xdr:nvSpPr>
        <xdr:cNvPr id="377" name="公債費負担の状況最大値テキスト"/>
        <xdr:cNvSpPr txBox="1"/>
      </xdr:nvSpPr>
      <xdr:spPr>
        <a:xfrm>
          <a:off x="17106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24</xdr:col>
      <xdr:colOff>469900</xdr:colOff>
      <xdr:row>36</xdr:row>
      <xdr:rowOff>100965</xdr:rowOff>
    </xdr:from>
    <xdr:to>
      <xdr:col>24</xdr:col>
      <xdr:colOff>647700</xdr:colOff>
      <xdr:row>36</xdr:row>
      <xdr:rowOff>100965</xdr:rowOff>
    </xdr:to>
    <xdr:cxnSp macro="">
      <xdr:nvCxnSpPr>
        <xdr:cNvPr id="378" name="直線コネクタ 377"/>
        <xdr:cNvCxnSpPr/>
      </xdr:nvCxnSpPr>
      <xdr:spPr>
        <a:xfrm>
          <a:off x="16929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165735</xdr:rowOff>
    </xdr:from>
    <xdr:to>
      <xdr:col>24</xdr:col>
      <xdr:colOff>558800</xdr:colOff>
      <xdr:row>40</xdr:row>
      <xdr:rowOff>72707</xdr:rowOff>
    </xdr:to>
    <xdr:cxnSp macro="">
      <xdr:nvCxnSpPr>
        <xdr:cNvPr id="379" name="直線コネクタ 378"/>
        <xdr:cNvCxnSpPr/>
      </xdr:nvCxnSpPr>
      <xdr:spPr>
        <a:xfrm flipV="1">
          <a:off x="16179800" y="6852285"/>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93045</xdr:rowOff>
    </xdr:from>
    <xdr:ext cx="762000" cy="259045"/>
    <xdr:sp macro="" textlink="">
      <xdr:nvSpPr>
        <xdr:cNvPr id="380" name="公債費負担の状況平均値テキスト"/>
        <xdr:cNvSpPr txBox="1"/>
      </xdr:nvSpPr>
      <xdr:spPr>
        <a:xfrm>
          <a:off x="17106900" y="677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81" name="フローチャート : 判断 380"/>
        <xdr:cNvSpPr/>
      </xdr:nvSpPr>
      <xdr:spPr>
        <a:xfrm>
          <a:off x="169672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72707</xdr:rowOff>
    </xdr:from>
    <xdr:to>
      <xdr:col>23</xdr:col>
      <xdr:colOff>406400</xdr:colOff>
      <xdr:row>40</xdr:row>
      <xdr:rowOff>157163</xdr:rowOff>
    </xdr:to>
    <xdr:cxnSp macro="">
      <xdr:nvCxnSpPr>
        <xdr:cNvPr id="382" name="直線コネクタ 381"/>
        <xdr:cNvCxnSpPr/>
      </xdr:nvCxnSpPr>
      <xdr:spPr>
        <a:xfrm flipV="1">
          <a:off x="15290800" y="693070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3" name="フローチャート : 判断 382"/>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4" name="テキスト ボックス 383"/>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157163</xdr:rowOff>
    </xdr:from>
    <xdr:to>
      <xdr:col>22</xdr:col>
      <xdr:colOff>203200</xdr:colOff>
      <xdr:row>41</xdr:row>
      <xdr:rowOff>94297</xdr:rowOff>
    </xdr:to>
    <xdr:cxnSp macro="">
      <xdr:nvCxnSpPr>
        <xdr:cNvPr id="385" name="直線コネクタ 384"/>
        <xdr:cNvCxnSpPr/>
      </xdr:nvCxnSpPr>
      <xdr:spPr>
        <a:xfrm flipV="1">
          <a:off x="14401800" y="7015163"/>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40005</xdr:rowOff>
    </xdr:from>
    <xdr:to>
      <xdr:col>22</xdr:col>
      <xdr:colOff>254000</xdr:colOff>
      <xdr:row>40</xdr:row>
      <xdr:rowOff>141605</xdr:rowOff>
    </xdr:to>
    <xdr:sp macro="" textlink="">
      <xdr:nvSpPr>
        <xdr:cNvPr id="386" name="フローチャート : 判断 385"/>
        <xdr:cNvSpPr/>
      </xdr:nvSpPr>
      <xdr:spPr>
        <a:xfrm>
          <a:off x="15240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151782</xdr:rowOff>
    </xdr:from>
    <xdr:ext cx="762000" cy="259045"/>
    <xdr:sp macro="" textlink="">
      <xdr:nvSpPr>
        <xdr:cNvPr id="387" name="テキスト ボックス 386"/>
        <xdr:cNvSpPr txBox="1"/>
      </xdr:nvSpPr>
      <xdr:spPr>
        <a:xfrm>
          <a:off x="14909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94297</xdr:rowOff>
    </xdr:from>
    <xdr:to>
      <xdr:col>21</xdr:col>
      <xdr:colOff>0</xdr:colOff>
      <xdr:row>42</xdr:row>
      <xdr:rowOff>49530</xdr:rowOff>
    </xdr:to>
    <xdr:cxnSp macro="">
      <xdr:nvCxnSpPr>
        <xdr:cNvPr id="388" name="直線コネクタ 387"/>
        <xdr:cNvCxnSpPr/>
      </xdr:nvCxnSpPr>
      <xdr:spPr>
        <a:xfrm flipV="1">
          <a:off x="13512800" y="7123747"/>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160655</xdr:rowOff>
    </xdr:from>
    <xdr:to>
      <xdr:col>21</xdr:col>
      <xdr:colOff>50800</xdr:colOff>
      <xdr:row>41</xdr:row>
      <xdr:rowOff>90805</xdr:rowOff>
    </xdr:to>
    <xdr:sp macro="" textlink="">
      <xdr:nvSpPr>
        <xdr:cNvPr id="389" name="フローチャート : 判断 388"/>
        <xdr:cNvSpPr/>
      </xdr:nvSpPr>
      <xdr:spPr>
        <a:xfrm>
          <a:off x="14351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100982</xdr:rowOff>
    </xdr:from>
    <xdr:ext cx="762000" cy="259045"/>
    <xdr:sp macro="" textlink="">
      <xdr:nvSpPr>
        <xdr:cNvPr id="390" name="テキスト ボックス 389"/>
        <xdr:cNvSpPr txBox="1"/>
      </xdr:nvSpPr>
      <xdr:spPr>
        <a:xfrm>
          <a:off x="14020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391" name="フローチャート : 判断 390"/>
        <xdr:cNvSpPr/>
      </xdr:nvSpPr>
      <xdr:spPr>
        <a:xfrm>
          <a:off x="13462000" y="7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50182</xdr:rowOff>
    </xdr:from>
    <xdr:ext cx="762000" cy="259045"/>
    <xdr:sp macro="" textlink="">
      <xdr:nvSpPr>
        <xdr:cNvPr id="392" name="テキスト ボックス 391"/>
        <xdr:cNvSpPr txBox="1"/>
      </xdr:nvSpPr>
      <xdr:spPr>
        <a:xfrm>
          <a:off x="13131800" y="69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98" name="円/楕円 397"/>
        <xdr:cNvSpPr/>
      </xdr:nvSpPr>
      <xdr:spPr>
        <a:xfrm>
          <a:off x="169672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131462</xdr:rowOff>
    </xdr:from>
    <xdr:ext cx="762000" cy="259045"/>
    <xdr:sp macro="" textlink="">
      <xdr:nvSpPr>
        <xdr:cNvPr id="399" name="公債費負担の状況該当値テキスト"/>
        <xdr:cNvSpPr txBox="1"/>
      </xdr:nvSpPr>
      <xdr:spPr>
        <a:xfrm>
          <a:off x="17106900" y="664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21907</xdr:rowOff>
    </xdr:from>
    <xdr:to>
      <xdr:col>23</xdr:col>
      <xdr:colOff>457200</xdr:colOff>
      <xdr:row>40</xdr:row>
      <xdr:rowOff>123507</xdr:rowOff>
    </xdr:to>
    <xdr:sp macro="" textlink="">
      <xdr:nvSpPr>
        <xdr:cNvPr id="400" name="円/楕円 399"/>
        <xdr:cNvSpPr/>
      </xdr:nvSpPr>
      <xdr:spPr>
        <a:xfrm>
          <a:off x="16129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108284</xdr:rowOff>
    </xdr:from>
    <xdr:ext cx="736600" cy="259045"/>
    <xdr:sp macro="" textlink="">
      <xdr:nvSpPr>
        <xdr:cNvPr id="401" name="テキスト ボックス 400"/>
        <xdr:cNvSpPr txBox="1"/>
      </xdr:nvSpPr>
      <xdr:spPr>
        <a:xfrm>
          <a:off x="15798800" y="696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106363</xdr:rowOff>
    </xdr:from>
    <xdr:to>
      <xdr:col>22</xdr:col>
      <xdr:colOff>254000</xdr:colOff>
      <xdr:row>41</xdr:row>
      <xdr:rowOff>36513</xdr:rowOff>
    </xdr:to>
    <xdr:sp macro="" textlink="">
      <xdr:nvSpPr>
        <xdr:cNvPr id="402" name="円/楕円 401"/>
        <xdr:cNvSpPr/>
      </xdr:nvSpPr>
      <xdr:spPr>
        <a:xfrm>
          <a:off x="15240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21290</xdr:rowOff>
    </xdr:from>
    <xdr:ext cx="762000" cy="259045"/>
    <xdr:sp macro="" textlink="">
      <xdr:nvSpPr>
        <xdr:cNvPr id="403" name="テキスト ボックス 402"/>
        <xdr:cNvSpPr txBox="1"/>
      </xdr:nvSpPr>
      <xdr:spPr>
        <a:xfrm>
          <a:off x="14909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43497</xdr:rowOff>
    </xdr:from>
    <xdr:to>
      <xdr:col>21</xdr:col>
      <xdr:colOff>50800</xdr:colOff>
      <xdr:row>41</xdr:row>
      <xdr:rowOff>145097</xdr:rowOff>
    </xdr:to>
    <xdr:sp macro="" textlink="">
      <xdr:nvSpPr>
        <xdr:cNvPr id="404" name="円/楕円 403"/>
        <xdr:cNvSpPr/>
      </xdr:nvSpPr>
      <xdr:spPr>
        <a:xfrm>
          <a:off x="14351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129874</xdr:rowOff>
    </xdr:from>
    <xdr:ext cx="762000" cy="259045"/>
    <xdr:sp macro="" textlink="">
      <xdr:nvSpPr>
        <xdr:cNvPr id="405" name="テキスト ボックス 404"/>
        <xdr:cNvSpPr txBox="1"/>
      </xdr:nvSpPr>
      <xdr:spPr>
        <a:xfrm>
          <a:off x="14020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406" name="円/楕円 405"/>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407" name="テキスト ボックス 406"/>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平成２１年度から減少し、２３年度には率は算出されていない。これは公営企業債</a:t>
          </a:r>
          <a:endParaRPr kumimoji="1" lang="en-US" altLang="ja-JP" sz="1300">
            <a:latin typeface="ＭＳ Ｐゴシック"/>
          </a:endParaRPr>
        </a:p>
        <a:p>
          <a:r>
            <a:rPr kumimoji="1" lang="ja-JP" altLang="en-US" sz="1300">
              <a:latin typeface="ＭＳ Ｐゴシック"/>
            </a:rPr>
            <a:t>償還金の減による公営企業債等繰入見込額の減、財政調整基金等の充当可能基金の増など標準財政規模が挙げられる。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69759</xdr:rowOff>
    </xdr:from>
    <xdr:to>
      <xdr:col>24</xdr:col>
      <xdr:colOff>558800</xdr:colOff>
      <xdr:row>22</xdr:row>
      <xdr:rowOff>33927</xdr:rowOff>
    </xdr:to>
    <xdr:cxnSp macro="">
      <xdr:nvCxnSpPr>
        <xdr:cNvPr id="438" name="直線コネクタ 437"/>
        <xdr:cNvCxnSpPr/>
      </xdr:nvCxnSpPr>
      <xdr:spPr>
        <a:xfrm flipV="1">
          <a:off x="17018000" y="2470059"/>
          <a:ext cx="0" cy="1335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6004</xdr:rowOff>
    </xdr:from>
    <xdr:ext cx="762000" cy="259045"/>
    <xdr:sp macro="" textlink="">
      <xdr:nvSpPr>
        <xdr:cNvPr id="439" name="将来負担の状況最小値テキスト"/>
        <xdr:cNvSpPr txBox="1"/>
      </xdr:nvSpPr>
      <xdr:spPr>
        <a:xfrm>
          <a:off x="17106900" y="377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22</xdr:row>
      <xdr:rowOff>33927</xdr:rowOff>
    </xdr:from>
    <xdr:to>
      <xdr:col>24</xdr:col>
      <xdr:colOff>647700</xdr:colOff>
      <xdr:row>22</xdr:row>
      <xdr:rowOff>33927</xdr:rowOff>
    </xdr:to>
    <xdr:cxnSp macro="">
      <xdr:nvCxnSpPr>
        <xdr:cNvPr id="440" name="直線コネクタ 439"/>
        <xdr:cNvCxnSpPr/>
      </xdr:nvCxnSpPr>
      <xdr:spPr>
        <a:xfrm>
          <a:off x="16929100" y="38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111686</xdr:rowOff>
    </xdr:from>
    <xdr:ext cx="762000" cy="259045"/>
    <xdr:sp macro="" textlink="">
      <xdr:nvSpPr>
        <xdr:cNvPr id="441" name="将来負担の状況最大値テキスト"/>
        <xdr:cNvSpPr txBox="1"/>
      </xdr:nvSpPr>
      <xdr:spPr>
        <a:xfrm>
          <a:off x="17106900" y="23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24</xdr:col>
      <xdr:colOff>469900</xdr:colOff>
      <xdr:row>14</xdr:row>
      <xdr:rowOff>69759</xdr:rowOff>
    </xdr:from>
    <xdr:to>
      <xdr:col>24</xdr:col>
      <xdr:colOff>647700</xdr:colOff>
      <xdr:row>14</xdr:row>
      <xdr:rowOff>69759</xdr:rowOff>
    </xdr:to>
    <xdr:cxnSp macro="">
      <xdr:nvCxnSpPr>
        <xdr:cNvPr id="442" name="直線コネクタ 441"/>
        <xdr:cNvCxnSpPr/>
      </xdr:nvCxnSpPr>
      <xdr:spPr>
        <a:xfrm>
          <a:off x="16929100" y="247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32748</xdr:rowOff>
    </xdr:from>
    <xdr:to>
      <xdr:col>21</xdr:col>
      <xdr:colOff>0</xdr:colOff>
      <xdr:row>16</xdr:row>
      <xdr:rowOff>157752</xdr:rowOff>
    </xdr:to>
    <xdr:cxnSp macro="">
      <xdr:nvCxnSpPr>
        <xdr:cNvPr id="443" name="直線コネクタ 442"/>
        <xdr:cNvCxnSpPr/>
      </xdr:nvCxnSpPr>
      <xdr:spPr>
        <a:xfrm flipV="1">
          <a:off x="13512800" y="2604498"/>
          <a:ext cx="8890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5" name="フローチャート :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6" name="フローチャート : 判断 44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7" name="テキスト ボックス 44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8" name="フローチャート : 判断 44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9" name="テキスト ボックス 44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50" name="フローチャート :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44904</xdr:rowOff>
    </xdr:from>
    <xdr:to>
      <xdr:col>19</xdr:col>
      <xdr:colOff>533400</xdr:colOff>
      <xdr:row>16</xdr:row>
      <xdr:rowOff>146504</xdr:rowOff>
    </xdr:to>
    <xdr:sp macro="" textlink="">
      <xdr:nvSpPr>
        <xdr:cNvPr id="452" name="フローチャート : 判断 451"/>
        <xdr:cNvSpPr/>
      </xdr:nvSpPr>
      <xdr:spPr>
        <a:xfrm>
          <a:off x="13462000" y="2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156681</xdr:rowOff>
    </xdr:from>
    <xdr:ext cx="762000" cy="259045"/>
    <xdr:sp macro="" textlink="">
      <xdr:nvSpPr>
        <xdr:cNvPr id="453" name="テキスト ボックス 452"/>
        <xdr:cNvSpPr txBox="1"/>
      </xdr:nvSpPr>
      <xdr:spPr>
        <a:xfrm>
          <a:off x="13131800" y="25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153398</xdr:rowOff>
    </xdr:from>
    <xdr:to>
      <xdr:col>21</xdr:col>
      <xdr:colOff>50800</xdr:colOff>
      <xdr:row>15</xdr:row>
      <xdr:rowOff>83548</xdr:rowOff>
    </xdr:to>
    <xdr:sp macro="" textlink="">
      <xdr:nvSpPr>
        <xdr:cNvPr id="459" name="円/楕円 458"/>
        <xdr:cNvSpPr/>
      </xdr:nvSpPr>
      <xdr:spPr>
        <a:xfrm>
          <a:off x="14351000" y="25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68325</xdr:rowOff>
    </xdr:from>
    <xdr:ext cx="762000" cy="259045"/>
    <xdr:sp macro="" textlink="">
      <xdr:nvSpPr>
        <xdr:cNvPr id="460" name="テキスト ボックス 459"/>
        <xdr:cNvSpPr txBox="1"/>
      </xdr:nvSpPr>
      <xdr:spPr>
        <a:xfrm>
          <a:off x="14020800" y="26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106952</xdr:rowOff>
    </xdr:from>
    <xdr:to>
      <xdr:col>19</xdr:col>
      <xdr:colOff>533400</xdr:colOff>
      <xdr:row>17</xdr:row>
      <xdr:rowOff>37102</xdr:rowOff>
    </xdr:to>
    <xdr:sp macro="" textlink="">
      <xdr:nvSpPr>
        <xdr:cNvPr id="461" name="円/楕円 460"/>
        <xdr:cNvSpPr/>
      </xdr:nvSpPr>
      <xdr:spPr>
        <a:xfrm>
          <a:off x="13462000" y="28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21879</xdr:rowOff>
    </xdr:from>
    <xdr:ext cx="762000" cy="259045"/>
    <xdr:sp macro="" textlink="">
      <xdr:nvSpPr>
        <xdr:cNvPr id="462" name="テキスト ボックス 461"/>
        <xdr:cNvSpPr txBox="1"/>
      </xdr:nvSpPr>
      <xdr:spPr>
        <a:xfrm>
          <a:off x="13131800" y="29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4,655
4,622
57.09
3,028,407
2,744,678
256,156
1,935,080
2,039,032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ものは、平成２５年度においては職員の新規採用と定年退職により類似団体平均と比べて低い水準にある。これは、職員数やラスパイレス指数が類似団体平均よりも低いことが要因として挙げられるが、今後においても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0" name="直線コネクタ 59"/>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1"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2" name="直線コネクタ 61"/>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3"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4" name="直線コネクタ 63"/>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35</xdr:row>
      <xdr:rowOff>138430</xdr:rowOff>
    </xdr:to>
    <xdr:cxnSp macro="">
      <xdr:nvCxnSpPr>
        <xdr:cNvPr id="65" name="直線コネクタ 64"/>
        <xdr:cNvCxnSpPr/>
      </xdr:nvCxnSpPr>
      <xdr:spPr>
        <a:xfrm flipV="1">
          <a:off x="3987800" y="6101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6"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67" name="フローチャート : 判断 66"/>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43180</xdr:rowOff>
    </xdr:to>
    <xdr:cxnSp macro="">
      <xdr:nvCxnSpPr>
        <xdr:cNvPr id="68" name="直線コネクタ 67"/>
        <xdr:cNvCxnSpPr/>
      </xdr:nvCxnSpPr>
      <xdr:spPr>
        <a:xfrm flipV="1">
          <a:off x="3098800" y="613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69" name="フローチャート : 判断 68"/>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0" name="テキスト ボックス 69"/>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130810</xdr:rowOff>
    </xdr:from>
    <xdr:to>
      <xdr:col>4</xdr:col>
      <xdr:colOff>346075</xdr:colOff>
      <xdr:row>36</xdr:row>
      <xdr:rowOff>43180</xdr:rowOff>
    </xdr:to>
    <xdr:cxnSp macro="">
      <xdr:nvCxnSpPr>
        <xdr:cNvPr id="71" name="直線コネクタ 70"/>
        <xdr:cNvCxnSpPr/>
      </xdr:nvCxnSpPr>
      <xdr:spPr>
        <a:xfrm>
          <a:off x="2209800" y="6131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45720</xdr:rowOff>
    </xdr:from>
    <xdr:to>
      <xdr:col>4</xdr:col>
      <xdr:colOff>396875</xdr:colOff>
      <xdr:row>36</xdr:row>
      <xdr:rowOff>147320</xdr:rowOff>
    </xdr:to>
    <xdr:sp macro="" textlink="">
      <xdr:nvSpPr>
        <xdr:cNvPr id="72" name="フローチャート : 判断 71"/>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132097</xdr:rowOff>
    </xdr:from>
    <xdr:ext cx="762000" cy="259045"/>
    <xdr:sp macro="" textlink="">
      <xdr:nvSpPr>
        <xdr:cNvPr id="73" name="テキスト ボックス 72"/>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130810</xdr:rowOff>
    </xdr:from>
    <xdr:to>
      <xdr:col>3</xdr:col>
      <xdr:colOff>142875</xdr:colOff>
      <xdr:row>35</xdr:row>
      <xdr:rowOff>168910</xdr:rowOff>
    </xdr:to>
    <xdr:cxnSp macro="">
      <xdr:nvCxnSpPr>
        <xdr:cNvPr id="74" name="直線コネクタ 73"/>
        <xdr:cNvCxnSpPr/>
      </xdr:nvCxnSpPr>
      <xdr:spPr>
        <a:xfrm flipV="1">
          <a:off x="1320800" y="613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0</xdr:rowOff>
    </xdr:from>
    <xdr:to>
      <xdr:col>3</xdr:col>
      <xdr:colOff>193675</xdr:colOff>
      <xdr:row>36</xdr:row>
      <xdr:rowOff>101600</xdr:rowOff>
    </xdr:to>
    <xdr:sp macro="" textlink="">
      <xdr:nvSpPr>
        <xdr:cNvPr id="75" name="フローチャート : 判断 74"/>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86377</xdr:rowOff>
    </xdr:from>
    <xdr:ext cx="762000" cy="259045"/>
    <xdr:sp macro="" textlink="">
      <xdr:nvSpPr>
        <xdr:cNvPr id="76" name="テキスト ボックス 75"/>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7" name="フローチャート : 判断 76"/>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8" name="テキスト ボックス 77"/>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49530</xdr:rowOff>
    </xdr:from>
    <xdr:to>
      <xdr:col>7</xdr:col>
      <xdr:colOff>66675</xdr:colOff>
      <xdr:row>35</xdr:row>
      <xdr:rowOff>151130</xdr:rowOff>
    </xdr:to>
    <xdr:sp macro="" textlink="">
      <xdr:nvSpPr>
        <xdr:cNvPr id="84" name="円/楕円 83"/>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66057</xdr:rowOff>
    </xdr:from>
    <xdr:ext cx="762000" cy="259045"/>
    <xdr:sp macro="" textlink="">
      <xdr:nvSpPr>
        <xdr:cNvPr id="85"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6" name="円/楕円 85"/>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7" name="テキスト ボックス 86"/>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163830</xdr:rowOff>
    </xdr:from>
    <xdr:to>
      <xdr:col>4</xdr:col>
      <xdr:colOff>396875</xdr:colOff>
      <xdr:row>36</xdr:row>
      <xdr:rowOff>93980</xdr:rowOff>
    </xdr:to>
    <xdr:sp macro="" textlink="">
      <xdr:nvSpPr>
        <xdr:cNvPr id="88" name="円/楕円 87"/>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104157</xdr:rowOff>
    </xdr:from>
    <xdr:ext cx="762000" cy="259045"/>
    <xdr:sp macro="" textlink="">
      <xdr:nvSpPr>
        <xdr:cNvPr id="89" name="テキスト ボックス 88"/>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80010</xdr:rowOff>
    </xdr:from>
    <xdr:to>
      <xdr:col>3</xdr:col>
      <xdr:colOff>193675</xdr:colOff>
      <xdr:row>36</xdr:row>
      <xdr:rowOff>10160</xdr:rowOff>
    </xdr:to>
    <xdr:sp macro="" textlink="">
      <xdr:nvSpPr>
        <xdr:cNvPr id="90" name="円/楕円 89"/>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20337</xdr:rowOff>
    </xdr:from>
    <xdr:ext cx="762000" cy="259045"/>
    <xdr:sp macro="" textlink="">
      <xdr:nvSpPr>
        <xdr:cNvPr id="91" name="テキスト ボックス 90"/>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2" name="円/楕円 91"/>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3" name="テキスト ボックス 92"/>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類似団体平均と比べてやや低い値であり、比較すると０．８ポイント低い。人件費を抑制している代替としてシステム等の業務管理委託料が主である。しかし、今後については様々な面でのコスト削減に向けた努力が必要であ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10414</xdr:rowOff>
    </xdr:from>
    <xdr:to>
      <xdr:col>24</xdr:col>
      <xdr:colOff>31750</xdr:colOff>
      <xdr:row>20</xdr:row>
      <xdr:rowOff>149860</xdr:rowOff>
    </xdr:to>
    <xdr:cxnSp macro="">
      <xdr:nvCxnSpPr>
        <xdr:cNvPr id="118" name="直線コネクタ 117"/>
        <xdr:cNvCxnSpPr/>
      </xdr:nvCxnSpPr>
      <xdr:spPr>
        <a:xfrm flipV="1">
          <a:off x="16510000" y="258216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96791</xdr:rowOff>
    </xdr:from>
    <xdr:ext cx="762000" cy="259045"/>
    <xdr:sp macro="" textlink="">
      <xdr:nvSpPr>
        <xdr:cNvPr id="121" name="物件費最大値テキスト"/>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15</xdr:row>
      <xdr:rowOff>10414</xdr:rowOff>
    </xdr:from>
    <xdr:to>
      <xdr:col>24</xdr:col>
      <xdr:colOff>120650</xdr:colOff>
      <xdr:row>15</xdr:row>
      <xdr:rowOff>10414</xdr:rowOff>
    </xdr:to>
    <xdr:cxnSp macro="">
      <xdr:nvCxnSpPr>
        <xdr:cNvPr id="122" name="直線コネクタ 121"/>
        <xdr:cNvCxnSpPr/>
      </xdr:nvCxnSpPr>
      <xdr:spPr>
        <a:xfrm>
          <a:off x="16421100" y="25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72136</xdr:rowOff>
    </xdr:from>
    <xdr:to>
      <xdr:col>24</xdr:col>
      <xdr:colOff>31750</xdr:colOff>
      <xdr:row>16</xdr:row>
      <xdr:rowOff>94996</xdr:rowOff>
    </xdr:to>
    <xdr:cxnSp macro="">
      <xdr:nvCxnSpPr>
        <xdr:cNvPr id="123" name="直線コネクタ 122"/>
        <xdr:cNvCxnSpPr/>
      </xdr:nvCxnSpPr>
      <xdr:spPr>
        <a:xfrm>
          <a:off x="15671800" y="28153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52849</xdr:rowOff>
    </xdr:from>
    <xdr:ext cx="762000" cy="259045"/>
    <xdr:sp macro="" textlink="">
      <xdr:nvSpPr>
        <xdr:cNvPr id="124" name="物件費平均値テキスト"/>
        <xdr:cNvSpPr txBox="1"/>
      </xdr:nvSpPr>
      <xdr:spPr>
        <a:xfrm>
          <a:off x="16598900" y="279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25" name="フローチャート : 判断 124"/>
        <xdr:cNvSpPr/>
      </xdr:nvSpPr>
      <xdr:spPr>
        <a:xfrm>
          <a:off x="164592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72136</xdr:rowOff>
    </xdr:from>
    <xdr:to>
      <xdr:col>22</xdr:col>
      <xdr:colOff>565150</xdr:colOff>
      <xdr:row>16</xdr:row>
      <xdr:rowOff>81280</xdr:rowOff>
    </xdr:to>
    <xdr:cxnSp macro="">
      <xdr:nvCxnSpPr>
        <xdr:cNvPr id="126" name="直線コネクタ 125"/>
        <xdr:cNvCxnSpPr/>
      </xdr:nvCxnSpPr>
      <xdr:spPr>
        <a:xfrm flipV="1">
          <a:off x="14782800" y="2815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7" name="フローチャート : 判断 126"/>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28" name="テキスト ボックス 127"/>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81280</xdr:rowOff>
    </xdr:to>
    <xdr:cxnSp macro="">
      <xdr:nvCxnSpPr>
        <xdr:cNvPr id="129" name="直線コネクタ 128"/>
        <xdr:cNvCxnSpPr/>
      </xdr:nvCxnSpPr>
      <xdr:spPr>
        <a:xfrm>
          <a:off x="13893800" y="277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67056</xdr:rowOff>
    </xdr:from>
    <xdr:to>
      <xdr:col>21</xdr:col>
      <xdr:colOff>412750</xdr:colOff>
      <xdr:row>16</xdr:row>
      <xdr:rowOff>168656</xdr:rowOff>
    </xdr:to>
    <xdr:sp macro="" textlink="">
      <xdr:nvSpPr>
        <xdr:cNvPr id="130" name="フローチャート : 判断 129"/>
        <xdr:cNvSpPr/>
      </xdr:nvSpPr>
      <xdr:spPr>
        <a:xfrm>
          <a:off x="14732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153433</xdr:rowOff>
    </xdr:from>
    <xdr:ext cx="762000" cy="259045"/>
    <xdr:sp macro="" textlink="">
      <xdr:nvSpPr>
        <xdr:cNvPr id="131" name="テキスト ボックス 130"/>
        <xdr:cNvSpPr txBox="1"/>
      </xdr:nvSpPr>
      <xdr:spPr>
        <a:xfrm>
          <a:off x="14401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35560</xdr:rowOff>
    </xdr:to>
    <xdr:cxnSp macro="">
      <xdr:nvCxnSpPr>
        <xdr:cNvPr id="132" name="直線コネクタ 131"/>
        <xdr:cNvCxnSpPr/>
      </xdr:nvCxnSpPr>
      <xdr:spPr>
        <a:xfrm>
          <a:off x="13004800" y="2765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3" name="フローチャート : 判断 132"/>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4" name="テキスト ボックス 133"/>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5" name="フローチャート : 判断 134"/>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6" name="テキスト ボックス 135"/>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44196</xdr:rowOff>
    </xdr:from>
    <xdr:to>
      <xdr:col>24</xdr:col>
      <xdr:colOff>82550</xdr:colOff>
      <xdr:row>16</xdr:row>
      <xdr:rowOff>145796</xdr:rowOff>
    </xdr:to>
    <xdr:sp macro="" textlink="">
      <xdr:nvSpPr>
        <xdr:cNvPr id="142" name="円/楕円 141"/>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60723</xdr:rowOff>
    </xdr:from>
    <xdr:ext cx="762000" cy="259045"/>
    <xdr:sp macro="" textlink="">
      <xdr:nvSpPr>
        <xdr:cNvPr id="143" name="物件費該当値テキスト"/>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21336</xdr:rowOff>
    </xdr:from>
    <xdr:to>
      <xdr:col>22</xdr:col>
      <xdr:colOff>615950</xdr:colOff>
      <xdr:row>16</xdr:row>
      <xdr:rowOff>122936</xdr:rowOff>
    </xdr:to>
    <xdr:sp macro="" textlink="">
      <xdr:nvSpPr>
        <xdr:cNvPr id="144" name="円/楕円 143"/>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133113</xdr:rowOff>
    </xdr:from>
    <xdr:ext cx="736600" cy="259045"/>
    <xdr:sp macro="" textlink="">
      <xdr:nvSpPr>
        <xdr:cNvPr id="145" name="テキスト ボックス 144"/>
        <xdr:cNvSpPr txBox="1"/>
      </xdr:nvSpPr>
      <xdr:spPr>
        <a:xfrm>
          <a:off x="15290800" y="253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6" name="円/楕円 145"/>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47" name="テキスト ボックス 146"/>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48" name="円/楕円 147"/>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49" name="テキスト ボックス 148"/>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50" name="円/楕円 149"/>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82821</xdr:rowOff>
    </xdr:from>
    <xdr:ext cx="762000" cy="259045"/>
    <xdr:sp macro="" textlink="">
      <xdr:nvSpPr>
        <xdr:cNvPr id="151" name="テキスト ボックス 150"/>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扶助費は年々増加傾向にあり、平成２１年度からは類似団体平均を上回っている。平成２２年度以降、「児童手当及び子ども手当」の影響により増加している。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76" name="直線コネクタ 175"/>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7"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8" name="直線コネクタ 177"/>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9"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0" name="直線コネクタ 179"/>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149860</xdr:rowOff>
    </xdr:from>
    <xdr:to>
      <xdr:col>7</xdr:col>
      <xdr:colOff>15875</xdr:colOff>
      <xdr:row>58</xdr:row>
      <xdr:rowOff>149860</xdr:rowOff>
    </xdr:to>
    <xdr:cxnSp macro="">
      <xdr:nvCxnSpPr>
        <xdr:cNvPr id="181" name="直線コネクタ 180"/>
        <xdr:cNvCxnSpPr/>
      </xdr:nvCxnSpPr>
      <xdr:spPr>
        <a:xfrm>
          <a:off x="3987800" y="10093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2"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3" name="フローチャート : 判断 182"/>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81280</xdr:rowOff>
    </xdr:from>
    <xdr:to>
      <xdr:col>5</xdr:col>
      <xdr:colOff>549275</xdr:colOff>
      <xdr:row>58</xdr:row>
      <xdr:rowOff>149860</xdr:rowOff>
    </xdr:to>
    <xdr:cxnSp macro="">
      <xdr:nvCxnSpPr>
        <xdr:cNvPr id="184" name="直線コネクタ 183"/>
        <xdr:cNvCxnSpPr/>
      </xdr:nvCxnSpPr>
      <xdr:spPr>
        <a:xfrm>
          <a:off x="3098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5" name="フローチャート : 判断 184"/>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86" name="テキスト ボックス 185"/>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35560</xdr:rowOff>
    </xdr:from>
    <xdr:to>
      <xdr:col>4</xdr:col>
      <xdr:colOff>346075</xdr:colOff>
      <xdr:row>58</xdr:row>
      <xdr:rowOff>81280</xdr:rowOff>
    </xdr:to>
    <xdr:cxnSp macro="">
      <xdr:nvCxnSpPr>
        <xdr:cNvPr id="187" name="直線コネクタ 186"/>
        <xdr:cNvCxnSpPr/>
      </xdr:nvCxnSpPr>
      <xdr:spPr>
        <a:xfrm>
          <a:off x="2209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88" name="フローチャート : 判断 187"/>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189" name="テキスト ボックス 188"/>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92710</xdr:rowOff>
    </xdr:from>
    <xdr:to>
      <xdr:col>3</xdr:col>
      <xdr:colOff>142875</xdr:colOff>
      <xdr:row>58</xdr:row>
      <xdr:rowOff>35560</xdr:rowOff>
    </xdr:to>
    <xdr:cxnSp macro="">
      <xdr:nvCxnSpPr>
        <xdr:cNvPr id="190" name="直線コネクタ 189"/>
        <xdr:cNvCxnSpPr/>
      </xdr:nvCxnSpPr>
      <xdr:spPr>
        <a:xfrm>
          <a:off x="1320800" y="9865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121920</xdr:rowOff>
    </xdr:from>
    <xdr:to>
      <xdr:col>3</xdr:col>
      <xdr:colOff>193675</xdr:colOff>
      <xdr:row>57</xdr:row>
      <xdr:rowOff>52070</xdr:rowOff>
    </xdr:to>
    <xdr:sp macro="" textlink="">
      <xdr:nvSpPr>
        <xdr:cNvPr id="191" name="フローチャート : 判断 190"/>
        <xdr:cNvSpPr/>
      </xdr:nvSpPr>
      <xdr:spPr>
        <a:xfrm>
          <a:off x="2159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62247</xdr:rowOff>
    </xdr:from>
    <xdr:ext cx="762000" cy="259045"/>
    <xdr:sp macro="" textlink="">
      <xdr:nvSpPr>
        <xdr:cNvPr id="192" name="テキスト ボックス 191"/>
        <xdr:cNvSpPr txBox="1"/>
      </xdr:nvSpPr>
      <xdr:spPr>
        <a:xfrm>
          <a:off x="1828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3" name="フローチャート : 判断 192"/>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4" name="テキスト ボックス 193"/>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99060</xdr:rowOff>
    </xdr:from>
    <xdr:to>
      <xdr:col>7</xdr:col>
      <xdr:colOff>66675</xdr:colOff>
      <xdr:row>59</xdr:row>
      <xdr:rowOff>29210</xdr:rowOff>
    </xdr:to>
    <xdr:sp macro="" textlink="">
      <xdr:nvSpPr>
        <xdr:cNvPr id="200" name="円/楕円 199"/>
        <xdr:cNvSpPr/>
      </xdr:nvSpPr>
      <xdr:spPr>
        <a:xfrm>
          <a:off x="4775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71137</xdr:rowOff>
    </xdr:from>
    <xdr:ext cx="762000" cy="259045"/>
    <xdr:sp macro="" textlink="">
      <xdr:nvSpPr>
        <xdr:cNvPr id="201" name="扶助費該当値テキスト"/>
        <xdr:cNvSpPr txBox="1"/>
      </xdr:nvSpPr>
      <xdr:spPr>
        <a:xfrm>
          <a:off x="4914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99060</xdr:rowOff>
    </xdr:from>
    <xdr:to>
      <xdr:col>5</xdr:col>
      <xdr:colOff>600075</xdr:colOff>
      <xdr:row>59</xdr:row>
      <xdr:rowOff>29210</xdr:rowOff>
    </xdr:to>
    <xdr:sp macro="" textlink="">
      <xdr:nvSpPr>
        <xdr:cNvPr id="202" name="円/楕円 201"/>
        <xdr:cNvSpPr/>
      </xdr:nvSpPr>
      <xdr:spPr>
        <a:xfrm>
          <a:off x="3937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13987</xdr:rowOff>
    </xdr:from>
    <xdr:ext cx="736600" cy="259045"/>
    <xdr:sp macro="" textlink="">
      <xdr:nvSpPr>
        <xdr:cNvPr id="203" name="テキスト ボックス 202"/>
        <xdr:cNvSpPr txBox="1"/>
      </xdr:nvSpPr>
      <xdr:spPr>
        <a:xfrm>
          <a:off x="3606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30480</xdr:rowOff>
    </xdr:from>
    <xdr:to>
      <xdr:col>4</xdr:col>
      <xdr:colOff>396875</xdr:colOff>
      <xdr:row>58</xdr:row>
      <xdr:rowOff>132080</xdr:rowOff>
    </xdr:to>
    <xdr:sp macro="" textlink="">
      <xdr:nvSpPr>
        <xdr:cNvPr id="204" name="円/楕円 203"/>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116857</xdr:rowOff>
    </xdr:from>
    <xdr:ext cx="762000" cy="259045"/>
    <xdr:sp macro="" textlink="">
      <xdr:nvSpPr>
        <xdr:cNvPr id="205" name="テキスト ボックス 204"/>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156210</xdr:rowOff>
    </xdr:from>
    <xdr:to>
      <xdr:col>3</xdr:col>
      <xdr:colOff>193675</xdr:colOff>
      <xdr:row>58</xdr:row>
      <xdr:rowOff>86360</xdr:rowOff>
    </xdr:to>
    <xdr:sp macro="" textlink="">
      <xdr:nvSpPr>
        <xdr:cNvPr id="206" name="円/楕円 205"/>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71137</xdr:rowOff>
    </xdr:from>
    <xdr:ext cx="762000" cy="259045"/>
    <xdr:sp macro="" textlink="">
      <xdr:nvSpPr>
        <xdr:cNvPr id="207" name="テキスト ボックス 206"/>
        <xdr:cNvSpPr txBox="1"/>
      </xdr:nvSpPr>
      <xdr:spPr>
        <a:xfrm>
          <a:off x="1828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41910</xdr:rowOff>
    </xdr:from>
    <xdr:to>
      <xdr:col>1</xdr:col>
      <xdr:colOff>676275</xdr:colOff>
      <xdr:row>57</xdr:row>
      <xdr:rowOff>143510</xdr:rowOff>
    </xdr:to>
    <xdr:sp macro="" textlink="">
      <xdr:nvSpPr>
        <xdr:cNvPr id="208" name="円/楕円 207"/>
        <xdr:cNvSpPr/>
      </xdr:nvSpPr>
      <xdr:spPr>
        <a:xfrm>
          <a:off x="1270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128287</xdr:rowOff>
    </xdr:from>
    <xdr:ext cx="762000" cy="259045"/>
    <xdr:sp macro="" textlink="">
      <xdr:nvSpPr>
        <xdr:cNvPr id="209" name="テキスト ボックス 208"/>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大きく上回っているのは、繰出金の増加が主な要因である。特に下水道施設の維持管理経費又は、企業債償還財源への繰出金が必要となっているためであり、今後下水道事業については経費を節減するとともに、料金収入の増加に向けた努力を行い、一般会計の負担を減らしていくよう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104140</xdr:rowOff>
    </xdr:from>
    <xdr:to>
      <xdr:col>24</xdr:col>
      <xdr:colOff>31750</xdr:colOff>
      <xdr:row>61</xdr:row>
      <xdr:rowOff>64135</xdr:rowOff>
    </xdr:to>
    <xdr:cxnSp macro="">
      <xdr:nvCxnSpPr>
        <xdr:cNvPr id="232" name="直線コネクタ 231"/>
        <xdr:cNvCxnSpPr/>
      </xdr:nvCxnSpPr>
      <xdr:spPr>
        <a:xfrm flipV="1">
          <a:off x="16510000" y="936244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36212</xdr:rowOff>
    </xdr:from>
    <xdr:ext cx="762000" cy="259045"/>
    <xdr:sp macro="" textlink="">
      <xdr:nvSpPr>
        <xdr:cNvPr id="233"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64135</xdr:rowOff>
    </xdr:from>
    <xdr:to>
      <xdr:col>24</xdr:col>
      <xdr:colOff>120650</xdr:colOff>
      <xdr:row>61</xdr:row>
      <xdr:rowOff>64135</xdr:rowOff>
    </xdr:to>
    <xdr:cxnSp macro="">
      <xdr:nvCxnSpPr>
        <xdr:cNvPr id="234" name="直線コネクタ 233"/>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19067</xdr:rowOff>
    </xdr:from>
    <xdr:ext cx="762000" cy="259045"/>
    <xdr:sp macro="" textlink="">
      <xdr:nvSpPr>
        <xdr:cNvPr id="235"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628650</xdr:colOff>
      <xdr:row>54</xdr:row>
      <xdr:rowOff>104140</xdr:rowOff>
    </xdr:from>
    <xdr:to>
      <xdr:col>24</xdr:col>
      <xdr:colOff>120650</xdr:colOff>
      <xdr:row>54</xdr:row>
      <xdr:rowOff>104140</xdr:rowOff>
    </xdr:to>
    <xdr:cxnSp macro="">
      <xdr:nvCxnSpPr>
        <xdr:cNvPr id="236" name="直線コネクタ 235"/>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52705</xdr:rowOff>
    </xdr:from>
    <xdr:to>
      <xdr:col>24</xdr:col>
      <xdr:colOff>31750</xdr:colOff>
      <xdr:row>60</xdr:row>
      <xdr:rowOff>104140</xdr:rowOff>
    </xdr:to>
    <xdr:cxnSp macro="">
      <xdr:nvCxnSpPr>
        <xdr:cNvPr id="237" name="直線コネクタ 236"/>
        <xdr:cNvCxnSpPr/>
      </xdr:nvCxnSpPr>
      <xdr:spPr>
        <a:xfrm flipV="1">
          <a:off x="15671800" y="103397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144162</xdr:rowOff>
    </xdr:from>
    <xdr:ext cx="762000" cy="259045"/>
    <xdr:sp macro="" textlink="">
      <xdr:nvSpPr>
        <xdr:cNvPr id="238" name="その他平均値テキスト"/>
        <xdr:cNvSpPr txBox="1"/>
      </xdr:nvSpPr>
      <xdr:spPr>
        <a:xfrm>
          <a:off x="16598900" y="9745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39" name="フローチャート : 判断 238"/>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167005</xdr:rowOff>
    </xdr:from>
    <xdr:to>
      <xdr:col>22</xdr:col>
      <xdr:colOff>565150</xdr:colOff>
      <xdr:row>60</xdr:row>
      <xdr:rowOff>104140</xdr:rowOff>
    </xdr:to>
    <xdr:cxnSp macro="">
      <xdr:nvCxnSpPr>
        <xdr:cNvPr id="240" name="直線コネクタ 239"/>
        <xdr:cNvCxnSpPr/>
      </xdr:nvCxnSpPr>
      <xdr:spPr>
        <a:xfrm>
          <a:off x="14782800" y="1028255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156210</xdr:rowOff>
    </xdr:from>
    <xdr:to>
      <xdr:col>22</xdr:col>
      <xdr:colOff>615950</xdr:colOff>
      <xdr:row>58</xdr:row>
      <xdr:rowOff>86360</xdr:rowOff>
    </xdr:to>
    <xdr:sp macro="" textlink="">
      <xdr:nvSpPr>
        <xdr:cNvPr id="241" name="フローチャート : 判断 240"/>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96537</xdr:rowOff>
    </xdr:from>
    <xdr:ext cx="736600" cy="259045"/>
    <xdr:sp macro="" textlink="">
      <xdr:nvSpPr>
        <xdr:cNvPr id="242" name="テキスト ボックス 241"/>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149860</xdr:rowOff>
    </xdr:from>
    <xdr:to>
      <xdr:col>21</xdr:col>
      <xdr:colOff>361950</xdr:colOff>
      <xdr:row>59</xdr:row>
      <xdr:rowOff>167005</xdr:rowOff>
    </xdr:to>
    <xdr:cxnSp macro="">
      <xdr:nvCxnSpPr>
        <xdr:cNvPr id="243" name="直線コネクタ 242"/>
        <xdr:cNvCxnSpPr/>
      </xdr:nvCxnSpPr>
      <xdr:spPr>
        <a:xfrm>
          <a:off x="13893800" y="102654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44" name="フローチャート : 判断 24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45" name="テキスト ボックス 24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149860</xdr:rowOff>
    </xdr:from>
    <xdr:to>
      <xdr:col>20</xdr:col>
      <xdr:colOff>158750</xdr:colOff>
      <xdr:row>60</xdr:row>
      <xdr:rowOff>29845</xdr:rowOff>
    </xdr:to>
    <xdr:cxnSp macro="">
      <xdr:nvCxnSpPr>
        <xdr:cNvPr id="246" name="直線コネクタ 245"/>
        <xdr:cNvCxnSpPr/>
      </xdr:nvCxnSpPr>
      <xdr:spPr>
        <a:xfrm flipV="1">
          <a:off x="13004800" y="102654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47" name="フローチャート : 判断 24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48" name="テキスト ボックス 247"/>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49" name="フローチャート : 判断 248"/>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96537</xdr:rowOff>
    </xdr:from>
    <xdr:ext cx="762000" cy="259045"/>
    <xdr:sp macro="" textlink="">
      <xdr:nvSpPr>
        <xdr:cNvPr id="250" name="テキスト ボックス 249"/>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1905</xdr:rowOff>
    </xdr:from>
    <xdr:to>
      <xdr:col>24</xdr:col>
      <xdr:colOff>82550</xdr:colOff>
      <xdr:row>60</xdr:row>
      <xdr:rowOff>103505</xdr:rowOff>
    </xdr:to>
    <xdr:sp macro="" textlink="">
      <xdr:nvSpPr>
        <xdr:cNvPr id="256" name="円/楕円 255"/>
        <xdr:cNvSpPr/>
      </xdr:nvSpPr>
      <xdr:spPr>
        <a:xfrm>
          <a:off x="16459200" y="102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145432</xdr:rowOff>
    </xdr:from>
    <xdr:ext cx="762000" cy="259045"/>
    <xdr:sp macro="" textlink="">
      <xdr:nvSpPr>
        <xdr:cNvPr id="257" name="その他該当値テキスト"/>
        <xdr:cNvSpPr txBox="1"/>
      </xdr:nvSpPr>
      <xdr:spPr>
        <a:xfrm>
          <a:off x="16598900" y="102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53340</xdr:rowOff>
    </xdr:from>
    <xdr:to>
      <xdr:col>22</xdr:col>
      <xdr:colOff>615950</xdr:colOff>
      <xdr:row>60</xdr:row>
      <xdr:rowOff>154940</xdr:rowOff>
    </xdr:to>
    <xdr:sp macro="" textlink="">
      <xdr:nvSpPr>
        <xdr:cNvPr id="258" name="円/楕円 257"/>
        <xdr:cNvSpPr/>
      </xdr:nvSpPr>
      <xdr:spPr>
        <a:xfrm>
          <a:off x="15621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139717</xdr:rowOff>
    </xdr:from>
    <xdr:ext cx="736600" cy="259045"/>
    <xdr:sp macro="" textlink="">
      <xdr:nvSpPr>
        <xdr:cNvPr id="259" name="テキスト ボックス 258"/>
        <xdr:cNvSpPr txBox="1"/>
      </xdr:nvSpPr>
      <xdr:spPr>
        <a:xfrm>
          <a:off x="15290800" y="1042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116205</xdr:rowOff>
    </xdr:from>
    <xdr:to>
      <xdr:col>21</xdr:col>
      <xdr:colOff>412750</xdr:colOff>
      <xdr:row>60</xdr:row>
      <xdr:rowOff>46355</xdr:rowOff>
    </xdr:to>
    <xdr:sp macro="" textlink="">
      <xdr:nvSpPr>
        <xdr:cNvPr id="260" name="円/楕円 259"/>
        <xdr:cNvSpPr/>
      </xdr:nvSpPr>
      <xdr:spPr>
        <a:xfrm>
          <a:off x="14732000" y="102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31132</xdr:rowOff>
    </xdr:from>
    <xdr:ext cx="762000" cy="259045"/>
    <xdr:sp macro="" textlink="">
      <xdr:nvSpPr>
        <xdr:cNvPr id="261" name="テキスト ボックス 260"/>
        <xdr:cNvSpPr txBox="1"/>
      </xdr:nvSpPr>
      <xdr:spPr>
        <a:xfrm>
          <a:off x="14401800" y="103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99060</xdr:rowOff>
    </xdr:from>
    <xdr:to>
      <xdr:col>20</xdr:col>
      <xdr:colOff>209550</xdr:colOff>
      <xdr:row>60</xdr:row>
      <xdr:rowOff>29210</xdr:rowOff>
    </xdr:to>
    <xdr:sp macro="" textlink="">
      <xdr:nvSpPr>
        <xdr:cNvPr id="262" name="円/楕円 261"/>
        <xdr:cNvSpPr/>
      </xdr:nvSpPr>
      <xdr:spPr>
        <a:xfrm>
          <a:off x="13843000" y="102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13987</xdr:rowOff>
    </xdr:from>
    <xdr:ext cx="762000" cy="259045"/>
    <xdr:sp macro="" textlink="">
      <xdr:nvSpPr>
        <xdr:cNvPr id="263" name="テキスト ボックス 262"/>
        <xdr:cNvSpPr txBox="1"/>
      </xdr:nvSpPr>
      <xdr:spPr>
        <a:xfrm>
          <a:off x="13512800" y="1030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150495</xdr:rowOff>
    </xdr:from>
    <xdr:to>
      <xdr:col>19</xdr:col>
      <xdr:colOff>6350</xdr:colOff>
      <xdr:row>60</xdr:row>
      <xdr:rowOff>80645</xdr:rowOff>
    </xdr:to>
    <xdr:sp macro="" textlink="">
      <xdr:nvSpPr>
        <xdr:cNvPr id="264" name="円/楕円 263"/>
        <xdr:cNvSpPr/>
      </xdr:nvSpPr>
      <xdr:spPr>
        <a:xfrm>
          <a:off x="129540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65422</xdr:rowOff>
    </xdr:from>
    <xdr:ext cx="762000" cy="259045"/>
    <xdr:sp macro="" textlink="">
      <xdr:nvSpPr>
        <xdr:cNvPr id="265" name="テキスト ボックス 264"/>
        <xdr:cNvSpPr txBox="1"/>
      </xdr:nvSpPr>
      <xdr:spPr>
        <a:xfrm>
          <a:off x="12623800" y="103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補助金等においては、近年増加傾向にあるが、各種団体への補助金を含め、補助金を交付するのが適当な事業かどうか明確化に努めるとともに不適当な補助金は見直しや廃止を行っていくように努める。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3" name="テキスト ボックス 29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41</xdr:row>
      <xdr:rowOff>37193</xdr:rowOff>
    </xdr:to>
    <xdr:cxnSp macro="">
      <xdr:nvCxnSpPr>
        <xdr:cNvPr id="295" name="直線コネクタ 294"/>
        <xdr:cNvCxnSpPr/>
      </xdr:nvCxnSpPr>
      <xdr:spPr>
        <a:xfrm flipV="1">
          <a:off x="16510000" y="55861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296"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297" name="直線コネクタ 296"/>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29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299" name="直線コネクタ 29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7257</xdr:rowOff>
    </xdr:from>
    <xdr:to>
      <xdr:col>24</xdr:col>
      <xdr:colOff>31750</xdr:colOff>
      <xdr:row>38</xdr:row>
      <xdr:rowOff>18143</xdr:rowOff>
    </xdr:to>
    <xdr:cxnSp macro="">
      <xdr:nvCxnSpPr>
        <xdr:cNvPr id="300" name="直線コネクタ 299"/>
        <xdr:cNvCxnSpPr/>
      </xdr:nvCxnSpPr>
      <xdr:spPr>
        <a:xfrm flipV="1">
          <a:off x="15671800" y="6522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01"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02" name="フローチャート : 判断 30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113393</xdr:rowOff>
    </xdr:from>
    <xdr:to>
      <xdr:col>22</xdr:col>
      <xdr:colOff>565150</xdr:colOff>
      <xdr:row>38</xdr:row>
      <xdr:rowOff>18143</xdr:rowOff>
    </xdr:to>
    <xdr:cxnSp macro="">
      <xdr:nvCxnSpPr>
        <xdr:cNvPr id="303" name="直線コネクタ 302"/>
        <xdr:cNvCxnSpPr/>
      </xdr:nvCxnSpPr>
      <xdr:spPr>
        <a:xfrm>
          <a:off x="14782800" y="6457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04" name="フローチャート : 判断 30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152599</xdr:rowOff>
    </xdr:from>
    <xdr:ext cx="736600" cy="259045"/>
    <xdr:sp macro="" textlink="">
      <xdr:nvSpPr>
        <xdr:cNvPr id="305" name="テキスト ボックス 304"/>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102507</xdr:rowOff>
    </xdr:from>
    <xdr:to>
      <xdr:col>21</xdr:col>
      <xdr:colOff>361950</xdr:colOff>
      <xdr:row>37</xdr:row>
      <xdr:rowOff>113393</xdr:rowOff>
    </xdr:to>
    <xdr:cxnSp macro="">
      <xdr:nvCxnSpPr>
        <xdr:cNvPr id="306" name="直線コネクタ 305"/>
        <xdr:cNvCxnSpPr/>
      </xdr:nvCxnSpPr>
      <xdr:spPr>
        <a:xfrm>
          <a:off x="13893800" y="644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62593</xdr:rowOff>
    </xdr:from>
    <xdr:to>
      <xdr:col>21</xdr:col>
      <xdr:colOff>412750</xdr:colOff>
      <xdr:row>37</xdr:row>
      <xdr:rowOff>164193</xdr:rowOff>
    </xdr:to>
    <xdr:sp macro="" textlink="">
      <xdr:nvSpPr>
        <xdr:cNvPr id="307" name="フローチャート : 判断 306"/>
        <xdr:cNvSpPr/>
      </xdr:nvSpPr>
      <xdr:spPr>
        <a:xfrm>
          <a:off x="14732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2920</xdr:rowOff>
    </xdr:from>
    <xdr:ext cx="762000" cy="259045"/>
    <xdr:sp macro="" textlink="">
      <xdr:nvSpPr>
        <xdr:cNvPr id="308" name="テキスト ボックス 307"/>
        <xdr:cNvSpPr txBox="1"/>
      </xdr:nvSpPr>
      <xdr:spPr>
        <a:xfrm>
          <a:off x="14401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102507</xdr:rowOff>
    </xdr:from>
    <xdr:to>
      <xdr:col>20</xdr:col>
      <xdr:colOff>158750</xdr:colOff>
      <xdr:row>37</xdr:row>
      <xdr:rowOff>124278</xdr:rowOff>
    </xdr:to>
    <xdr:cxnSp macro="">
      <xdr:nvCxnSpPr>
        <xdr:cNvPr id="309" name="直線コネクタ 308"/>
        <xdr:cNvCxnSpPr/>
      </xdr:nvCxnSpPr>
      <xdr:spPr>
        <a:xfrm flipV="1">
          <a:off x="13004800" y="6446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40822</xdr:rowOff>
    </xdr:from>
    <xdr:to>
      <xdr:col>20</xdr:col>
      <xdr:colOff>209550</xdr:colOff>
      <xdr:row>37</xdr:row>
      <xdr:rowOff>142422</xdr:rowOff>
    </xdr:to>
    <xdr:sp macro="" textlink="">
      <xdr:nvSpPr>
        <xdr:cNvPr id="310" name="フローチャート : 判断 309"/>
        <xdr:cNvSpPr/>
      </xdr:nvSpPr>
      <xdr:spPr>
        <a:xfrm>
          <a:off x="13843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152599</xdr:rowOff>
    </xdr:from>
    <xdr:ext cx="762000" cy="259045"/>
    <xdr:sp macro="" textlink="">
      <xdr:nvSpPr>
        <xdr:cNvPr id="311" name="テキスト ボックス 310"/>
        <xdr:cNvSpPr txBox="1"/>
      </xdr:nvSpPr>
      <xdr:spPr>
        <a:xfrm>
          <a:off x="13512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117022</xdr:rowOff>
    </xdr:from>
    <xdr:to>
      <xdr:col>19</xdr:col>
      <xdr:colOff>6350</xdr:colOff>
      <xdr:row>38</xdr:row>
      <xdr:rowOff>47172</xdr:rowOff>
    </xdr:to>
    <xdr:sp macro="" textlink="">
      <xdr:nvSpPr>
        <xdr:cNvPr id="312" name="フローチャート : 判断 311"/>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31949</xdr:rowOff>
    </xdr:from>
    <xdr:ext cx="762000" cy="259045"/>
    <xdr:sp macro="" textlink="">
      <xdr:nvSpPr>
        <xdr:cNvPr id="313" name="テキスト ボックス 312"/>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127907</xdr:rowOff>
    </xdr:from>
    <xdr:to>
      <xdr:col>24</xdr:col>
      <xdr:colOff>82550</xdr:colOff>
      <xdr:row>38</xdr:row>
      <xdr:rowOff>58057</xdr:rowOff>
    </xdr:to>
    <xdr:sp macro="" textlink="">
      <xdr:nvSpPr>
        <xdr:cNvPr id="319" name="円/楕円 318"/>
        <xdr:cNvSpPr/>
      </xdr:nvSpPr>
      <xdr:spPr>
        <a:xfrm>
          <a:off x="16459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99984</xdr:rowOff>
    </xdr:from>
    <xdr:ext cx="762000" cy="259045"/>
    <xdr:sp macro="" textlink="">
      <xdr:nvSpPr>
        <xdr:cNvPr id="320" name="補助費等該当値テキスト"/>
        <xdr:cNvSpPr txBox="1"/>
      </xdr:nvSpPr>
      <xdr:spPr>
        <a:xfrm>
          <a:off x="16598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138793</xdr:rowOff>
    </xdr:from>
    <xdr:to>
      <xdr:col>22</xdr:col>
      <xdr:colOff>615950</xdr:colOff>
      <xdr:row>38</xdr:row>
      <xdr:rowOff>68943</xdr:rowOff>
    </xdr:to>
    <xdr:sp macro="" textlink="">
      <xdr:nvSpPr>
        <xdr:cNvPr id="321" name="円/楕円 320"/>
        <xdr:cNvSpPr/>
      </xdr:nvSpPr>
      <xdr:spPr>
        <a:xfrm>
          <a:off x="15621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53720</xdr:rowOff>
    </xdr:from>
    <xdr:ext cx="736600" cy="259045"/>
    <xdr:sp macro="" textlink="">
      <xdr:nvSpPr>
        <xdr:cNvPr id="322" name="テキスト ボックス 321"/>
        <xdr:cNvSpPr txBox="1"/>
      </xdr:nvSpPr>
      <xdr:spPr>
        <a:xfrm>
          <a:off x="15290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62593</xdr:rowOff>
    </xdr:from>
    <xdr:to>
      <xdr:col>21</xdr:col>
      <xdr:colOff>412750</xdr:colOff>
      <xdr:row>37</xdr:row>
      <xdr:rowOff>164193</xdr:rowOff>
    </xdr:to>
    <xdr:sp macro="" textlink="">
      <xdr:nvSpPr>
        <xdr:cNvPr id="323" name="円/楕円 322"/>
        <xdr:cNvSpPr/>
      </xdr:nvSpPr>
      <xdr:spPr>
        <a:xfrm>
          <a:off x="14732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148970</xdr:rowOff>
    </xdr:from>
    <xdr:ext cx="762000" cy="259045"/>
    <xdr:sp macro="" textlink="">
      <xdr:nvSpPr>
        <xdr:cNvPr id="324" name="テキスト ボックス 323"/>
        <xdr:cNvSpPr txBox="1"/>
      </xdr:nvSpPr>
      <xdr:spPr>
        <a:xfrm>
          <a:off x="14401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51707</xdr:rowOff>
    </xdr:from>
    <xdr:to>
      <xdr:col>20</xdr:col>
      <xdr:colOff>209550</xdr:colOff>
      <xdr:row>37</xdr:row>
      <xdr:rowOff>153307</xdr:rowOff>
    </xdr:to>
    <xdr:sp macro="" textlink="">
      <xdr:nvSpPr>
        <xdr:cNvPr id="325" name="円/楕円 324"/>
        <xdr:cNvSpPr/>
      </xdr:nvSpPr>
      <xdr:spPr>
        <a:xfrm>
          <a:off x="13843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138084</xdr:rowOff>
    </xdr:from>
    <xdr:ext cx="762000" cy="259045"/>
    <xdr:sp macro="" textlink="">
      <xdr:nvSpPr>
        <xdr:cNvPr id="326" name="テキスト ボックス 325"/>
        <xdr:cNvSpPr txBox="1"/>
      </xdr:nvSpPr>
      <xdr:spPr>
        <a:xfrm>
          <a:off x="13512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73478</xdr:rowOff>
    </xdr:from>
    <xdr:to>
      <xdr:col>19</xdr:col>
      <xdr:colOff>6350</xdr:colOff>
      <xdr:row>38</xdr:row>
      <xdr:rowOff>3628</xdr:rowOff>
    </xdr:to>
    <xdr:sp macro="" textlink="">
      <xdr:nvSpPr>
        <xdr:cNvPr id="327" name="円/楕円 326"/>
        <xdr:cNvSpPr/>
      </xdr:nvSpPr>
      <xdr:spPr>
        <a:xfrm>
          <a:off x="1295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13805</xdr:rowOff>
    </xdr:from>
    <xdr:ext cx="762000" cy="259045"/>
    <xdr:sp macro="" textlink="">
      <xdr:nvSpPr>
        <xdr:cNvPr id="328" name="テキスト ボックス 327"/>
        <xdr:cNvSpPr txBox="1"/>
      </xdr:nvSpPr>
      <xdr:spPr>
        <a:xfrm>
          <a:off x="12623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低い水準にある。一般会計における公債はピークを過ぎ緩やかな減少傾向にあるが、公営企業債の元利償還金に対する繰出金などの準元利償還金が現在ピークを迎えており、一般会計にとって大きな負担となっている。今後、一般会計においては地方債の新規発行を伴う普通建設事業の抑制を図っていく。</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136144</xdr:rowOff>
    </xdr:to>
    <xdr:cxnSp macro="">
      <xdr:nvCxnSpPr>
        <xdr:cNvPr id="353" name="直線コネクタ 352"/>
        <xdr:cNvCxnSpPr/>
      </xdr:nvCxnSpPr>
      <xdr:spPr>
        <a:xfrm flipV="1">
          <a:off x="4826000" y="1258570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54"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55" name="直線コネクタ 354"/>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99568</xdr:rowOff>
    </xdr:to>
    <xdr:cxnSp macro="">
      <xdr:nvCxnSpPr>
        <xdr:cNvPr id="358" name="直線コネクタ 357"/>
        <xdr:cNvCxnSpPr/>
      </xdr:nvCxnSpPr>
      <xdr:spPr>
        <a:xfrm flipV="1">
          <a:off x="3987800" y="13061187"/>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59"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0" name="フローチャート : 判断 359"/>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136144</xdr:rowOff>
    </xdr:to>
    <xdr:cxnSp macro="">
      <xdr:nvCxnSpPr>
        <xdr:cNvPr id="361" name="直線コネクタ 360"/>
        <xdr:cNvCxnSpPr/>
      </xdr:nvCxnSpPr>
      <xdr:spPr>
        <a:xfrm flipV="1">
          <a:off x="3098800" y="13129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62" name="フローチャート : 判断 361"/>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63" name="テキスト ボックス 362"/>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136144</xdr:rowOff>
    </xdr:from>
    <xdr:to>
      <xdr:col>4</xdr:col>
      <xdr:colOff>346075</xdr:colOff>
      <xdr:row>76</xdr:row>
      <xdr:rowOff>154432</xdr:rowOff>
    </xdr:to>
    <xdr:cxnSp macro="">
      <xdr:nvCxnSpPr>
        <xdr:cNvPr id="364" name="直線コネクタ 363"/>
        <xdr:cNvCxnSpPr/>
      </xdr:nvCxnSpPr>
      <xdr:spPr>
        <a:xfrm flipV="1">
          <a:off x="2209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65" name="フローチャート : 判断 364"/>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66" name="テキスト ボックス 365"/>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19558</xdr:rowOff>
    </xdr:to>
    <xdr:cxnSp macro="">
      <xdr:nvCxnSpPr>
        <xdr:cNvPr id="367" name="直線コネクタ 366"/>
        <xdr:cNvCxnSpPr/>
      </xdr:nvCxnSpPr>
      <xdr:spPr>
        <a:xfrm flipV="1">
          <a:off x="1320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48768</xdr:rowOff>
    </xdr:from>
    <xdr:to>
      <xdr:col>3</xdr:col>
      <xdr:colOff>193675</xdr:colOff>
      <xdr:row>78</xdr:row>
      <xdr:rowOff>150368</xdr:rowOff>
    </xdr:to>
    <xdr:sp macro="" textlink="">
      <xdr:nvSpPr>
        <xdr:cNvPr id="368" name="フローチャート : 判断 367"/>
        <xdr:cNvSpPr/>
      </xdr:nvSpPr>
      <xdr:spPr>
        <a:xfrm>
          <a:off x="2159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69" name="テキスト ボックス 368"/>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70" name="フローチャート : 判断 369"/>
        <xdr:cNvSpPr/>
      </xdr:nvSpPr>
      <xdr:spPr>
        <a:xfrm>
          <a:off x="1270000" y="1355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371" name="テキスト ボックス 370"/>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77" name="円/楕円 376"/>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168165</xdr:rowOff>
    </xdr:from>
    <xdr:ext cx="762000" cy="259045"/>
    <xdr:sp macro="" textlink="">
      <xdr:nvSpPr>
        <xdr:cNvPr id="378"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48768</xdr:rowOff>
    </xdr:from>
    <xdr:to>
      <xdr:col>5</xdr:col>
      <xdr:colOff>600075</xdr:colOff>
      <xdr:row>76</xdr:row>
      <xdr:rowOff>150368</xdr:rowOff>
    </xdr:to>
    <xdr:sp macro="" textlink="">
      <xdr:nvSpPr>
        <xdr:cNvPr id="379" name="円/楕円 378"/>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160545</xdr:rowOff>
    </xdr:from>
    <xdr:ext cx="736600" cy="259045"/>
    <xdr:sp macro="" textlink="">
      <xdr:nvSpPr>
        <xdr:cNvPr id="380" name="テキスト ボックス 379"/>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85344</xdr:rowOff>
    </xdr:from>
    <xdr:to>
      <xdr:col>4</xdr:col>
      <xdr:colOff>396875</xdr:colOff>
      <xdr:row>77</xdr:row>
      <xdr:rowOff>15494</xdr:rowOff>
    </xdr:to>
    <xdr:sp macro="" textlink="">
      <xdr:nvSpPr>
        <xdr:cNvPr id="381" name="円/楕円 380"/>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25671</xdr:rowOff>
    </xdr:from>
    <xdr:ext cx="762000" cy="259045"/>
    <xdr:sp macro="" textlink="">
      <xdr:nvSpPr>
        <xdr:cNvPr id="382" name="テキスト ボックス 381"/>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83" name="円/楕円 382"/>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84" name="テキスト ボックス 383"/>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140208</xdr:rowOff>
    </xdr:from>
    <xdr:to>
      <xdr:col>1</xdr:col>
      <xdr:colOff>676275</xdr:colOff>
      <xdr:row>77</xdr:row>
      <xdr:rowOff>70358</xdr:rowOff>
    </xdr:to>
    <xdr:sp macro="" textlink="">
      <xdr:nvSpPr>
        <xdr:cNvPr id="385" name="円/楕円 384"/>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80535</xdr:rowOff>
    </xdr:from>
    <xdr:ext cx="762000" cy="259045"/>
    <xdr:sp macro="" textlink="">
      <xdr:nvSpPr>
        <xdr:cNvPr id="386" name="テキスト ボックス 385"/>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のは、扶助費・補助費等繰出金の増加が主な要因である。これからの増加を極力抑制するとともに、経常収支比率の中で一番大きな部分を占める人件費についても、増加の抑制を図っていく。</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119380</xdr:rowOff>
    </xdr:to>
    <xdr:cxnSp macro="">
      <xdr:nvCxnSpPr>
        <xdr:cNvPr id="414" name="直線コネクタ 413"/>
        <xdr:cNvCxnSpPr/>
      </xdr:nvCxnSpPr>
      <xdr:spPr>
        <a:xfrm flipV="1">
          <a:off x="16510000" y="126542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91457</xdr:rowOff>
    </xdr:from>
    <xdr:ext cx="762000" cy="259045"/>
    <xdr:sp macro="" textlink="">
      <xdr:nvSpPr>
        <xdr:cNvPr id="415" name="公債費以外最小値テキスト"/>
        <xdr:cNvSpPr txBox="1"/>
      </xdr:nvSpPr>
      <xdr:spPr>
        <a:xfrm>
          <a:off x="16598900" y="139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119380</xdr:rowOff>
    </xdr:from>
    <xdr:to>
      <xdr:col>24</xdr:col>
      <xdr:colOff>120650</xdr:colOff>
      <xdr:row>81</xdr:row>
      <xdr:rowOff>119380</xdr:rowOff>
    </xdr:to>
    <xdr:cxnSp macro="">
      <xdr:nvCxnSpPr>
        <xdr:cNvPr id="416" name="直線コネクタ 415"/>
        <xdr:cNvCxnSpPr/>
      </xdr:nvCxnSpPr>
      <xdr:spPr>
        <a:xfrm>
          <a:off x="16421100" y="1400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1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18" name="直線コネクタ 41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165100</xdr:rowOff>
    </xdr:from>
    <xdr:to>
      <xdr:col>24</xdr:col>
      <xdr:colOff>31750</xdr:colOff>
      <xdr:row>79</xdr:row>
      <xdr:rowOff>31750</xdr:rowOff>
    </xdr:to>
    <xdr:cxnSp macro="">
      <xdr:nvCxnSpPr>
        <xdr:cNvPr id="419" name="直線コネクタ 418"/>
        <xdr:cNvCxnSpPr/>
      </xdr:nvCxnSpPr>
      <xdr:spPr>
        <a:xfrm flipV="1">
          <a:off x="15671800" y="1353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0"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138430</xdr:rowOff>
    </xdr:from>
    <xdr:to>
      <xdr:col>22</xdr:col>
      <xdr:colOff>565150</xdr:colOff>
      <xdr:row>79</xdr:row>
      <xdr:rowOff>31750</xdr:rowOff>
    </xdr:to>
    <xdr:cxnSp macro="">
      <xdr:nvCxnSpPr>
        <xdr:cNvPr id="422" name="直線コネクタ 421"/>
        <xdr:cNvCxnSpPr/>
      </xdr:nvCxnSpPr>
      <xdr:spPr>
        <a:xfrm>
          <a:off x="14782800" y="135115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80011</xdr:rowOff>
    </xdr:from>
    <xdr:to>
      <xdr:col>22</xdr:col>
      <xdr:colOff>615950</xdr:colOff>
      <xdr:row>78</xdr:row>
      <xdr:rowOff>10161</xdr:rowOff>
    </xdr:to>
    <xdr:sp macro="" textlink="">
      <xdr:nvSpPr>
        <xdr:cNvPr id="423" name="フローチャート : 判断 422"/>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20338</xdr:rowOff>
    </xdr:from>
    <xdr:ext cx="736600" cy="259045"/>
    <xdr:sp macro="" textlink="">
      <xdr:nvSpPr>
        <xdr:cNvPr id="424" name="テキスト ボックス 423"/>
        <xdr:cNvSpPr txBox="1"/>
      </xdr:nvSpPr>
      <xdr:spPr>
        <a:xfrm>
          <a:off x="15290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35561</xdr:rowOff>
    </xdr:from>
    <xdr:to>
      <xdr:col>21</xdr:col>
      <xdr:colOff>361950</xdr:colOff>
      <xdr:row>78</xdr:row>
      <xdr:rowOff>138430</xdr:rowOff>
    </xdr:to>
    <xdr:cxnSp macro="">
      <xdr:nvCxnSpPr>
        <xdr:cNvPr id="425" name="直線コネクタ 424"/>
        <xdr:cNvCxnSpPr/>
      </xdr:nvCxnSpPr>
      <xdr:spPr>
        <a:xfrm>
          <a:off x="13893800" y="134086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26" name="フローチャート : 判断 425"/>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27" name="テキスト ボックス 426"/>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66039</xdr:rowOff>
    </xdr:to>
    <xdr:cxnSp macro="">
      <xdr:nvCxnSpPr>
        <xdr:cNvPr id="428" name="直線コネクタ 427"/>
        <xdr:cNvCxnSpPr/>
      </xdr:nvCxnSpPr>
      <xdr:spPr>
        <a:xfrm flipV="1">
          <a:off x="13004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29" name="フローチャート : 判断 428"/>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30" name="テキスト ボックス 429"/>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31" name="フローチャート : 判断 430"/>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32" name="テキスト ボックス 431"/>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114300</xdr:rowOff>
    </xdr:from>
    <xdr:to>
      <xdr:col>24</xdr:col>
      <xdr:colOff>82550</xdr:colOff>
      <xdr:row>79</xdr:row>
      <xdr:rowOff>44450</xdr:rowOff>
    </xdr:to>
    <xdr:sp macro="" textlink="">
      <xdr:nvSpPr>
        <xdr:cNvPr id="438" name="円/楕円 437"/>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86377</xdr:rowOff>
    </xdr:from>
    <xdr:ext cx="762000" cy="259045"/>
    <xdr:sp macro="" textlink="">
      <xdr:nvSpPr>
        <xdr:cNvPr id="439"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152400</xdr:rowOff>
    </xdr:from>
    <xdr:to>
      <xdr:col>22</xdr:col>
      <xdr:colOff>615950</xdr:colOff>
      <xdr:row>79</xdr:row>
      <xdr:rowOff>82550</xdr:rowOff>
    </xdr:to>
    <xdr:sp macro="" textlink="">
      <xdr:nvSpPr>
        <xdr:cNvPr id="440" name="円/楕円 439"/>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67327</xdr:rowOff>
    </xdr:from>
    <xdr:ext cx="736600" cy="259045"/>
    <xdr:sp macro="" textlink="">
      <xdr:nvSpPr>
        <xdr:cNvPr id="441" name="テキスト ボックス 440"/>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87630</xdr:rowOff>
    </xdr:from>
    <xdr:to>
      <xdr:col>21</xdr:col>
      <xdr:colOff>412750</xdr:colOff>
      <xdr:row>79</xdr:row>
      <xdr:rowOff>17780</xdr:rowOff>
    </xdr:to>
    <xdr:sp macro="" textlink="">
      <xdr:nvSpPr>
        <xdr:cNvPr id="442" name="円/楕円 441"/>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43" name="テキスト ボックス 442"/>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44" name="円/楕円 443"/>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45" name="テキスト ボックス 444"/>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15239</xdr:rowOff>
    </xdr:from>
    <xdr:to>
      <xdr:col>19</xdr:col>
      <xdr:colOff>6350</xdr:colOff>
      <xdr:row>78</xdr:row>
      <xdr:rowOff>116839</xdr:rowOff>
    </xdr:to>
    <xdr:sp macro="" textlink="">
      <xdr:nvSpPr>
        <xdr:cNvPr id="446" name="円/楕円 445"/>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101616</xdr:rowOff>
    </xdr:from>
    <xdr:ext cx="762000" cy="259045"/>
    <xdr:sp macro="" textlink="">
      <xdr:nvSpPr>
        <xdr:cNvPr id="447" name="テキスト ボックス 446"/>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長野県青木村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53565</xdr:rowOff>
    </xdr:from>
    <xdr:to>
      <xdr:col>4</xdr:col>
      <xdr:colOff>1117600</xdr:colOff>
      <xdr:row>20</xdr:row>
      <xdr:rowOff>66037</xdr:rowOff>
    </xdr:to>
    <xdr:cxnSp macro="">
      <xdr:nvCxnSpPr>
        <xdr:cNvPr id="47" name="直線コネクタ 46"/>
        <xdr:cNvCxnSpPr/>
      </xdr:nvCxnSpPr>
      <xdr:spPr bwMode="auto">
        <a:xfrm flipV="1">
          <a:off x="5651500" y="2158590"/>
          <a:ext cx="0" cy="138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76214</xdr:rowOff>
    </xdr:from>
    <xdr:ext cx="762000" cy="259045"/>
    <xdr:sp macro="" textlink="">
      <xdr:nvSpPr>
        <xdr:cNvPr id="48" name="人口1人当たり決算額の推移最小値テキスト130"/>
        <xdr:cNvSpPr txBox="1"/>
      </xdr:nvSpPr>
      <xdr:spPr>
        <a:xfrm>
          <a:off x="5740400" y="35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120,751</a:t>
          </a:r>
          <a:endParaRPr kumimoji="1" lang="ja-JP" altLang="en-US" sz="1000" b="1">
            <a:latin typeface="ＭＳ Ｐゴシック"/>
          </a:endParaRPr>
        </a:p>
      </xdr:txBody>
    </xdr:sp>
    <xdr:clientData/>
  </xdr:oneCellAnchor>
  <xdr:twoCellAnchor>
    <xdr:from>
      <xdr:col>4</xdr:col>
      <xdr:colOff>1028700</xdr:colOff>
      <xdr:row>20</xdr:row>
      <xdr:rowOff>66037</xdr:rowOff>
    </xdr:from>
    <xdr:to>
      <xdr:col>5</xdr:col>
      <xdr:colOff>73025</xdr:colOff>
      <xdr:row>20</xdr:row>
      <xdr:rowOff>66037</xdr:rowOff>
    </xdr:to>
    <xdr:cxnSp macro="">
      <xdr:nvCxnSpPr>
        <xdr:cNvPr id="49" name="直線コネクタ 48"/>
        <xdr:cNvCxnSpPr/>
      </xdr:nvCxnSpPr>
      <xdr:spPr bwMode="auto">
        <a:xfrm>
          <a:off x="5562600" y="354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139942</xdr:rowOff>
    </xdr:from>
    <xdr:ext cx="762000" cy="259045"/>
    <xdr:sp macro="" textlink="">
      <xdr:nvSpPr>
        <xdr:cNvPr id="50" name="人口1人当たり決算額の推移最大値テキスト130"/>
        <xdr:cNvSpPr txBox="1"/>
      </xdr:nvSpPr>
      <xdr:spPr>
        <a:xfrm>
          <a:off x="5740400" y="19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544,570</a:t>
          </a:r>
          <a:endParaRPr kumimoji="1" lang="ja-JP" altLang="en-US" sz="1000" b="1">
            <a:latin typeface="ＭＳ Ｐゴシック"/>
          </a:endParaRPr>
        </a:p>
      </xdr:txBody>
    </xdr:sp>
    <xdr:clientData/>
  </xdr:oneCellAnchor>
  <xdr:twoCellAnchor>
    <xdr:from>
      <xdr:col>4</xdr:col>
      <xdr:colOff>1028700</xdr:colOff>
      <xdr:row>12</xdr:row>
      <xdr:rowOff>53565</xdr:rowOff>
    </xdr:from>
    <xdr:to>
      <xdr:col>5</xdr:col>
      <xdr:colOff>73025</xdr:colOff>
      <xdr:row>12</xdr:row>
      <xdr:rowOff>53565</xdr:rowOff>
    </xdr:to>
    <xdr:cxnSp macro="">
      <xdr:nvCxnSpPr>
        <xdr:cNvPr id="51" name="直線コネクタ 50"/>
        <xdr:cNvCxnSpPr/>
      </xdr:nvCxnSpPr>
      <xdr:spPr bwMode="auto">
        <a:xfrm>
          <a:off x="5562600" y="2158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66037</xdr:rowOff>
    </xdr:from>
    <xdr:to>
      <xdr:col>4</xdr:col>
      <xdr:colOff>1117600</xdr:colOff>
      <xdr:row>20</xdr:row>
      <xdr:rowOff>66739</xdr:rowOff>
    </xdr:to>
    <xdr:cxnSp macro="">
      <xdr:nvCxnSpPr>
        <xdr:cNvPr id="52" name="直線コネクタ 51"/>
        <xdr:cNvCxnSpPr/>
      </xdr:nvCxnSpPr>
      <xdr:spPr bwMode="auto">
        <a:xfrm flipV="1">
          <a:off x="5003800" y="3542662"/>
          <a:ext cx="647700" cy="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144379</xdr:rowOff>
    </xdr:from>
    <xdr:ext cx="762000" cy="259045"/>
    <xdr:sp macro="" textlink="">
      <xdr:nvSpPr>
        <xdr:cNvPr id="53" name="人口1人当たり決算額の推移平均値テキスト130"/>
        <xdr:cNvSpPr txBox="1"/>
      </xdr:nvSpPr>
      <xdr:spPr>
        <a:xfrm>
          <a:off x="5740400" y="3106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127851</xdr:rowOff>
    </xdr:from>
    <xdr:to>
      <xdr:col>5</xdr:col>
      <xdr:colOff>34925</xdr:colOff>
      <xdr:row>19</xdr:row>
      <xdr:rowOff>58001</xdr:rowOff>
    </xdr:to>
    <xdr:sp macro="" textlink="">
      <xdr:nvSpPr>
        <xdr:cNvPr id="54" name="フローチャート : 判断 53"/>
        <xdr:cNvSpPr/>
      </xdr:nvSpPr>
      <xdr:spPr bwMode="auto">
        <a:xfrm>
          <a:off x="56007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61432</xdr:rowOff>
    </xdr:from>
    <xdr:to>
      <xdr:col>4</xdr:col>
      <xdr:colOff>469900</xdr:colOff>
      <xdr:row>20</xdr:row>
      <xdr:rowOff>66739</xdr:rowOff>
    </xdr:to>
    <xdr:cxnSp macro="">
      <xdr:nvCxnSpPr>
        <xdr:cNvPr id="55" name="直線コネクタ 54"/>
        <xdr:cNvCxnSpPr/>
      </xdr:nvCxnSpPr>
      <xdr:spPr bwMode="auto">
        <a:xfrm>
          <a:off x="4305300" y="3538057"/>
          <a:ext cx="698500" cy="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134765</xdr:rowOff>
    </xdr:from>
    <xdr:to>
      <xdr:col>4</xdr:col>
      <xdr:colOff>520700</xdr:colOff>
      <xdr:row>19</xdr:row>
      <xdr:rowOff>64915</xdr:rowOff>
    </xdr:to>
    <xdr:sp macro="" textlink="">
      <xdr:nvSpPr>
        <xdr:cNvPr id="56" name="フローチャート : 判断 55"/>
        <xdr:cNvSpPr/>
      </xdr:nvSpPr>
      <xdr:spPr bwMode="auto">
        <a:xfrm>
          <a:off x="49530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75092</xdr:rowOff>
    </xdr:from>
    <xdr:ext cx="736600" cy="259045"/>
    <xdr:sp macro="" textlink="">
      <xdr:nvSpPr>
        <xdr:cNvPr id="57" name="テキスト ボックス 56"/>
        <xdr:cNvSpPr txBox="1"/>
      </xdr:nvSpPr>
      <xdr:spPr>
        <a:xfrm>
          <a:off x="4622800" y="3037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61432</xdr:rowOff>
    </xdr:from>
    <xdr:to>
      <xdr:col>3</xdr:col>
      <xdr:colOff>904875</xdr:colOff>
      <xdr:row>20</xdr:row>
      <xdr:rowOff>77722</xdr:rowOff>
    </xdr:to>
    <xdr:cxnSp macro="">
      <xdr:nvCxnSpPr>
        <xdr:cNvPr id="58" name="直線コネクタ 57"/>
        <xdr:cNvCxnSpPr/>
      </xdr:nvCxnSpPr>
      <xdr:spPr bwMode="auto">
        <a:xfrm flipV="1">
          <a:off x="3606800" y="3538057"/>
          <a:ext cx="698500" cy="16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119318</xdr:rowOff>
    </xdr:from>
    <xdr:to>
      <xdr:col>3</xdr:col>
      <xdr:colOff>955675</xdr:colOff>
      <xdr:row>19</xdr:row>
      <xdr:rowOff>49468</xdr:rowOff>
    </xdr:to>
    <xdr:sp macro="" textlink="">
      <xdr:nvSpPr>
        <xdr:cNvPr id="59" name="フローチャート : 判断 58"/>
        <xdr:cNvSpPr/>
      </xdr:nvSpPr>
      <xdr:spPr bwMode="auto">
        <a:xfrm>
          <a:off x="42545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59645</xdr:rowOff>
    </xdr:from>
    <xdr:ext cx="762000" cy="259045"/>
    <xdr:sp macro="" textlink="">
      <xdr:nvSpPr>
        <xdr:cNvPr id="60" name="テキスト ボックス 59"/>
        <xdr:cNvSpPr txBox="1"/>
      </xdr:nvSpPr>
      <xdr:spPr>
        <a:xfrm>
          <a:off x="3924300" y="302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77722</xdr:rowOff>
    </xdr:from>
    <xdr:to>
      <xdr:col>3</xdr:col>
      <xdr:colOff>206375</xdr:colOff>
      <xdr:row>20</xdr:row>
      <xdr:rowOff>96313</xdr:rowOff>
    </xdr:to>
    <xdr:cxnSp macro="">
      <xdr:nvCxnSpPr>
        <xdr:cNvPr id="61" name="直線コネクタ 60"/>
        <xdr:cNvCxnSpPr/>
      </xdr:nvCxnSpPr>
      <xdr:spPr bwMode="auto">
        <a:xfrm flipV="1">
          <a:off x="2908300" y="3554347"/>
          <a:ext cx="698500" cy="18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168484</xdr:rowOff>
    </xdr:from>
    <xdr:to>
      <xdr:col>3</xdr:col>
      <xdr:colOff>257175</xdr:colOff>
      <xdr:row>19</xdr:row>
      <xdr:rowOff>98634</xdr:rowOff>
    </xdr:to>
    <xdr:sp macro="" textlink="">
      <xdr:nvSpPr>
        <xdr:cNvPr id="62" name="フローチャート : 判断 61"/>
        <xdr:cNvSpPr/>
      </xdr:nvSpPr>
      <xdr:spPr bwMode="auto">
        <a:xfrm>
          <a:off x="35560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108811</xdr:rowOff>
    </xdr:from>
    <xdr:ext cx="762000" cy="259045"/>
    <xdr:sp macro="" textlink="">
      <xdr:nvSpPr>
        <xdr:cNvPr id="63" name="テキスト ボックス 62"/>
        <xdr:cNvSpPr txBox="1"/>
      </xdr:nvSpPr>
      <xdr:spPr>
        <a:xfrm>
          <a:off x="3225800" y="307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160280</xdr:rowOff>
    </xdr:from>
    <xdr:to>
      <xdr:col>2</xdr:col>
      <xdr:colOff>692150</xdr:colOff>
      <xdr:row>19</xdr:row>
      <xdr:rowOff>90430</xdr:rowOff>
    </xdr:to>
    <xdr:sp macro="" textlink="">
      <xdr:nvSpPr>
        <xdr:cNvPr id="64" name="フローチャート : 判断 63"/>
        <xdr:cNvSpPr/>
      </xdr:nvSpPr>
      <xdr:spPr bwMode="auto">
        <a:xfrm>
          <a:off x="2857500" y="3294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100607</xdr:rowOff>
    </xdr:from>
    <xdr:ext cx="762000" cy="259045"/>
    <xdr:sp macro="" textlink="">
      <xdr:nvSpPr>
        <xdr:cNvPr id="65" name="テキスト ボックス 64"/>
        <xdr:cNvSpPr txBox="1"/>
      </xdr:nvSpPr>
      <xdr:spPr>
        <a:xfrm>
          <a:off x="2527300" y="30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20</xdr:row>
      <xdr:rowOff>15237</xdr:rowOff>
    </xdr:from>
    <xdr:to>
      <xdr:col>5</xdr:col>
      <xdr:colOff>34925</xdr:colOff>
      <xdr:row>20</xdr:row>
      <xdr:rowOff>116837</xdr:rowOff>
    </xdr:to>
    <xdr:sp macro="" textlink="">
      <xdr:nvSpPr>
        <xdr:cNvPr id="71" name="円/楕円 70"/>
        <xdr:cNvSpPr/>
      </xdr:nvSpPr>
      <xdr:spPr bwMode="auto">
        <a:xfrm>
          <a:off x="5600700" y="349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95264</xdr:rowOff>
    </xdr:from>
    <xdr:ext cx="762000" cy="259045"/>
    <xdr:sp macro="" textlink="">
      <xdr:nvSpPr>
        <xdr:cNvPr id="72" name="人口1人当たり決算額の推移該当値テキスト130"/>
        <xdr:cNvSpPr txBox="1"/>
      </xdr:nvSpPr>
      <xdr:spPr>
        <a:xfrm>
          <a:off x="5740400" y="340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120,751</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15939</xdr:rowOff>
    </xdr:from>
    <xdr:to>
      <xdr:col>4</xdr:col>
      <xdr:colOff>520700</xdr:colOff>
      <xdr:row>20</xdr:row>
      <xdr:rowOff>117539</xdr:rowOff>
    </xdr:to>
    <xdr:sp macro="" textlink="">
      <xdr:nvSpPr>
        <xdr:cNvPr id="73" name="円/楕円 72"/>
        <xdr:cNvSpPr/>
      </xdr:nvSpPr>
      <xdr:spPr bwMode="auto">
        <a:xfrm>
          <a:off x="4953000" y="349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102316</xdr:rowOff>
    </xdr:from>
    <xdr:ext cx="736600" cy="259045"/>
    <xdr:sp macro="" textlink="">
      <xdr:nvSpPr>
        <xdr:cNvPr id="74" name="テキスト ボックス 73"/>
        <xdr:cNvSpPr txBox="1"/>
      </xdr:nvSpPr>
      <xdr:spPr>
        <a:xfrm>
          <a:off x="4622800" y="3578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120,536</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10632</xdr:rowOff>
    </xdr:from>
    <xdr:to>
      <xdr:col>3</xdr:col>
      <xdr:colOff>955675</xdr:colOff>
      <xdr:row>20</xdr:row>
      <xdr:rowOff>112232</xdr:rowOff>
    </xdr:to>
    <xdr:sp macro="" textlink="">
      <xdr:nvSpPr>
        <xdr:cNvPr id="75" name="円/楕円 74"/>
        <xdr:cNvSpPr/>
      </xdr:nvSpPr>
      <xdr:spPr bwMode="auto">
        <a:xfrm>
          <a:off x="4254500" y="3487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97009</xdr:rowOff>
    </xdr:from>
    <xdr:ext cx="762000" cy="259045"/>
    <xdr:sp macro="" textlink="">
      <xdr:nvSpPr>
        <xdr:cNvPr id="76" name="テキスト ボックス 75"/>
        <xdr:cNvSpPr txBox="1"/>
      </xdr:nvSpPr>
      <xdr:spPr>
        <a:xfrm>
          <a:off x="3924300" y="357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122,161</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26922</xdr:rowOff>
    </xdr:from>
    <xdr:to>
      <xdr:col>3</xdr:col>
      <xdr:colOff>257175</xdr:colOff>
      <xdr:row>20</xdr:row>
      <xdr:rowOff>128522</xdr:rowOff>
    </xdr:to>
    <xdr:sp macro="" textlink="">
      <xdr:nvSpPr>
        <xdr:cNvPr id="77" name="円/楕円 76"/>
        <xdr:cNvSpPr/>
      </xdr:nvSpPr>
      <xdr:spPr bwMode="auto">
        <a:xfrm>
          <a:off x="3556000" y="350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113299</xdr:rowOff>
    </xdr:from>
    <xdr:ext cx="762000" cy="259045"/>
    <xdr:sp macro="" textlink="">
      <xdr:nvSpPr>
        <xdr:cNvPr id="78" name="テキスト ボックス 77"/>
        <xdr:cNvSpPr txBox="1"/>
      </xdr:nvSpPr>
      <xdr:spPr>
        <a:xfrm>
          <a:off x="3225800" y="358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117,173</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45513</xdr:rowOff>
    </xdr:from>
    <xdr:to>
      <xdr:col>2</xdr:col>
      <xdr:colOff>692150</xdr:colOff>
      <xdr:row>20</xdr:row>
      <xdr:rowOff>147113</xdr:rowOff>
    </xdr:to>
    <xdr:sp macro="" textlink="">
      <xdr:nvSpPr>
        <xdr:cNvPr id="79" name="円/楕円 78"/>
        <xdr:cNvSpPr/>
      </xdr:nvSpPr>
      <xdr:spPr bwMode="auto">
        <a:xfrm>
          <a:off x="2857500" y="3522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131890</xdr:rowOff>
    </xdr:from>
    <xdr:ext cx="762000" cy="259045"/>
    <xdr:sp macro="" textlink="">
      <xdr:nvSpPr>
        <xdr:cNvPr id="80" name="テキスト ボックス 79"/>
        <xdr:cNvSpPr txBox="1"/>
      </xdr:nvSpPr>
      <xdr:spPr>
        <a:xfrm>
          <a:off x="2527300" y="360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180775</xdr:rowOff>
    </xdr:from>
    <xdr:to>
      <xdr:col>4</xdr:col>
      <xdr:colOff>1117600</xdr:colOff>
      <xdr:row>37</xdr:row>
      <xdr:rowOff>306375</xdr:rowOff>
    </xdr:to>
    <xdr:cxnSp macro="">
      <xdr:nvCxnSpPr>
        <xdr:cNvPr id="110" name="直線コネクタ 109"/>
        <xdr:cNvCxnSpPr/>
      </xdr:nvCxnSpPr>
      <xdr:spPr bwMode="auto">
        <a:xfrm flipV="1">
          <a:off x="5651500" y="6105325"/>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278452</xdr:rowOff>
    </xdr:from>
    <xdr:ext cx="762000" cy="259045"/>
    <xdr:sp macro="" textlink="">
      <xdr:nvSpPr>
        <xdr:cNvPr id="111" name="人口1人当たり決算額の推移最小値テキスト445"/>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306375</xdr:rowOff>
    </xdr:from>
    <xdr:to>
      <xdr:col>5</xdr:col>
      <xdr:colOff>73025</xdr:colOff>
      <xdr:row>37</xdr:row>
      <xdr:rowOff>306375</xdr:rowOff>
    </xdr:to>
    <xdr:cxnSp macro="">
      <xdr:nvCxnSpPr>
        <xdr:cNvPr id="112" name="直線コネクタ 111"/>
        <xdr:cNvCxnSpPr/>
      </xdr:nvCxnSpPr>
      <xdr:spPr bwMode="auto">
        <a:xfrm>
          <a:off x="5562600" y="7431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95702</xdr:rowOff>
    </xdr:from>
    <xdr:ext cx="762000" cy="259045"/>
    <xdr:sp macro="" textlink="">
      <xdr:nvSpPr>
        <xdr:cNvPr id="113" name="人口1人当たり決算額の推移最大値テキスト445"/>
        <xdr:cNvSpPr txBox="1"/>
      </xdr:nvSpPr>
      <xdr:spPr>
        <a:xfrm>
          <a:off x="5740400" y="58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108,310</a:t>
          </a:r>
          <a:endParaRPr kumimoji="1" lang="ja-JP" altLang="en-US" sz="1000" b="1">
            <a:latin typeface="ＭＳ Ｐゴシック"/>
          </a:endParaRPr>
        </a:p>
      </xdr:txBody>
    </xdr:sp>
    <xdr:clientData/>
  </xdr:oneCellAnchor>
  <xdr:twoCellAnchor>
    <xdr:from>
      <xdr:col>4</xdr:col>
      <xdr:colOff>1028700</xdr:colOff>
      <xdr:row>33</xdr:row>
      <xdr:rowOff>180775</xdr:rowOff>
    </xdr:from>
    <xdr:to>
      <xdr:col>5</xdr:col>
      <xdr:colOff>73025</xdr:colOff>
      <xdr:row>33</xdr:row>
      <xdr:rowOff>180775</xdr:rowOff>
    </xdr:to>
    <xdr:cxnSp macro="">
      <xdr:nvCxnSpPr>
        <xdr:cNvPr id="114" name="直線コネクタ 113"/>
        <xdr:cNvCxnSpPr/>
      </xdr:nvCxnSpPr>
      <xdr:spPr bwMode="auto">
        <a:xfrm>
          <a:off x="5562600" y="6105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39207</xdr:rowOff>
    </xdr:from>
    <xdr:to>
      <xdr:col>4</xdr:col>
      <xdr:colOff>1117600</xdr:colOff>
      <xdr:row>36</xdr:row>
      <xdr:rowOff>79233</xdr:rowOff>
    </xdr:to>
    <xdr:cxnSp macro="">
      <xdr:nvCxnSpPr>
        <xdr:cNvPr id="115" name="直線コネクタ 114"/>
        <xdr:cNvCxnSpPr/>
      </xdr:nvCxnSpPr>
      <xdr:spPr bwMode="auto">
        <a:xfrm>
          <a:off x="5003800" y="6992457"/>
          <a:ext cx="647700" cy="40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50926</xdr:rowOff>
    </xdr:from>
    <xdr:ext cx="762000" cy="259045"/>
    <xdr:sp macro="" textlink="">
      <xdr:nvSpPr>
        <xdr:cNvPr id="116" name="人口1人当たり決算額の推移平均値テキスト445"/>
        <xdr:cNvSpPr txBox="1"/>
      </xdr:nvSpPr>
      <xdr:spPr>
        <a:xfrm>
          <a:off x="5740400" y="6661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205849</xdr:rowOff>
    </xdr:from>
    <xdr:to>
      <xdr:col>5</xdr:col>
      <xdr:colOff>34925</xdr:colOff>
      <xdr:row>35</xdr:row>
      <xdr:rowOff>307449</xdr:rowOff>
    </xdr:to>
    <xdr:sp macro="" textlink="">
      <xdr:nvSpPr>
        <xdr:cNvPr id="117" name="フローチャート : 判断 116"/>
        <xdr:cNvSpPr/>
      </xdr:nvSpPr>
      <xdr:spPr bwMode="auto">
        <a:xfrm>
          <a:off x="56007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334199</xdr:rowOff>
    </xdr:from>
    <xdr:to>
      <xdr:col>4</xdr:col>
      <xdr:colOff>469900</xdr:colOff>
      <xdr:row>36</xdr:row>
      <xdr:rowOff>39207</xdr:rowOff>
    </xdr:to>
    <xdr:cxnSp macro="">
      <xdr:nvCxnSpPr>
        <xdr:cNvPr id="118" name="直線コネクタ 117"/>
        <xdr:cNvCxnSpPr/>
      </xdr:nvCxnSpPr>
      <xdr:spPr bwMode="auto">
        <a:xfrm>
          <a:off x="4305300" y="6944549"/>
          <a:ext cx="698500" cy="47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195573</xdr:rowOff>
    </xdr:from>
    <xdr:to>
      <xdr:col>4</xdr:col>
      <xdr:colOff>520700</xdr:colOff>
      <xdr:row>35</xdr:row>
      <xdr:rowOff>297173</xdr:rowOff>
    </xdr:to>
    <xdr:sp macro="" textlink="">
      <xdr:nvSpPr>
        <xdr:cNvPr id="119" name="フローチャート : 判断 118"/>
        <xdr:cNvSpPr/>
      </xdr:nvSpPr>
      <xdr:spPr bwMode="auto">
        <a:xfrm>
          <a:off x="49530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307350</xdr:rowOff>
    </xdr:from>
    <xdr:ext cx="736600" cy="259045"/>
    <xdr:sp macro="" textlink="">
      <xdr:nvSpPr>
        <xdr:cNvPr id="120" name="テキスト ボックス 119"/>
        <xdr:cNvSpPr txBox="1"/>
      </xdr:nvSpPr>
      <xdr:spPr>
        <a:xfrm>
          <a:off x="4622800" y="657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269668</xdr:rowOff>
    </xdr:from>
    <xdr:to>
      <xdr:col>3</xdr:col>
      <xdr:colOff>904875</xdr:colOff>
      <xdr:row>35</xdr:row>
      <xdr:rowOff>334199</xdr:rowOff>
    </xdr:to>
    <xdr:cxnSp macro="">
      <xdr:nvCxnSpPr>
        <xdr:cNvPr id="121" name="直線コネクタ 120"/>
        <xdr:cNvCxnSpPr/>
      </xdr:nvCxnSpPr>
      <xdr:spPr bwMode="auto">
        <a:xfrm>
          <a:off x="3606800" y="6880018"/>
          <a:ext cx="698500" cy="64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166149</xdr:rowOff>
    </xdr:from>
    <xdr:to>
      <xdr:col>3</xdr:col>
      <xdr:colOff>955675</xdr:colOff>
      <xdr:row>35</xdr:row>
      <xdr:rowOff>267749</xdr:rowOff>
    </xdr:to>
    <xdr:sp macro="" textlink="">
      <xdr:nvSpPr>
        <xdr:cNvPr id="122" name="フローチャート : 判断 121"/>
        <xdr:cNvSpPr/>
      </xdr:nvSpPr>
      <xdr:spPr bwMode="auto">
        <a:xfrm>
          <a:off x="42545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277926</xdr:rowOff>
    </xdr:from>
    <xdr:ext cx="762000" cy="259045"/>
    <xdr:sp macro="" textlink="">
      <xdr:nvSpPr>
        <xdr:cNvPr id="123" name="テキスト ボックス 122"/>
        <xdr:cNvSpPr txBox="1"/>
      </xdr:nvSpPr>
      <xdr:spPr>
        <a:xfrm>
          <a:off x="3924300" y="65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248027</xdr:rowOff>
    </xdr:from>
    <xdr:to>
      <xdr:col>3</xdr:col>
      <xdr:colOff>206375</xdr:colOff>
      <xdr:row>35</xdr:row>
      <xdr:rowOff>269668</xdr:rowOff>
    </xdr:to>
    <xdr:cxnSp macro="">
      <xdr:nvCxnSpPr>
        <xdr:cNvPr id="124" name="直線コネクタ 123"/>
        <xdr:cNvCxnSpPr/>
      </xdr:nvCxnSpPr>
      <xdr:spPr bwMode="auto">
        <a:xfrm>
          <a:off x="2908300" y="6858377"/>
          <a:ext cx="698500" cy="21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137682</xdr:rowOff>
    </xdr:from>
    <xdr:to>
      <xdr:col>3</xdr:col>
      <xdr:colOff>257175</xdr:colOff>
      <xdr:row>35</xdr:row>
      <xdr:rowOff>239282</xdr:rowOff>
    </xdr:to>
    <xdr:sp macro="" textlink="">
      <xdr:nvSpPr>
        <xdr:cNvPr id="125" name="フローチャート : 判断 124"/>
        <xdr:cNvSpPr/>
      </xdr:nvSpPr>
      <xdr:spPr bwMode="auto">
        <a:xfrm>
          <a:off x="35560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249459</xdr:rowOff>
    </xdr:from>
    <xdr:ext cx="762000" cy="259045"/>
    <xdr:sp macro="" textlink="">
      <xdr:nvSpPr>
        <xdr:cNvPr id="126" name="テキスト ボックス 125"/>
        <xdr:cNvSpPr txBox="1"/>
      </xdr:nvSpPr>
      <xdr:spPr>
        <a:xfrm>
          <a:off x="3225800" y="651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65260</xdr:rowOff>
    </xdr:from>
    <xdr:to>
      <xdr:col>2</xdr:col>
      <xdr:colOff>692150</xdr:colOff>
      <xdr:row>35</xdr:row>
      <xdr:rowOff>166860</xdr:rowOff>
    </xdr:to>
    <xdr:sp macro="" textlink="">
      <xdr:nvSpPr>
        <xdr:cNvPr id="127" name="フローチャート : 判断 126"/>
        <xdr:cNvSpPr/>
      </xdr:nvSpPr>
      <xdr:spPr bwMode="auto">
        <a:xfrm>
          <a:off x="2857500" y="66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177037</xdr:rowOff>
    </xdr:from>
    <xdr:ext cx="762000" cy="259045"/>
    <xdr:sp macro="" textlink="">
      <xdr:nvSpPr>
        <xdr:cNvPr id="128" name="テキスト ボックス 127"/>
        <xdr:cNvSpPr txBox="1"/>
      </xdr:nvSpPr>
      <xdr:spPr>
        <a:xfrm>
          <a:off x="2527300" y="64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28433</xdr:rowOff>
    </xdr:from>
    <xdr:to>
      <xdr:col>5</xdr:col>
      <xdr:colOff>34925</xdr:colOff>
      <xdr:row>36</xdr:row>
      <xdr:rowOff>130033</xdr:rowOff>
    </xdr:to>
    <xdr:sp macro="" textlink="">
      <xdr:nvSpPr>
        <xdr:cNvPr id="134" name="円/楕円 133"/>
        <xdr:cNvSpPr/>
      </xdr:nvSpPr>
      <xdr:spPr bwMode="auto">
        <a:xfrm>
          <a:off x="5600700" y="6981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510</xdr:rowOff>
    </xdr:from>
    <xdr:ext cx="762000" cy="259045"/>
    <xdr:sp macro="" textlink="">
      <xdr:nvSpPr>
        <xdr:cNvPr id="135" name="人口1人当たり決算額の推移該当値テキスト445"/>
        <xdr:cNvSpPr txBox="1"/>
      </xdr:nvSpPr>
      <xdr:spPr>
        <a:xfrm>
          <a:off x="5740400" y="695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331307</xdr:rowOff>
    </xdr:from>
    <xdr:to>
      <xdr:col>4</xdr:col>
      <xdr:colOff>520700</xdr:colOff>
      <xdr:row>36</xdr:row>
      <xdr:rowOff>90007</xdr:rowOff>
    </xdr:to>
    <xdr:sp macro="" textlink="">
      <xdr:nvSpPr>
        <xdr:cNvPr id="136" name="円/楕円 135"/>
        <xdr:cNvSpPr/>
      </xdr:nvSpPr>
      <xdr:spPr bwMode="auto">
        <a:xfrm>
          <a:off x="4953000" y="694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74784</xdr:rowOff>
    </xdr:from>
    <xdr:ext cx="736600" cy="259045"/>
    <xdr:sp macro="" textlink="">
      <xdr:nvSpPr>
        <xdr:cNvPr id="137" name="テキスト ボックス 136"/>
        <xdr:cNvSpPr txBox="1"/>
      </xdr:nvSpPr>
      <xdr:spPr>
        <a:xfrm>
          <a:off x="4622800" y="702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283399</xdr:rowOff>
    </xdr:from>
    <xdr:to>
      <xdr:col>3</xdr:col>
      <xdr:colOff>955675</xdr:colOff>
      <xdr:row>36</xdr:row>
      <xdr:rowOff>42099</xdr:rowOff>
    </xdr:to>
    <xdr:sp macro="" textlink="">
      <xdr:nvSpPr>
        <xdr:cNvPr id="138" name="円/楕円 137"/>
        <xdr:cNvSpPr/>
      </xdr:nvSpPr>
      <xdr:spPr bwMode="auto">
        <a:xfrm>
          <a:off x="4254500" y="6893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26876</xdr:rowOff>
    </xdr:from>
    <xdr:ext cx="762000" cy="259045"/>
    <xdr:sp macro="" textlink="">
      <xdr:nvSpPr>
        <xdr:cNvPr id="139" name="テキスト ボックス 138"/>
        <xdr:cNvSpPr txBox="1"/>
      </xdr:nvSpPr>
      <xdr:spPr>
        <a:xfrm>
          <a:off x="3924300" y="698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218868</xdr:rowOff>
    </xdr:from>
    <xdr:to>
      <xdr:col>3</xdr:col>
      <xdr:colOff>257175</xdr:colOff>
      <xdr:row>35</xdr:row>
      <xdr:rowOff>320468</xdr:rowOff>
    </xdr:to>
    <xdr:sp macro="" textlink="">
      <xdr:nvSpPr>
        <xdr:cNvPr id="140" name="円/楕円 139"/>
        <xdr:cNvSpPr/>
      </xdr:nvSpPr>
      <xdr:spPr bwMode="auto">
        <a:xfrm>
          <a:off x="3556000" y="6829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305245</xdr:rowOff>
    </xdr:from>
    <xdr:ext cx="762000" cy="259045"/>
    <xdr:sp macro="" textlink="">
      <xdr:nvSpPr>
        <xdr:cNvPr id="141" name="テキスト ボックス 140"/>
        <xdr:cNvSpPr txBox="1"/>
      </xdr:nvSpPr>
      <xdr:spPr>
        <a:xfrm>
          <a:off x="3225800" y="691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197227</xdr:rowOff>
    </xdr:from>
    <xdr:to>
      <xdr:col>2</xdr:col>
      <xdr:colOff>692150</xdr:colOff>
      <xdr:row>35</xdr:row>
      <xdr:rowOff>298827</xdr:rowOff>
    </xdr:to>
    <xdr:sp macro="" textlink="">
      <xdr:nvSpPr>
        <xdr:cNvPr id="142" name="円/楕円 141"/>
        <xdr:cNvSpPr/>
      </xdr:nvSpPr>
      <xdr:spPr bwMode="auto">
        <a:xfrm>
          <a:off x="2857500" y="6807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283604</xdr:rowOff>
    </xdr:from>
    <xdr:ext cx="762000" cy="259045"/>
    <xdr:sp macro="" textlink="">
      <xdr:nvSpPr>
        <xdr:cNvPr id="143" name="テキスト ボックス 142"/>
        <xdr:cNvSpPr txBox="1"/>
      </xdr:nvSpPr>
      <xdr:spPr>
        <a:xfrm>
          <a:off x="2527300" y="689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年度以降、年々増加しており平成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年度には</a:t>
          </a:r>
          <a:r>
            <a:rPr kumimoji="1" lang="en-US" altLang="ja-JP" sz="1200">
              <a:latin typeface="ＭＳ ゴシック" pitchFamily="49" charset="-128"/>
              <a:ea typeface="ＭＳ ゴシック" pitchFamily="49" charset="-128"/>
            </a:rPr>
            <a:t>51.66</a:t>
          </a:r>
          <a:r>
            <a:rPr kumimoji="1" lang="ja-JP" altLang="en-US" sz="1200">
              <a:latin typeface="ＭＳ ゴシック" pitchFamily="49" charset="-128"/>
              <a:ea typeface="ＭＳ ゴシック" pitchFamily="49" charset="-128"/>
            </a:rPr>
            <a:t>％にまで増加した。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近年、将来を見据えた財調と特目基金への積み増し等により、減少していたが平成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年度増加した。基準財政規模の３～５％が望ましいといわれている範囲を超えている。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年度は基金への積み増し等により、単年度収支が赤字に転じた。しかし、平成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2.43</a:t>
          </a:r>
          <a:r>
            <a:rPr kumimoji="1" lang="ja-JP" altLang="en-US" sz="1200">
              <a:latin typeface="ＭＳ ゴシック" pitchFamily="49" charset="-128"/>
              <a:ea typeface="ＭＳ ゴシック" pitchFamily="49" charset="-128"/>
            </a:rPr>
            <a:t>％増加した。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全会計において、実質赤字又は資金の不足が生じていないため、連結実質赤字比率は算定されない。今後も全会計において健全財政に努めていく。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元利償還金等については、減少傾向にあるが、公営企業債の元利償還金に対する繰入金が現在高い水準で推移しているため、今後において実質公債比率の分子の大きな低下は期待できない。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算入公債費については、臨時財政対策債、辺地対策債や下水道事業債が主なものであり、元利償還金等の</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％まで増加している。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今後においても、新規に発行する建設地方債については交付税算入を考慮し、より有利な起債の発行に努めていく。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将来負担額は年々減少傾向にあるが、半分以上を占めるのが「公営企業債等繰入見込額」であり、その中でも下水道事業債償還に対しての繰入見込額が大部分を占めている状況である。この状況はしばらく継続していくため、今後将来負担額が増加しないよう慎重な財政運営に努めていく。</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充当可能財源等については、財政調整基金を始めとした充当可能基金が順調に増えており、今後においても計画的な積立てに努めていく。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3028407</v>
      </c>
      <c r="BO4" s="349"/>
      <c r="BP4" s="349"/>
      <c r="BQ4" s="349"/>
      <c r="BR4" s="349"/>
      <c r="BS4" s="349"/>
      <c r="BT4" s="349"/>
      <c r="BU4" s="350"/>
      <c r="BV4" s="348">
        <v>3150654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13.2</v>
      </c>
      <c r="CU4" s="355"/>
      <c r="CV4" s="355"/>
      <c r="CW4" s="355"/>
      <c r="CX4" s="355"/>
      <c r="CY4" s="355"/>
      <c r="CZ4" s="355"/>
      <c r="DA4" s="356"/>
      <c r="DB4" s="354">
        <v>11.2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2744678</v>
      </c>
      <c r="BO5" s="386"/>
      <c r="BP5" s="386"/>
      <c r="BQ5" s="386"/>
      <c r="BR5" s="386"/>
      <c r="BS5" s="386"/>
      <c r="BT5" s="386"/>
      <c r="BU5" s="387"/>
      <c r="BV5" s="385">
        <v>2877833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77.400000000000006</v>
      </c>
      <c r="CU5" s="383"/>
      <c r="CV5" s="383"/>
      <c r="CW5" s="383"/>
      <c r="CX5" s="383"/>
      <c r="CY5" s="383"/>
      <c r="CZ5" s="383"/>
      <c r="DA5" s="384"/>
      <c r="DB5" s="382">
        <v>79.900000000000006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283729</v>
      </c>
      <c r="BO6" s="386"/>
      <c r="BP6" s="386"/>
      <c r="BQ6" s="386"/>
      <c r="BR6" s="386"/>
      <c r="BS6" s="386"/>
      <c r="BT6" s="386"/>
      <c r="BU6" s="387"/>
      <c r="BV6" s="385">
        <v>272821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81.599999999999994</v>
      </c>
      <c r="CU6" s="423"/>
      <c r="CV6" s="423"/>
      <c r="CW6" s="423"/>
      <c r="CX6" s="423"/>
      <c r="CY6" s="423"/>
      <c r="CZ6" s="423"/>
      <c r="DA6" s="424"/>
      <c r="DB6" s="422">
        <v>84.3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27573</v>
      </c>
      <c r="BO7" s="386"/>
      <c r="BP7" s="386"/>
      <c r="BQ7" s="386"/>
      <c r="BR7" s="386"/>
      <c r="BS7" s="386"/>
      <c r="BT7" s="386"/>
      <c r="BU7" s="387"/>
      <c r="BV7" s="385">
        <v>58969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1935080</v>
      </c>
      <c r="CU7" s="386"/>
      <c r="CV7" s="386"/>
      <c r="CW7" s="386"/>
      <c r="CX7" s="386"/>
      <c r="CY7" s="386"/>
      <c r="CZ7" s="386"/>
      <c r="DA7" s="387"/>
      <c r="DB7" s="385">
        <v>1913379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256156</v>
      </c>
      <c r="BO8" s="386"/>
      <c r="BP8" s="386"/>
      <c r="BQ8" s="386"/>
      <c r="BR8" s="386"/>
      <c r="BS8" s="386"/>
      <c r="BT8" s="386"/>
      <c r="BU8" s="387"/>
      <c r="BV8" s="385">
        <v>213852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0.22</v>
      </c>
      <c r="CU8" s="426"/>
      <c r="CV8" s="426"/>
      <c r="CW8" s="426"/>
      <c r="CX8" s="426"/>
      <c r="CY8" s="426"/>
      <c r="CZ8" s="426"/>
      <c r="DA8" s="427"/>
      <c r="DB8" s="425">
        <v>0.22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4609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42304</v>
      </c>
      <c r="BO9" s="386"/>
      <c r="BP9" s="386"/>
      <c r="BQ9" s="386"/>
      <c r="BR9" s="386"/>
      <c r="BS9" s="386"/>
      <c r="BT9" s="386"/>
      <c r="BU9" s="387"/>
      <c r="BV9" s="385">
        <v>-29259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8.3000000000000007</v>
      </c>
      <c r="CU9" s="383"/>
      <c r="CV9" s="383"/>
      <c r="CW9" s="383"/>
      <c r="CX9" s="383"/>
      <c r="CY9" s="383"/>
      <c r="CZ9" s="383"/>
      <c r="DA9" s="384"/>
      <c r="DB9" s="382">
        <v>9.6999999999999993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4774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79581</v>
      </c>
      <c r="BO10" s="386"/>
      <c r="BP10" s="386"/>
      <c r="BQ10" s="386"/>
      <c r="BR10" s="386"/>
      <c r="BS10" s="386"/>
      <c r="BT10" s="386"/>
      <c r="BU10" s="387"/>
      <c r="BV10" s="385">
        <v>103284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4655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4622</v>
      </c>
      <c r="S13" s="467"/>
      <c r="T13" s="467"/>
      <c r="U13" s="467"/>
      <c r="V13" s="468"/>
      <c r="W13" s="401" t="s">
        <v>124</v>
      </c>
      <c r="X13" s="402"/>
      <c r="Y13" s="402"/>
      <c r="Z13" s="402"/>
      <c r="AA13" s="402"/>
      <c r="AB13" s="392"/>
      <c r="AC13" s="436">
        <v>204</v>
      </c>
      <c r="AD13" s="437"/>
      <c r="AE13" s="437"/>
      <c r="AF13" s="437"/>
      <c r="AG13" s="476"/>
      <c r="AH13" s="436">
        <v>342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121885</v>
      </c>
      <c r="BO13" s="386"/>
      <c r="BP13" s="386"/>
      <c r="BQ13" s="386"/>
      <c r="BR13" s="386"/>
      <c r="BS13" s="386"/>
      <c r="BT13" s="386"/>
      <c r="BU13" s="387"/>
      <c r="BV13" s="385">
        <v>74025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7.8</v>
      </c>
      <c r="CU13" s="383"/>
      <c r="CV13" s="383"/>
      <c r="CW13" s="383"/>
      <c r="CX13" s="383"/>
      <c r="CY13" s="383"/>
      <c r="CZ13" s="383"/>
      <c r="DA13" s="384"/>
      <c r="DB13" s="382">
        <v>9.1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4665</v>
      </c>
      <c r="S14" s="467"/>
      <c r="T14" s="467"/>
      <c r="U14" s="467"/>
      <c r="V14" s="468"/>
      <c r="W14" s="375"/>
      <c r="X14" s="376"/>
      <c r="Y14" s="376"/>
      <c r="Z14" s="376"/>
      <c r="AA14" s="376"/>
      <c r="AB14" s="365"/>
      <c r="AC14" s="469">
        <v>9.6</v>
      </c>
      <c r="AD14" s="470"/>
      <c r="AE14" s="470"/>
      <c r="AF14" s="470"/>
      <c r="AG14" s="471"/>
      <c r="AH14" s="469">
        <v>14.7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4635</v>
      </c>
      <c r="S15" s="467"/>
      <c r="T15" s="467"/>
      <c r="U15" s="467"/>
      <c r="V15" s="468"/>
      <c r="W15" s="401" t="s">
        <v>131</v>
      </c>
      <c r="X15" s="402"/>
      <c r="Y15" s="402"/>
      <c r="Z15" s="402"/>
      <c r="AA15" s="402"/>
      <c r="AB15" s="392"/>
      <c r="AC15" s="436">
        <v>819</v>
      </c>
      <c r="AD15" s="437"/>
      <c r="AE15" s="437"/>
      <c r="AF15" s="437"/>
      <c r="AG15" s="476"/>
      <c r="AH15" s="436">
        <v>917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376004</v>
      </c>
      <c r="BO15" s="349"/>
      <c r="BP15" s="349"/>
      <c r="BQ15" s="349"/>
      <c r="BR15" s="349"/>
      <c r="BS15" s="349"/>
      <c r="BT15" s="349"/>
      <c r="BU15" s="350"/>
      <c r="BV15" s="348">
        <v>366455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38.700000000000003</v>
      </c>
      <c r="AD16" s="470"/>
      <c r="AE16" s="470"/>
      <c r="AF16" s="470"/>
      <c r="AG16" s="471"/>
      <c r="AH16" s="469">
        <v>39.5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1723810</v>
      </c>
      <c r="BO16" s="386"/>
      <c r="BP16" s="386"/>
      <c r="BQ16" s="386"/>
      <c r="BR16" s="386"/>
      <c r="BS16" s="386"/>
      <c r="BT16" s="386"/>
      <c r="BU16" s="387"/>
      <c r="BV16" s="385">
        <v>1698080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1091</v>
      </c>
      <c r="AD17" s="437"/>
      <c r="AE17" s="437"/>
      <c r="AF17" s="437"/>
      <c r="AG17" s="476"/>
      <c r="AH17" s="436">
        <v>1053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477461</v>
      </c>
      <c r="BO17" s="386"/>
      <c r="BP17" s="386"/>
      <c r="BQ17" s="386"/>
      <c r="BR17" s="386"/>
      <c r="BS17" s="386"/>
      <c r="BT17" s="386"/>
      <c r="BU17" s="387"/>
      <c r="BV17" s="385">
        <v>464825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57.09</v>
      </c>
      <c r="M18" s="498"/>
      <c r="N18" s="498"/>
      <c r="O18" s="498"/>
      <c r="P18" s="498"/>
      <c r="Q18" s="498"/>
      <c r="R18" s="499"/>
      <c r="S18" s="499"/>
      <c r="T18" s="499"/>
      <c r="U18" s="499"/>
      <c r="V18" s="500"/>
      <c r="W18" s="403"/>
      <c r="X18" s="404"/>
      <c r="Y18" s="404"/>
      <c r="Z18" s="404"/>
      <c r="AA18" s="404"/>
      <c r="AB18" s="395"/>
      <c r="AC18" s="501">
        <v>51.6</v>
      </c>
      <c r="AD18" s="502"/>
      <c r="AE18" s="502"/>
      <c r="AF18" s="502"/>
      <c r="AG18" s="503"/>
      <c r="AH18" s="501">
        <v>45.3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1494166</v>
      </c>
      <c r="BO18" s="386"/>
      <c r="BP18" s="386"/>
      <c r="BQ18" s="386"/>
      <c r="BR18" s="386"/>
      <c r="BS18" s="386"/>
      <c r="BT18" s="386"/>
      <c r="BU18" s="387"/>
      <c r="BV18" s="385">
        <v>1525174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81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2408713</v>
      </c>
      <c r="BO19" s="386"/>
      <c r="BP19" s="386"/>
      <c r="BQ19" s="386"/>
      <c r="BR19" s="386"/>
      <c r="BS19" s="386"/>
      <c r="BT19" s="386"/>
      <c r="BU19" s="387"/>
      <c r="BV19" s="385">
        <v>2350521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1563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2039032</v>
      </c>
      <c r="BO23" s="386"/>
      <c r="BP23" s="386"/>
      <c r="BQ23" s="386"/>
      <c r="BR23" s="386"/>
      <c r="BS23" s="386"/>
      <c r="BT23" s="386"/>
      <c r="BU23" s="387"/>
      <c r="BV23" s="385">
        <v>2114656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6512</v>
      </c>
      <c r="R24" s="437"/>
      <c r="S24" s="437"/>
      <c r="T24" s="437"/>
      <c r="U24" s="437"/>
      <c r="V24" s="476"/>
      <c r="W24" s="531"/>
      <c r="X24" s="519"/>
      <c r="Y24" s="520"/>
      <c r="Z24" s="435" t="s">
        <v>155</v>
      </c>
      <c r="AA24" s="415"/>
      <c r="AB24" s="415"/>
      <c r="AC24" s="415"/>
      <c r="AD24" s="415"/>
      <c r="AE24" s="415"/>
      <c r="AF24" s="415"/>
      <c r="AG24" s="416"/>
      <c r="AH24" s="436">
        <v>48</v>
      </c>
      <c r="AI24" s="437"/>
      <c r="AJ24" s="437"/>
      <c r="AK24" s="437"/>
      <c r="AL24" s="476"/>
      <c r="AM24" s="436">
        <v>134976</v>
      </c>
      <c r="AN24" s="437"/>
      <c r="AO24" s="437"/>
      <c r="AP24" s="437"/>
      <c r="AQ24" s="437"/>
      <c r="AR24" s="476"/>
      <c r="AS24" s="436">
        <v>2812</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1484977</v>
      </c>
      <c r="BO24" s="386"/>
      <c r="BP24" s="386"/>
      <c r="BQ24" s="386"/>
      <c r="BR24" s="386"/>
      <c r="BS24" s="386"/>
      <c r="BT24" s="386"/>
      <c r="BU24" s="387"/>
      <c r="BV24" s="385">
        <v>1505285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t="s">
        <v>121</v>
      </c>
      <c r="M25" s="437"/>
      <c r="N25" s="437"/>
      <c r="O25" s="437"/>
      <c r="P25" s="476"/>
      <c r="Q25" s="436" t="s">
        <v>121</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5390</v>
      </c>
      <c r="R26" s="437"/>
      <c r="S26" s="437"/>
      <c r="T26" s="437"/>
      <c r="U26" s="437"/>
      <c r="V26" s="476"/>
      <c r="W26" s="531"/>
      <c r="X26" s="519"/>
      <c r="Y26" s="520"/>
      <c r="Z26" s="435" t="s">
        <v>161</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2710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105247</v>
      </c>
      <c r="BO27" s="553"/>
      <c r="BP27" s="553"/>
      <c r="BQ27" s="553"/>
      <c r="BR27" s="553"/>
      <c r="BS27" s="553"/>
      <c r="BT27" s="553"/>
      <c r="BU27" s="554"/>
      <c r="BV27" s="552">
        <v>105247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1820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999574</v>
      </c>
      <c r="BO28" s="349"/>
      <c r="BP28" s="349"/>
      <c r="BQ28" s="349"/>
      <c r="BR28" s="349"/>
      <c r="BS28" s="349"/>
      <c r="BT28" s="349"/>
      <c r="BU28" s="350"/>
      <c r="BV28" s="348">
        <v>919993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v>
      </c>
      <c r="M29" s="437"/>
      <c r="N29" s="437"/>
      <c r="O29" s="437"/>
      <c r="P29" s="476"/>
      <c r="Q29" s="436">
        <v>1640</v>
      </c>
      <c r="R29" s="437"/>
      <c r="S29" s="437"/>
      <c r="T29" s="437"/>
      <c r="U29" s="437"/>
      <c r="V29" s="476"/>
      <c r="W29" s="531"/>
      <c r="X29" s="519"/>
      <c r="Y29" s="520"/>
      <c r="Z29" s="435" t="s">
        <v>171</v>
      </c>
      <c r="AA29" s="415"/>
      <c r="AB29" s="415"/>
      <c r="AC29" s="415"/>
      <c r="AD29" s="415"/>
      <c r="AE29" s="415"/>
      <c r="AF29" s="415"/>
      <c r="AG29" s="416"/>
      <c r="AH29" s="436">
        <v>48</v>
      </c>
      <c r="AI29" s="437"/>
      <c r="AJ29" s="437"/>
      <c r="AK29" s="437"/>
      <c r="AL29" s="476"/>
      <c r="AM29" s="436">
        <v>134976</v>
      </c>
      <c r="AN29" s="437"/>
      <c r="AO29" s="437"/>
      <c r="AP29" s="437"/>
      <c r="AQ29" s="437"/>
      <c r="AR29" s="476"/>
      <c r="AS29" s="436">
        <v>2812</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24988</v>
      </c>
      <c r="BO29" s="386"/>
      <c r="BP29" s="386"/>
      <c r="BQ29" s="386"/>
      <c r="BR29" s="386"/>
      <c r="BS29" s="386"/>
      <c r="BT29" s="386"/>
      <c r="BU29" s="387"/>
      <c r="BV29" s="385">
        <v>24988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89.1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521546</v>
      </c>
      <c r="BO30" s="553"/>
      <c r="BP30" s="553"/>
      <c r="BQ30" s="553"/>
      <c r="BR30" s="553"/>
      <c r="BS30" s="553"/>
      <c r="BT30" s="553"/>
      <c r="BU30" s="554"/>
      <c r="BV30" s="552">
        <v>464808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青木村国民健康保険特別会計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IF('各会計、関係団体の財政状況及び健全化判断比率'!B31="","",'各会計、関係団体の財政状況及び健全化判断比率'!B31)</f>
        <v>青木村簡易水道特別会計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上田地域広域連合
（一般会計）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青木村土地開発公社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青木村別荘事業特別会計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青木村介護保険特別会計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IF('各会計、関係団体の財政状況及び健全化判断比率'!B32="","",'各会計、関係団体の財政状況及び健全化判断比率'!B32)</f>
        <v>青木村特定環境保全公共下水道事業特別会計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上田地域広域連合
（ふるさと市町村圏基金特別会計）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青木村地域開発事業特別会計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青木村後期高齢者医療特別会計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上田地域広域連合
（介護保険特別会計）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上田地域広域連合
（消防特別会計）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長野県市町村総合事務組合（一般会計）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長野県市町村総合事務組合（非常勤職員公務災害補償特別会計）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青木村及び上田市共有財産組合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東信地区交通災害共済組合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長野県市町村自治振興組合（一般会計）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長野県後期高齢者医療広域連合（一般会計）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7" t="s">
        <v>24</v>
      </c>
      <c r="C41" s="1168"/>
      <c r="D41" s="81"/>
      <c r="E41" s="1173" t="s">
        <v>25</v>
      </c>
      <c r="F41" s="1173"/>
      <c r="G41" s="1173"/>
      <c r="H41" s="1174"/>
      <c r="I41" s="82">
        <v>2130</v>
      </c>
      <c r="J41" s="83">
        <v>2129</v>
      </c>
      <c r="K41" s="83">
        <v>2091</v>
      </c>
      <c r="L41" s="83">
        <v>2115</v>
      </c>
      <c r="M41" s="84">
        <v>2039</v>
      </c>
    </row>
    <row r="42" spans="2:13" ht="27.75" customHeight="1">
      <c r="B42" s="1169"/>
      <c r="C42" s="1170"/>
      <c r="D42" s="85"/>
      <c r="E42" s="1175" t="s">
        <v>26</v>
      </c>
      <c r="F42" s="1175"/>
      <c r="G42" s="1175"/>
      <c r="H42" s="1176"/>
      <c r="I42" s="86" t="s">
        <v>479</v>
      </c>
      <c r="J42" s="87" t="s">
        <v>479</v>
      </c>
      <c r="K42" s="87" t="s">
        <v>479</v>
      </c>
      <c r="L42" s="87" t="s">
        <v>479</v>
      </c>
      <c r="M42" s="88" t="s">
        <v>479</v>
      </c>
    </row>
    <row r="43" spans="2:13" ht="27.75" customHeight="1">
      <c r="B43" s="1169"/>
      <c r="C43" s="1170"/>
      <c r="D43" s="85"/>
      <c r="E43" s="1175" t="s">
        <v>27</v>
      </c>
      <c r="F43" s="1175"/>
      <c r="G43" s="1175"/>
      <c r="H43" s="1176"/>
      <c r="I43" s="86">
        <v>2978</v>
      </c>
      <c r="J43" s="87">
        <v>2816</v>
      </c>
      <c r="K43" s="87">
        <v>2677</v>
      </c>
      <c r="L43" s="87">
        <v>2517</v>
      </c>
      <c r="M43" s="88">
        <v>2400</v>
      </c>
    </row>
    <row r="44" spans="2:13" ht="27.75" customHeight="1">
      <c r="B44" s="1169"/>
      <c r="C44" s="1170"/>
      <c r="D44" s="85"/>
      <c r="E44" s="1175" t="s">
        <v>28</v>
      </c>
      <c r="F44" s="1175"/>
      <c r="G44" s="1175"/>
      <c r="H44" s="1176"/>
      <c r="I44" s="86">
        <v>18</v>
      </c>
      <c r="J44" s="87">
        <v>9</v>
      </c>
      <c r="K44" s="87">
        <v>5</v>
      </c>
      <c r="L44" s="87">
        <v>11</v>
      </c>
      <c r="M44" s="88">
        <v>12</v>
      </c>
    </row>
    <row r="45" spans="2:13" ht="27.75" customHeight="1">
      <c r="B45" s="1169"/>
      <c r="C45" s="1170"/>
      <c r="D45" s="85"/>
      <c r="E45" s="1175" t="s">
        <v>29</v>
      </c>
      <c r="F45" s="1175"/>
      <c r="G45" s="1175"/>
      <c r="H45" s="1176"/>
      <c r="I45" s="86">
        <v>409</v>
      </c>
      <c r="J45" s="87">
        <v>449</v>
      </c>
      <c r="K45" s="87">
        <v>472</v>
      </c>
      <c r="L45" s="87">
        <v>477</v>
      </c>
      <c r="M45" s="88">
        <v>479</v>
      </c>
    </row>
    <row r="46" spans="2:13" ht="27.75" customHeight="1">
      <c r="B46" s="1169"/>
      <c r="C46" s="1170"/>
      <c r="D46" s="85"/>
      <c r="E46" s="1175" t="s">
        <v>30</v>
      </c>
      <c r="F46" s="1175"/>
      <c r="G46" s="1175"/>
      <c r="H46" s="1176"/>
      <c r="I46" s="86" t="s">
        <v>479</v>
      </c>
      <c r="J46" s="87" t="s">
        <v>479</v>
      </c>
      <c r="K46" s="87" t="s">
        <v>479</v>
      </c>
      <c r="L46" s="87" t="s">
        <v>479</v>
      </c>
      <c r="M46" s="88" t="s">
        <v>479</v>
      </c>
    </row>
    <row r="47" spans="2:13" ht="27.75" customHeight="1">
      <c r="B47" s="1169"/>
      <c r="C47" s="1170"/>
      <c r="D47" s="85"/>
      <c r="E47" s="1175" t="s">
        <v>31</v>
      </c>
      <c r="F47" s="1175"/>
      <c r="G47" s="1175"/>
      <c r="H47" s="1176"/>
      <c r="I47" s="86" t="s">
        <v>479</v>
      </c>
      <c r="J47" s="87" t="s">
        <v>479</v>
      </c>
      <c r="K47" s="87" t="s">
        <v>479</v>
      </c>
      <c r="L47" s="87" t="s">
        <v>479</v>
      </c>
      <c r="M47" s="88" t="s">
        <v>479</v>
      </c>
    </row>
    <row r="48" spans="2:13" ht="27.75" customHeight="1">
      <c r="B48" s="1171"/>
      <c r="C48" s="1172"/>
      <c r="D48" s="85"/>
      <c r="E48" s="1175" t="s">
        <v>32</v>
      </c>
      <c r="F48" s="1175"/>
      <c r="G48" s="1175"/>
      <c r="H48" s="1176"/>
      <c r="I48" s="86" t="s">
        <v>479</v>
      </c>
      <c r="J48" s="87" t="s">
        <v>479</v>
      </c>
      <c r="K48" s="87" t="s">
        <v>479</v>
      </c>
      <c r="L48" s="87" t="s">
        <v>479</v>
      </c>
      <c r="M48" s="88" t="s">
        <v>479</v>
      </c>
    </row>
    <row r="49" spans="2:13" ht="27.75" customHeight="1">
      <c r="B49" s="1177" t="s">
        <v>33</v>
      </c>
      <c r="C49" s="1178"/>
      <c r="D49" s="89"/>
      <c r="E49" s="1175" t="s">
        <v>34</v>
      </c>
      <c r="F49" s="1175"/>
      <c r="G49" s="1175"/>
      <c r="H49" s="1176"/>
      <c r="I49" s="86">
        <v>1261</v>
      </c>
      <c r="J49" s="87">
        <v>1431</v>
      </c>
      <c r="K49" s="87">
        <v>1599</v>
      </c>
      <c r="L49" s="87">
        <v>1673</v>
      </c>
      <c r="M49" s="88">
        <v>1767</v>
      </c>
    </row>
    <row r="50" spans="2:13" ht="27.75" customHeight="1">
      <c r="B50" s="1169"/>
      <c r="C50" s="1170"/>
      <c r="D50" s="85"/>
      <c r="E50" s="1175" t="s">
        <v>35</v>
      </c>
      <c r="F50" s="1175"/>
      <c r="G50" s="1175"/>
      <c r="H50" s="1176"/>
      <c r="I50" s="86">
        <v>50</v>
      </c>
      <c r="J50" s="87">
        <v>42</v>
      </c>
      <c r="K50" s="87">
        <v>37</v>
      </c>
      <c r="L50" s="87">
        <v>31</v>
      </c>
      <c r="M50" s="88">
        <v>25</v>
      </c>
    </row>
    <row r="51" spans="2:13" ht="27.75" customHeight="1">
      <c r="B51" s="1171"/>
      <c r="C51" s="1172"/>
      <c r="D51" s="85"/>
      <c r="E51" s="1175" t="s">
        <v>36</v>
      </c>
      <c r="F51" s="1175"/>
      <c r="G51" s="1175"/>
      <c r="H51" s="1176"/>
      <c r="I51" s="86">
        <v>3686</v>
      </c>
      <c r="J51" s="87">
        <v>3648</v>
      </c>
      <c r="K51" s="87">
        <v>3616</v>
      </c>
      <c r="L51" s="87">
        <v>3527</v>
      </c>
      <c r="M51" s="88">
        <v>3407</v>
      </c>
    </row>
    <row r="52" spans="2:13" ht="27.75" customHeight="1" thickBot="1">
      <c r="B52" s="1179" t="s">
        <v>37</v>
      </c>
      <c r="C52" s="1180"/>
      <c r="D52" s="90"/>
      <c r="E52" s="1181" t="s">
        <v>38</v>
      </c>
      <c r="F52" s="1181"/>
      <c r="G52" s="1181"/>
      <c r="H52" s="1182"/>
      <c r="I52" s="91">
        <v>539</v>
      </c>
      <c r="J52" s="92">
        <v>282</v>
      </c>
      <c r="K52" s="92">
        <v>-7</v>
      </c>
      <c r="L52" s="92">
        <v>-111</v>
      </c>
      <c r="M52" s="93">
        <v>-270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118354</v>
      </c>
      <c r="E3" s="116"/>
      <c r="F3" s="117">
        <v>209170</v>
      </c>
      <c r="G3" s="118"/>
      <c r="H3" s="119"/>
    </row>
    <row r="4" spans="1:8">
      <c r="A4" s="120"/>
      <c r="B4" s="121"/>
      <c r="C4" s="122"/>
      <c r="D4" s="123">
        <v>34549</v>
      </c>
      <c r="E4" s="124"/>
      <c r="F4" s="125">
        <v>117028</v>
      </c>
      <c r="G4" s="126"/>
      <c r="H4" s="127"/>
    </row>
    <row r="5" spans="1:8">
      <c r="A5" s="108" t="s">
        <v>513</v>
      </c>
      <c r="B5" s="113"/>
      <c r="C5" s="114"/>
      <c r="D5" s="115">
        <v>243531</v>
      </c>
      <c r="E5" s="116"/>
      <c r="F5" s="117">
        <v>220780</v>
      </c>
      <c r="G5" s="118"/>
      <c r="H5" s="119"/>
    </row>
    <row r="6" spans="1:8">
      <c r="A6" s="120"/>
      <c r="B6" s="121"/>
      <c r="C6" s="122"/>
      <c r="D6" s="123">
        <v>29307</v>
      </c>
      <c r="E6" s="124"/>
      <c r="F6" s="125">
        <v>105334</v>
      </c>
      <c r="G6" s="126"/>
      <c r="H6" s="127"/>
    </row>
    <row r="7" spans="1:8">
      <c r="A7" s="108" t="s">
        <v>514</v>
      </c>
      <c r="B7" s="113"/>
      <c r="C7" s="114"/>
      <c r="D7" s="115">
        <v>101696</v>
      </c>
      <c r="E7" s="116"/>
      <c r="F7" s="117">
        <v>201428</v>
      </c>
      <c r="G7" s="118"/>
      <c r="H7" s="119"/>
    </row>
    <row r="8" spans="1:8">
      <c r="A8" s="120"/>
      <c r="B8" s="121"/>
      <c r="C8" s="122"/>
      <c r="D8" s="123">
        <v>59849</v>
      </c>
      <c r="E8" s="124"/>
      <c r="F8" s="125">
        <v>118373</v>
      </c>
      <c r="G8" s="126"/>
      <c r="H8" s="127"/>
    </row>
    <row r="9" spans="1:8">
      <c r="A9" s="108" t="s">
        <v>515</v>
      </c>
      <c r="B9" s="113"/>
      <c r="C9" s="114"/>
      <c r="D9" s="115">
        <v>113872</v>
      </c>
      <c r="E9" s="116"/>
      <c r="F9" s="117">
        <v>221823</v>
      </c>
      <c r="G9" s="118"/>
      <c r="H9" s="119"/>
    </row>
    <row r="10" spans="1:8">
      <c r="A10" s="120"/>
      <c r="B10" s="121"/>
      <c r="C10" s="122"/>
      <c r="D10" s="123">
        <v>74423</v>
      </c>
      <c r="E10" s="124"/>
      <c r="F10" s="125">
        <v>104431</v>
      </c>
      <c r="G10" s="126"/>
      <c r="H10" s="127"/>
    </row>
    <row r="11" spans="1:8">
      <c r="A11" s="108" t="s">
        <v>516</v>
      </c>
      <c r="B11" s="113"/>
      <c r="C11" s="114"/>
      <c r="D11" s="115">
        <v>84970</v>
      </c>
      <c r="E11" s="116"/>
      <c r="F11" s="117">
        <v>263041</v>
      </c>
      <c r="G11" s="118"/>
      <c r="H11" s="119"/>
    </row>
    <row r="12" spans="1:8">
      <c r="A12" s="120"/>
      <c r="B12" s="121"/>
      <c r="C12" s="128"/>
      <c r="D12" s="123">
        <v>30454</v>
      </c>
      <c r="E12" s="124"/>
      <c r="F12" s="125">
        <v>103171</v>
      </c>
      <c r="G12" s="126"/>
      <c r="H12" s="127"/>
    </row>
    <row r="13" spans="1:8">
      <c r="A13" s="108"/>
      <c r="B13" s="113"/>
      <c r="C13" s="129"/>
      <c r="D13" s="130">
        <v>132485</v>
      </c>
      <c r="E13" s="131"/>
      <c r="F13" s="132">
        <v>223248</v>
      </c>
      <c r="G13" s="133"/>
      <c r="H13" s="119"/>
    </row>
    <row r="14" spans="1:8">
      <c r="A14" s="120"/>
      <c r="B14" s="121"/>
      <c r="C14" s="122"/>
      <c r="D14" s="123">
        <v>45716</v>
      </c>
      <c r="E14" s="124"/>
      <c r="F14" s="125">
        <v>109667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7.98</v>
      </c>
      <c r="C19" s="134">
        <f>ROUND(VALUE(SUBSTITUTE(実質収支比率等に係る経年分析!G$48,"▲","-")),2)</f>
        <v>14.02</v>
      </c>
      <c r="D19" s="134">
        <f>ROUND(VALUE(SUBSTITUTE(実質収支比率等に係る経年分析!H$48,"▲","-")),2)</f>
        <v>12.48</v>
      </c>
      <c r="E19" s="134">
        <f>ROUND(VALUE(SUBSTITUTE(実質収支比率等に係る経年分析!I$48,"▲","-")),2)</f>
        <v>11.18</v>
      </c>
      <c r="F19" s="134">
        <f>ROUND(VALUE(SUBSTITUTE(実質収支比率等に係る経年分析!J$48,"▲","-")),2)</f>
        <v>13.24</v>
      </c>
    </row>
    <row r="20" spans="1:11">
      <c r="A20" s="134" t="s">
        <v>43</v>
      </c>
      <c r="B20" s="134">
        <f>ROUND(VALUE(SUBSTITUTE(実質収支比率等に係る経年分析!F$47,"▲","-")),2)</f>
        <v>29.42</v>
      </c>
      <c r="C20" s="134">
        <f>ROUND(VALUE(SUBSTITUTE(実質収支比率等に係る経年分析!G$47,"▲","-")),2)</f>
        <v>33.590000000000003</v>
      </c>
      <c r="D20" s="134">
        <f>ROUND(VALUE(SUBSTITUTE(実質収支比率等に係る経年分析!H$47,"▲","-")),2)</f>
        <v>41.94</v>
      </c>
      <c r="E20" s="134">
        <f>ROUND(VALUE(SUBSTITUTE(実質収支比率等に係る経年分析!I$47,"▲","-")),2)</f>
        <v>48.08</v>
      </c>
      <c r="F20" s="134">
        <f>ROUND(VALUE(SUBSTITUTE(実質収支比率等に係る経年分析!J$47,"▲","-")),2)</f>
        <v>51.66</v>
      </c>
    </row>
    <row r="21" spans="1:11">
      <c r="A21" s="134" t="s">
        <v>44</v>
      </c>
      <c r="B21" s="134">
        <f>IF(ISNUMBER(VALUE(SUBSTITUTE(実質収支比率等に係る経年分析!F$49,"▲","-"))),ROUND(VALUE(SUBSTITUTE(実質収支比率等に係る経年分析!F$49,"▲","-")),2),NA())</f>
        <v>-0.86</v>
      </c>
      <c r="C21" s="134">
        <f>IF(ISNUMBER(VALUE(SUBSTITUTE(実質収支比率等に係る経年分析!G$49,"▲","-"))),ROUND(VALUE(SUBSTITUTE(実質収支比率等に係る経年分析!G$49,"▲","-")),2),NA())</f>
        <v>11.49</v>
      </c>
      <c r="D21" s="134">
        <f>IF(ISNUMBER(VALUE(SUBSTITUTE(実質収支比率等に係る経年分析!H$49,"▲","-"))),ROUND(VALUE(SUBSTITUTE(実質収支比率等に係る経年分析!H$49,"▲","-")),2),NA())</f>
        <v>6.11</v>
      </c>
      <c r="E21" s="134">
        <f>IF(ISNUMBER(VALUE(SUBSTITUTE(実質収支比率等に係る経年分析!I$49,"▲","-"))),ROUND(VALUE(SUBSTITUTE(実質収支比率等に係る経年分析!I$49,"▲","-")),2),NA())</f>
        <v>3.87</v>
      </c>
      <c r="F21" s="134">
        <f>IF(ISNUMBER(VALUE(SUBSTITUTE(実質収支比率等に係る経年分析!J$49,"▲","-"))),ROUND(VALUE(SUBSTITUTE(実質収支比率等に係る経年分析!J$49,"▲","-")),2),NA())</f>
        <v>6.3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青木村地域開発事業特別会計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青木村後期高齢者医療特別会計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青木村特定環境保全公共下水道事業特別会計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青木村簡易水道特別会計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0.55000000000000004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青木村別荘事業特別会計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c r="A34" s="135" t="str">
        <f>IF(連結実質赤字比率に係る赤字・黒字の構成分析!C$36="",NA(),連結実質赤字比率に係る赤字・黒字の構成分析!C$36)</f>
        <v>青木村介護保険特別会計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0.28000000000000003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0.57999999999999996</v>
      </c>
    </row>
    <row r="35" spans="1:16">
      <c r="A35" s="135" t="str">
        <f>IF(連結実質赤字比率に係る赤字・黒字の構成分析!C$35="",NA(),連結実質赤字比率に係る赤字・黒字の構成分析!C$35)</f>
        <v>青木村国民健康保険特別会計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342</v>
      </c>
      <c r="E42" s="136"/>
      <c r="F42" s="136"/>
      <c r="G42" s="136">
        <f>'実質公債費比率（分子）の構造'!L$52</f>
        <v>328</v>
      </c>
      <c r="H42" s="136"/>
      <c r="I42" s="136"/>
      <c r="J42" s="136">
        <f>'実質公債費比率（分子）の構造'!M$52</f>
        <v>330</v>
      </c>
      <c r="K42" s="136"/>
      <c r="L42" s="136"/>
      <c r="M42" s="136">
        <f>'実質公債費比率（分子）の構造'!N$52</f>
        <v>327</v>
      </c>
      <c r="N42" s="136"/>
      <c r="O42" s="136"/>
      <c r="P42" s="136">
        <f>'実質公債費比率（分子）の構造'!O$52</f>
        <v>332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9</v>
      </c>
      <c r="C45" s="136"/>
      <c r="D45" s="136"/>
      <c r="E45" s="136">
        <f>'実質公債費比率（分子）の構造'!L$49</f>
        <v>4</v>
      </c>
      <c r="F45" s="136"/>
      <c r="G45" s="136"/>
      <c r="H45" s="136">
        <f>'実質公債費比率（分子）の構造'!M$49</f>
        <v>2</v>
      </c>
      <c r="I45" s="136"/>
      <c r="J45" s="136"/>
      <c r="K45" s="136">
        <f>'実質公債費比率（分子）の構造'!N$49</f>
        <v>1</v>
      </c>
      <c r="L45" s="136"/>
      <c r="M45" s="136"/>
      <c r="N45" s="136">
        <f>'実質公債費比率（分子）の構造'!O$49</f>
        <v>1</v>
      </c>
      <c r="O45" s="136"/>
      <c r="P45" s="136"/>
    </row>
    <row r="46" spans="1:16">
      <c r="A46" s="136" t="s">
        <v>55</v>
      </c>
      <c r="B46" s="136">
        <f>'実質公債費比率（分子）の構造'!K$48</f>
        <v>243</v>
      </c>
      <c r="C46" s="136"/>
      <c r="D46" s="136"/>
      <c r="E46" s="136">
        <f>'実質公債費比率（分子）の構造'!L$48</f>
        <v>230</v>
      </c>
      <c r="F46" s="136"/>
      <c r="G46" s="136"/>
      <c r="H46" s="136">
        <f>'実質公債費比率（分子）の構造'!M$48</f>
        <v>219</v>
      </c>
      <c r="I46" s="136"/>
      <c r="J46" s="136"/>
      <c r="K46" s="136">
        <f>'実質公債費比率（分子）の構造'!N$48</f>
        <v>218</v>
      </c>
      <c r="L46" s="136"/>
      <c r="M46" s="136"/>
      <c r="N46" s="136">
        <f>'実質公債費比率（分子）の構造'!O$48</f>
        <v>233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278</v>
      </c>
      <c r="C49" s="136"/>
      <c r="D49" s="136"/>
      <c r="E49" s="136">
        <f>'実質公債費比率（分子）の構造'!L$45</f>
        <v>271</v>
      </c>
      <c r="F49" s="136"/>
      <c r="G49" s="136"/>
      <c r="H49" s="136">
        <f>'実質公債費比率（分子）の構造'!M$45</f>
        <v>257</v>
      </c>
      <c r="I49" s="136"/>
      <c r="J49" s="136"/>
      <c r="K49" s="136">
        <f>'実質公債費比率（分子）の構造'!N$45</f>
        <v>234</v>
      </c>
      <c r="L49" s="136"/>
      <c r="M49" s="136"/>
      <c r="N49" s="136">
        <f>'実質公債費比率（分子）の構造'!O$45</f>
        <v>207</v>
      </c>
      <c r="O49" s="136"/>
      <c r="P49" s="136"/>
    </row>
    <row r="50" spans="1:16">
      <c r="A50" s="136" t="s">
        <v>59</v>
      </c>
      <c r="B50" s="136" t="e">
        <f>NA()</f>
        <v>#N/A</v>
      </c>
      <c r="C50" s="136">
        <f>IF(ISNUMBER('実質公債費比率（分子）の構造'!K$53),'実質公債費比率（分子）の構造'!K$53,NA())</f>
        <v>188</v>
      </c>
      <c r="D50" s="136" t="e">
        <f>NA()</f>
        <v>#N/A</v>
      </c>
      <c r="E50" s="136" t="e">
        <f>NA()</f>
        <v>#N/A</v>
      </c>
      <c r="F50" s="136">
        <f>IF(ISNUMBER('実質公債費比率（分子）の構造'!L$53),'実質公債費比率（分子）の構造'!L$53,NA())</f>
        <v>177</v>
      </c>
      <c r="G50" s="136" t="e">
        <f>NA()</f>
        <v>#N/A</v>
      </c>
      <c r="H50" s="136" t="e">
        <f>NA()</f>
        <v>#N/A</v>
      </c>
      <c r="I50" s="136">
        <f>IF(ISNUMBER('実質公債費比率（分子）の構造'!M$53),'実質公債費比率（分子）の構造'!M$53,NA())</f>
        <v>148</v>
      </c>
      <c r="J50" s="136" t="e">
        <f>NA()</f>
        <v>#N/A</v>
      </c>
      <c r="K50" s="136" t="e">
        <f>NA()</f>
        <v>#N/A</v>
      </c>
      <c r="L50" s="136">
        <f>IF(ISNUMBER('実質公債費比率（分子）の構造'!N$53),'実質公債費比率（分子）の構造'!N$53,NA())</f>
        <v>126</v>
      </c>
      <c r="M50" s="136" t="e">
        <f>NA()</f>
        <v>#N/A</v>
      </c>
      <c r="N50" s="136" t="e">
        <f>NA()</f>
        <v>#N/A</v>
      </c>
      <c r="O50" s="136">
        <f>IF(ISNUMBER('実質公債費比率（分子）の構造'!O$53),'実質公債費比率（分子）の構造'!O$53,NA())</f>
        <v>109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3686</v>
      </c>
      <c r="E56" s="135"/>
      <c r="F56" s="135"/>
      <c r="G56" s="135">
        <f>'将来負担比率（分子）の構造'!J$51</f>
        <v>3648</v>
      </c>
      <c r="H56" s="135"/>
      <c r="I56" s="135"/>
      <c r="J56" s="135">
        <f>'将来負担比率（分子）の構造'!K$51</f>
        <v>3616</v>
      </c>
      <c r="K56" s="135"/>
      <c r="L56" s="135"/>
      <c r="M56" s="135">
        <f>'将来負担比率（分子）の構造'!L$51</f>
        <v>3527</v>
      </c>
      <c r="N56" s="135"/>
      <c r="O56" s="135"/>
      <c r="P56" s="135">
        <f>'将来負担比率（分子）の構造'!M$51</f>
        <v>3407</v>
      </c>
    </row>
    <row r="57" spans="1:16">
      <c r="A57" s="135" t="s">
        <v>35</v>
      </c>
      <c r="B57" s="135"/>
      <c r="C57" s="135"/>
      <c r="D57" s="135">
        <f>'将来負担比率（分子）の構造'!I$50</f>
        <v>50</v>
      </c>
      <c r="E57" s="135"/>
      <c r="F57" s="135"/>
      <c r="G57" s="135">
        <f>'将来負担比率（分子）の構造'!J$50</f>
        <v>42</v>
      </c>
      <c r="H57" s="135"/>
      <c r="I57" s="135"/>
      <c r="J57" s="135">
        <f>'将来負担比率（分子）の構造'!K$50</f>
        <v>37</v>
      </c>
      <c r="K57" s="135"/>
      <c r="L57" s="135"/>
      <c r="M57" s="135">
        <f>'将来負担比率（分子）の構造'!L$50</f>
        <v>31</v>
      </c>
      <c r="N57" s="135"/>
      <c r="O57" s="135"/>
      <c r="P57" s="135">
        <f>'将来負担比率（分子）の構造'!M$50</f>
        <v>25</v>
      </c>
    </row>
    <row r="58" spans="1:16">
      <c r="A58" s="135" t="s">
        <v>34</v>
      </c>
      <c r="B58" s="135"/>
      <c r="C58" s="135"/>
      <c r="D58" s="135">
        <f>'将来負担比率（分子）の構造'!I$49</f>
        <v>1261</v>
      </c>
      <c r="E58" s="135"/>
      <c r="F58" s="135"/>
      <c r="G58" s="135">
        <f>'将来負担比率（分子）の構造'!J$49</f>
        <v>1431</v>
      </c>
      <c r="H58" s="135"/>
      <c r="I58" s="135"/>
      <c r="J58" s="135">
        <f>'将来負担比率（分子）の構造'!K$49</f>
        <v>1599</v>
      </c>
      <c r="K58" s="135"/>
      <c r="L58" s="135"/>
      <c r="M58" s="135">
        <f>'将来負担比率（分子）の構造'!L$49</f>
        <v>1673</v>
      </c>
      <c r="N58" s="135"/>
      <c r="O58" s="135"/>
      <c r="P58" s="135">
        <f>'将来負担比率（分子）の構造'!M$49</f>
        <v>1767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409</v>
      </c>
      <c r="C62" s="135"/>
      <c r="D62" s="135"/>
      <c r="E62" s="135">
        <f>'将来負担比率（分子）の構造'!J$45</f>
        <v>449</v>
      </c>
      <c r="F62" s="135"/>
      <c r="G62" s="135"/>
      <c r="H62" s="135">
        <f>'将来負担比率（分子）の構造'!K$45</f>
        <v>472</v>
      </c>
      <c r="I62" s="135"/>
      <c r="J62" s="135"/>
      <c r="K62" s="135">
        <f>'将来負担比率（分子）の構造'!L$45</f>
        <v>477</v>
      </c>
      <c r="L62" s="135"/>
      <c r="M62" s="135"/>
      <c r="N62" s="135">
        <f>'将来負担比率（分子）の構造'!M$45</f>
        <v>479</v>
      </c>
      <c r="O62" s="135"/>
      <c r="P62" s="135"/>
    </row>
    <row r="63" spans="1:16">
      <c r="A63" s="135" t="s">
        <v>28</v>
      </c>
      <c r="B63" s="135">
        <f>'将来負担比率（分子）の構造'!I$44</f>
        <v>18</v>
      </c>
      <c r="C63" s="135"/>
      <c r="D63" s="135"/>
      <c r="E63" s="135">
        <f>'将来負担比率（分子）の構造'!J$44</f>
        <v>9</v>
      </c>
      <c r="F63" s="135"/>
      <c r="G63" s="135"/>
      <c r="H63" s="135">
        <f>'将来負担比率（分子）の構造'!K$44</f>
        <v>5</v>
      </c>
      <c r="I63" s="135"/>
      <c r="J63" s="135"/>
      <c r="K63" s="135">
        <f>'将来負担比率（分子）の構造'!L$44</f>
        <v>11</v>
      </c>
      <c r="L63" s="135"/>
      <c r="M63" s="135"/>
      <c r="N63" s="135">
        <f>'将来負担比率（分子）の構造'!M$44</f>
        <v>12</v>
      </c>
      <c r="O63" s="135"/>
      <c r="P63" s="135"/>
    </row>
    <row r="64" spans="1:16">
      <c r="A64" s="135" t="s">
        <v>27</v>
      </c>
      <c r="B64" s="135">
        <f>'将来負担比率（分子）の構造'!I$43</f>
        <v>2978</v>
      </c>
      <c r="C64" s="135"/>
      <c r="D64" s="135"/>
      <c r="E64" s="135">
        <f>'将来負担比率（分子）の構造'!J$43</f>
        <v>2816</v>
      </c>
      <c r="F64" s="135"/>
      <c r="G64" s="135"/>
      <c r="H64" s="135">
        <f>'将来負担比率（分子）の構造'!K$43</f>
        <v>2677</v>
      </c>
      <c r="I64" s="135"/>
      <c r="J64" s="135"/>
      <c r="K64" s="135">
        <f>'将来負担比率（分子）の構造'!L$43</f>
        <v>2517</v>
      </c>
      <c r="L64" s="135"/>
      <c r="M64" s="135"/>
      <c r="N64" s="135">
        <f>'将来負担比率（分子）の構造'!M$43</f>
        <v>2400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2130</v>
      </c>
      <c r="C66" s="135"/>
      <c r="D66" s="135"/>
      <c r="E66" s="135">
        <f>'将来負担比率（分子）の構造'!J$41</f>
        <v>2129</v>
      </c>
      <c r="F66" s="135"/>
      <c r="G66" s="135"/>
      <c r="H66" s="135">
        <f>'将来負担比率（分子）の構造'!K$41</f>
        <v>2091</v>
      </c>
      <c r="I66" s="135"/>
      <c r="J66" s="135"/>
      <c r="K66" s="135">
        <f>'将来負担比率（分子）の構造'!L$41</f>
        <v>2115</v>
      </c>
      <c r="L66" s="135"/>
      <c r="M66" s="135"/>
      <c r="N66" s="135">
        <f>'将来負担比率（分子）の構造'!M$41</f>
        <v>2039</v>
      </c>
      <c r="O66" s="135"/>
      <c r="P66" s="135"/>
    </row>
    <row r="67" spans="1:16">
      <c r="A67" s="135" t="s">
        <v>63</v>
      </c>
      <c r="B67" s="135" t="e">
        <f>NA()</f>
        <v>#N/A</v>
      </c>
      <c r="C67" s="135">
        <f>IF(ISNUMBER('将来負担比率（分子）の構造'!I$52), IF('将来負担比率（分子）の構造'!I$52 &lt; 0, 0, '将来負担比率（分子）の構造'!I$52), NA())</f>
        <v>539</v>
      </c>
      <c r="D67" s="135" t="e">
        <f>NA()</f>
        <v>#N/A</v>
      </c>
      <c r="E67" s="135" t="e">
        <f>NA()</f>
        <v>#N/A</v>
      </c>
      <c r="F67" s="135">
        <f>IF(ISNUMBER('将来負担比率（分子）の構造'!J$52), IF('将来負担比率（分子）の構造'!J$52 &lt; 0, 0, '将来負担比率（分子）の構造'!J$52), NA())</f>
        <v>282</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396658</v>
      </c>
      <c r="S5" s="581"/>
      <c r="T5" s="581"/>
      <c r="U5" s="581"/>
      <c r="V5" s="581"/>
      <c r="W5" s="581"/>
      <c r="X5" s="581"/>
      <c r="Y5" s="582"/>
      <c r="Z5" s="583">
        <v>13.1</v>
      </c>
      <c r="AA5" s="583"/>
      <c r="AB5" s="583"/>
      <c r="AC5" s="583"/>
      <c r="AD5" s="584">
        <v>396658</v>
      </c>
      <c r="AE5" s="584"/>
      <c r="AF5" s="584"/>
      <c r="AG5" s="584"/>
      <c r="AH5" s="584"/>
      <c r="AI5" s="584"/>
      <c r="AJ5" s="584"/>
      <c r="AK5" s="584"/>
      <c r="AL5" s="585">
        <v>21.7</v>
      </c>
      <c r="AM5" s="586"/>
      <c r="AN5" s="586"/>
      <c r="AO5" s="587"/>
      <c r="AP5" s="577" t="s">
        <v>209</v>
      </c>
      <c r="AQ5" s="578"/>
      <c r="AR5" s="578"/>
      <c r="AS5" s="578"/>
      <c r="AT5" s="578"/>
      <c r="AU5" s="578"/>
      <c r="AV5" s="578"/>
      <c r="AW5" s="578"/>
      <c r="AX5" s="578"/>
      <c r="AY5" s="578"/>
      <c r="AZ5" s="578"/>
      <c r="BA5" s="578"/>
      <c r="BB5" s="578"/>
      <c r="BC5" s="578"/>
      <c r="BD5" s="578"/>
      <c r="BE5" s="578"/>
      <c r="BF5" s="579"/>
      <c r="BG5" s="591">
        <v>394750</v>
      </c>
      <c r="BH5" s="592"/>
      <c r="BI5" s="592"/>
      <c r="BJ5" s="592"/>
      <c r="BK5" s="592"/>
      <c r="BL5" s="592"/>
      <c r="BM5" s="592"/>
      <c r="BN5" s="593"/>
      <c r="BO5" s="594">
        <v>99.5</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29767</v>
      </c>
      <c r="S6" s="592"/>
      <c r="T6" s="592"/>
      <c r="U6" s="592"/>
      <c r="V6" s="592"/>
      <c r="W6" s="592"/>
      <c r="X6" s="592"/>
      <c r="Y6" s="593"/>
      <c r="Z6" s="594">
        <v>1</v>
      </c>
      <c r="AA6" s="594"/>
      <c r="AB6" s="594"/>
      <c r="AC6" s="594"/>
      <c r="AD6" s="595">
        <v>29767</v>
      </c>
      <c r="AE6" s="595"/>
      <c r="AF6" s="595"/>
      <c r="AG6" s="595"/>
      <c r="AH6" s="595"/>
      <c r="AI6" s="595"/>
      <c r="AJ6" s="595"/>
      <c r="AK6" s="595"/>
      <c r="AL6" s="596">
        <v>1.6</v>
      </c>
      <c r="AM6" s="597"/>
      <c r="AN6" s="597"/>
      <c r="AO6" s="598"/>
      <c r="AP6" s="588" t="s">
        <v>215</v>
      </c>
      <c r="AQ6" s="589"/>
      <c r="AR6" s="589"/>
      <c r="AS6" s="589"/>
      <c r="AT6" s="589"/>
      <c r="AU6" s="589"/>
      <c r="AV6" s="589"/>
      <c r="AW6" s="589"/>
      <c r="AX6" s="589"/>
      <c r="AY6" s="589"/>
      <c r="AZ6" s="589"/>
      <c r="BA6" s="589"/>
      <c r="BB6" s="589"/>
      <c r="BC6" s="589"/>
      <c r="BD6" s="589"/>
      <c r="BE6" s="589"/>
      <c r="BF6" s="590"/>
      <c r="BG6" s="591">
        <v>394750</v>
      </c>
      <c r="BH6" s="592"/>
      <c r="BI6" s="592"/>
      <c r="BJ6" s="592"/>
      <c r="BK6" s="592"/>
      <c r="BL6" s="592"/>
      <c r="BM6" s="592"/>
      <c r="BN6" s="593"/>
      <c r="BO6" s="594">
        <v>99.5</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41627</v>
      </c>
      <c r="CS6" s="592"/>
      <c r="CT6" s="592"/>
      <c r="CU6" s="592"/>
      <c r="CV6" s="592"/>
      <c r="CW6" s="592"/>
      <c r="CX6" s="592"/>
      <c r="CY6" s="593"/>
      <c r="CZ6" s="594">
        <v>1.5</v>
      </c>
      <c r="DA6" s="594"/>
      <c r="DB6" s="594"/>
      <c r="DC6" s="594"/>
      <c r="DD6" s="600" t="s">
        <v>210</v>
      </c>
      <c r="DE6" s="592"/>
      <c r="DF6" s="592"/>
      <c r="DG6" s="592"/>
      <c r="DH6" s="592"/>
      <c r="DI6" s="592"/>
      <c r="DJ6" s="592"/>
      <c r="DK6" s="592"/>
      <c r="DL6" s="592"/>
      <c r="DM6" s="592"/>
      <c r="DN6" s="592"/>
      <c r="DO6" s="592"/>
      <c r="DP6" s="593"/>
      <c r="DQ6" s="600">
        <v>41627</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836</v>
      </c>
      <c r="S7" s="592"/>
      <c r="T7" s="592"/>
      <c r="U7" s="592"/>
      <c r="V7" s="592"/>
      <c r="W7" s="592"/>
      <c r="X7" s="592"/>
      <c r="Y7" s="593"/>
      <c r="Z7" s="594">
        <v>0</v>
      </c>
      <c r="AA7" s="594"/>
      <c r="AB7" s="594"/>
      <c r="AC7" s="594"/>
      <c r="AD7" s="595">
        <v>836</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176889</v>
      </c>
      <c r="BH7" s="592"/>
      <c r="BI7" s="592"/>
      <c r="BJ7" s="592"/>
      <c r="BK7" s="592"/>
      <c r="BL7" s="592"/>
      <c r="BM7" s="592"/>
      <c r="BN7" s="593"/>
      <c r="BO7" s="594">
        <v>44.6</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649901</v>
      </c>
      <c r="CS7" s="592"/>
      <c r="CT7" s="592"/>
      <c r="CU7" s="592"/>
      <c r="CV7" s="592"/>
      <c r="CW7" s="592"/>
      <c r="CX7" s="592"/>
      <c r="CY7" s="593"/>
      <c r="CZ7" s="594">
        <v>23.7</v>
      </c>
      <c r="DA7" s="594"/>
      <c r="DB7" s="594"/>
      <c r="DC7" s="594"/>
      <c r="DD7" s="600">
        <v>70242</v>
      </c>
      <c r="DE7" s="592"/>
      <c r="DF7" s="592"/>
      <c r="DG7" s="592"/>
      <c r="DH7" s="592"/>
      <c r="DI7" s="592"/>
      <c r="DJ7" s="592"/>
      <c r="DK7" s="592"/>
      <c r="DL7" s="592"/>
      <c r="DM7" s="592"/>
      <c r="DN7" s="592"/>
      <c r="DO7" s="592"/>
      <c r="DP7" s="593"/>
      <c r="DQ7" s="600">
        <v>517328</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1229</v>
      </c>
      <c r="S8" s="592"/>
      <c r="T8" s="592"/>
      <c r="U8" s="592"/>
      <c r="V8" s="592"/>
      <c r="W8" s="592"/>
      <c r="X8" s="592"/>
      <c r="Y8" s="593"/>
      <c r="Z8" s="594">
        <v>0</v>
      </c>
      <c r="AA8" s="594"/>
      <c r="AB8" s="594"/>
      <c r="AC8" s="594"/>
      <c r="AD8" s="595">
        <v>1229</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7044</v>
      </c>
      <c r="BH8" s="592"/>
      <c r="BI8" s="592"/>
      <c r="BJ8" s="592"/>
      <c r="BK8" s="592"/>
      <c r="BL8" s="592"/>
      <c r="BM8" s="592"/>
      <c r="BN8" s="593"/>
      <c r="BO8" s="594">
        <v>1.8</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629119</v>
      </c>
      <c r="CS8" s="592"/>
      <c r="CT8" s="592"/>
      <c r="CU8" s="592"/>
      <c r="CV8" s="592"/>
      <c r="CW8" s="592"/>
      <c r="CX8" s="592"/>
      <c r="CY8" s="593"/>
      <c r="CZ8" s="594">
        <v>22.9</v>
      </c>
      <c r="DA8" s="594"/>
      <c r="DB8" s="594"/>
      <c r="DC8" s="594"/>
      <c r="DD8" s="600">
        <v>15362</v>
      </c>
      <c r="DE8" s="592"/>
      <c r="DF8" s="592"/>
      <c r="DG8" s="592"/>
      <c r="DH8" s="592"/>
      <c r="DI8" s="592"/>
      <c r="DJ8" s="592"/>
      <c r="DK8" s="592"/>
      <c r="DL8" s="592"/>
      <c r="DM8" s="592"/>
      <c r="DN8" s="592"/>
      <c r="DO8" s="592"/>
      <c r="DP8" s="593"/>
      <c r="DQ8" s="600">
        <v>427090</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2078</v>
      </c>
      <c r="S9" s="592"/>
      <c r="T9" s="592"/>
      <c r="U9" s="592"/>
      <c r="V9" s="592"/>
      <c r="W9" s="592"/>
      <c r="X9" s="592"/>
      <c r="Y9" s="593"/>
      <c r="Z9" s="594">
        <v>0.1</v>
      </c>
      <c r="AA9" s="594"/>
      <c r="AB9" s="594"/>
      <c r="AC9" s="594"/>
      <c r="AD9" s="595">
        <v>2078</v>
      </c>
      <c r="AE9" s="595"/>
      <c r="AF9" s="595"/>
      <c r="AG9" s="595"/>
      <c r="AH9" s="595"/>
      <c r="AI9" s="595"/>
      <c r="AJ9" s="595"/>
      <c r="AK9" s="595"/>
      <c r="AL9" s="596">
        <v>0.1</v>
      </c>
      <c r="AM9" s="597"/>
      <c r="AN9" s="597"/>
      <c r="AO9" s="598"/>
      <c r="AP9" s="588" t="s">
        <v>224</v>
      </c>
      <c r="AQ9" s="589"/>
      <c r="AR9" s="589"/>
      <c r="AS9" s="589"/>
      <c r="AT9" s="589"/>
      <c r="AU9" s="589"/>
      <c r="AV9" s="589"/>
      <c r="AW9" s="589"/>
      <c r="AX9" s="589"/>
      <c r="AY9" s="589"/>
      <c r="AZ9" s="589"/>
      <c r="BA9" s="589"/>
      <c r="BB9" s="589"/>
      <c r="BC9" s="589"/>
      <c r="BD9" s="589"/>
      <c r="BE9" s="589"/>
      <c r="BF9" s="590"/>
      <c r="BG9" s="591">
        <v>155446</v>
      </c>
      <c r="BH9" s="592"/>
      <c r="BI9" s="592"/>
      <c r="BJ9" s="592"/>
      <c r="BK9" s="592"/>
      <c r="BL9" s="592"/>
      <c r="BM9" s="592"/>
      <c r="BN9" s="593"/>
      <c r="BO9" s="594">
        <v>39.200000000000003</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131473</v>
      </c>
      <c r="CS9" s="592"/>
      <c r="CT9" s="592"/>
      <c r="CU9" s="592"/>
      <c r="CV9" s="592"/>
      <c r="CW9" s="592"/>
      <c r="CX9" s="592"/>
      <c r="CY9" s="593"/>
      <c r="CZ9" s="594">
        <v>4.8</v>
      </c>
      <c r="DA9" s="594"/>
      <c r="DB9" s="594"/>
      <c r="DC9" s="594"/>
      <c r="DD9" s="600" t="s">
        <v>112</v>
      </c>
      <c r="DE9" s="592"/>
      <c r="DF9" s="592"/>
      <c r="DG9" s="592"/>
      <c r="DH9" s="592"/>
      <c r="DI9" s="592"/>
      <c r="DJ9" s="592"/>
      <c r="DK9" s="592"/>
      <c r="DL9" s="592"/>
      <c r="DM9" s="592"/>
      <c r="DN9" s="592"/>
      <c r="DO9" s="592"/>
      <c r="DP9" s="593"/>
      <c r="DQ9" s="600">
        <v>121740</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38006</v>
      </c>
      <c r="S10" s="592"/>
      <c r="T10" s="592"/>
      <c r="U10" s="592"/>
      <c r="V10" s="592"/>
      <c r="W10" s="592"/>
      <c r="X10" s="592"/>
      <c r="Y10" s="593"/>
      <c r="Z10" s="594">
        <v>1.3</v>
      </c>
      <c r="AA10" s="594"/>
      <c r="AB10" s="594"/>
      <c r="AC10" s="594"/>
      <c r="AD10" s="595">
        <v>38006</v>
      </c>
      <c r="AE10" s="595"/>
      <c r="AF10" s="595"/>
      <c r="AG10" s="595"/>
      <c r="AH10" s="595"/>
      <c r="AI10" s="595"/>
      <c r="AJ10" s="595"/>
      <c r="AK10" s="595"/>
      <c r="AL10" s="596">
        <v>2.1</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7009</v>
      </c>
      <c r="BH10" s="592"/>
      <c r="BI10" s="592"/>
      <c r="BJ10" s="592"/>
      <c r="BK10" s="592"/>
      <c r="BL10" s="592"/>
      <c r="BM10" s="592"/>
      <c r="BN10" s="593"/>
      <c r="BO10" s="594">
        <v>1.8</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t="s">
        <v>112</v>
      </c>
      <c r="CS10" s="592"/>
      <c r="CT10" s="592"/>
      <c r="CU10" s="592"/>
      <c r="CV10" s="592"/>
      <c r="CW10" s="592"/>
      <c r="CX10" s="592"/>
      <c r="CY10" s="593"/>
      <c r="CZ10" s="594" t="s">
        <v>112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7390</v>
      </c>
      <c r="BH11" s="592"/>
      <c r="BI11" s="592"/>
      <c r="BJ11" s="592"/>
      <c r="BK11" s="592"/>
      <c r="BL11" s="592"/>
      <c r="BM11" s="592"/>
      <c r="BN11" s="593"/>
      <c r="BO11" s="594">
        <v>1.9</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145483</v>
      </c>
      <c r="CS11" s="592"/>
      <c r="CT11" s="592"/>
      <c r="CU11" s="592"/>
      <c r="CV11" s="592"/>
      <c r="CW11" s="592"/>
      <c r="CX11" s="592"/>
      <c r="CY11" s="593"/>
      <c r="CZ11" s="594">
        <v>5.3</v>
      </c>
      <c r="DA11" s="594"/>
      <c r="DB11" s="594"/>
      <c r="DC11" s="594"/>
      <c r="DD11" s="600">
        <v>14606</v>
      </c>
      <c r="DE11" s="592"/>
      <c r="DF11" s="592"/>
      <c r="DG11" s="592"/>
      <c r="DH11" s="592"/>
      <c r="DI11" s="592"/>
      <c r="DJ11" s="592"/>
      <c r="DK11" s="592"/>
      <c r="DL11" s="592"/>
      <c r="DM11" s="592"/>
      <c r="DN11" s="592"/>
      <c r="DO11" s="592"/>
      <c r="DP11" s="593"/>
      <c r="DQ11" s="600">
        <v>97495</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178627</v>
      </c>
      <c r="BH12" s="592"/>
      <c r="BI12" s="592"/>
      <c r="BJ12" s="592"/>
      <c r="BK12" s="592"/>
      <c r="BL12" s="592"/>
      <c r="BM12" s="592"/>
      <c r="BN12" s="593"/>
      <c r="BO12" s="594">
        <v>45</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78342</v>
      </c>
      <c r="CS12" s="592"/>
      <c r="CT12" s="592"/>
      <c r="CU12" s="592"/>
      <c r="CV12" s="592"/>
      <c r="CW12" s="592"/>
      <c r="CX12" s="592"/>
      <c r="CY12" s="593"/>
      <c r="CZ12" s="594">
        <v>2.9</v>
      </c>
      <c r="DA12" s="594"/>
      <c r="DB12" s="594"/>
      <c r="DC12" s="594"/>
      <c r="DD12" s="600">
        <v>2305</v>
      </c>
      <c r="DE12" s="592"/>
      <c r="DF12" s="592"/>
      <c r="DG12" s="592"/>
      <c r="DH12" s="592"/>
      <c r="DI12" s="592"/>
      <c r="DJ12" s="592"/>
      <c r="DK12" s="592"/>
      <c r="DL12" s="592"/>
      <c r="DM12" s="592"/>
      <c r="DN12" s="592"/>
      <c r="DO12" s="592"/>
      <c r="DP12" s="593"/>
      <c r="DQ12" s="600">
        <v>39360</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8338</v>
      </c>
      <c r="S13" s="592"/>
      <c r="T13" s="592"/>
      <c r="U13" s="592"/>
      <c r="V13" s="592"/>
      <c r="W13" s="592"/>
      <c r="X13" s="592"/>
      <c r="Y13" s="593"/>
      <c r="Z13" s="594">
        <v>0.3</v>
      </c>
      <c r="AA13" s="594"/>
      <c r="AB13" s="594"/>
      <c r="AC13" s="594"/>
      <c r="AD13" s="595">
        <v>8338</v>
      </c>
      <c r="AE13" s="595"/>
      <c r="AF13" s="595"/>
      <c r="AG13" s="595"/>
      <c r="AH13" s="595"/>
      <c r="AI13" s="595"/>
      <c r="AJ13" s="595"/>
      <c r="AK13" s="595"/>
      <c r="AL13" s="596">
        <v>0.5</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177117</v>
      </c>
      <c r="BH13" s="592"/>
      <c r="BI13" s="592"/>
      <c r="BJ13" s="592"/>
      <c r="BK13" s="592"/>
      <c r="BL13" s="592"/>
      <c r="BM13" s="592"/>
      <c r="BN13" s="593"/>
      <c r="BO13" s="594">
        <v>44.7</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419811</v>
      </c>
      <c r="CS13" s="592"/>
      <c r="CT13" s="592"/>
      <c r="CU13" s="592"/>
      <c r="CV13" s="592"/>
      <c r="CW13" s="592"/>
      <c r="CX13" s="592"/>
      <c r="CY13" s="593"/>
      <c r="CZ13" s="594">
        <v>15.3</v>
      </c>
      <c r="DA13" s="594"/>
      <c r="DB13" s="594"/>
      <c r="DC13" s="594"/>
      <c r="DD13" s="600">
        <v>141237</v>
      </c>
      <c r="DE13" s="592"/>
      <c r="DF13" s="592"/>
      <c r="DG13" s="592"/>
      <c r="DH13" s="592"/>
      <c r="DI13" s="592"/>
      <c r="DJ13" s="592"/>
      <c r="DK13" s="592"/>
      <c r="DL13" s="592"/>
      <c r="DM13" s="592"/>
      <c r="DN13" s="592"/>
      <c r="DO13" s="592"/>
      <c r="DP13" s="593"/>
      <c r="DQ13" s="600">
        <v>334816</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14034</v>
      </c>
      <c r="BH14" s="592"/>
      <c r="BI14" s="592"/>
      <c r="BJ14" s="592"/>
      <c r="BK14" s="592"/>
      <c r="BL14" s="592"/>
      <c r="BM14" s="592"/>
      <c r="BN14" s="593"/>
      <c r="BO14" s="594">
        <v>3.5</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105121</v>
      </c>
      <c r="CS14" s="592"/>
      <c r="CT14" s="592"/>
      <c r="CU14" s="592"/>
      <c r="CV14" s="592"/>
      <c r="CW14" s="592"/>
      <c r="CX14" s="592"/>
      <c r="CY14" s="593"/>
      <c r="CZ14" s="594">
        <v>3.8</v>
      </c>
      <c r="DA14" s="594"/>
      <c r="DB14" s="594"/>
      <c r="DC14" s="594"/>
      <c r="DD14" s="600">
        <v>11900</v>
      </c>
      <c r="DE14" s="592"/>
      <c r="DF14" s="592"/>
      <c r="DG14" s="592"/>
      <c r="DH14" s="592"/>
      <c r="DI14" s="592"/>
      <c r="DJ14" s="592"/>
      <c r="DK14" s="592"/>
      <c r="DL14" s="592"/>
      <c r="DM14" s="592"/>
      <c r="DN14" s="592"/>
      <c r="DO14" s="592"/>
      <c r="DP14" s="593"/>
      <c r="DQ14" s="600">
        <v>101415</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1154</v>
      </c>
      <c r="S15" s="592"/>
      <c r="T15" s="592"/>
      <c r="U15" s="592"/>
      <c r="V15" s="592"/>
      <c r="W15" s="592"/>
      <c r="X15" s="592"/>
      <c r="Y15" s="593"/>
      <c r="Z15" s="594">
        <v>0</v>
      </c>
      <c r="AA15" s="594"/>
      <c r="AB15" s="594"/>
      <c r="AC15" s="594"/>
      <c r="AD15" s="595">
        <v>1154</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25200</v>
      </c>
      <c r="BH15" s="592"/>
      <c r="BI15" s="592"/>
      <c r="BJ15" s="592"/>
      <c r="BK15" s="592"/>
      <c r="BL15" s="592"/>
      <c r="BM15" s="592"/>
      <c r="BN15" s="593"/>
      <c r="BO15" s="594">
        <v>6.4</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324581</v>
      </c>
      <c r="CS15" s="592"/>
      <c r="CT15" s="592"/>
      <c r="CU15" s="592"/>
      <c r="CV15" s="592"/>
      <c r="CW15" s="592"/>
      <c r="CX15" s="592"/>
      <c r="CY15" s="593"/>
      <c r="CZ15" s="594">
        <v>11.8</v>
      </c>
      <c r="DA15" s="594"/>
      <c r="DB15" s="594"/>
      <c r="DC15" s="594"/>
      <c r="DD15" s="600">
        <v>139883</v>
      </c>
      <c r="DE15" s="592"/>
      <c r="DF15" s="592"/>
      <c r="DG15" s="592"/>
      <c r="DH15" s="592"/>
      <c r="DI15" s="592"/>
      <c r="DJ15" s="592"/>
      <c r="DK15" s="592"/>
      <c r="DL15" s="592"/>
      <c r="DM15" s="592"/>
      <c r="DN15" s="592"/>
      <c r="DO15" s="592"/>
      <c r="DP15" s="593"/>
      <c r="DQ15" s="600">
        <v>232527</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1489149</v>
      </c>
      <c r="S16" s="592"/>
      <c r="T16" s="592"/>
      <c r="U16" s="592"/>
      <c r="V16" s="592"/>
      <c r="W16" s="592"/>
      <c r="X16" s="592"/>
      <c r="Y16" s="593"/>
      <c r="Z16" s="594">
        <v>49.2</v>
      </c>
      <c r="AA16" s="594"/>
      <c r="AB16" s="594"/>
      <c r="AC16" s="594"/>
      <c r="AD16" s="595">
        <v>1347806</v>
      </c>
      <c r="AE16" s="595"/>
      <c r="AF16" s="595"/>
      <c r="AG16" s="595"/>
      <c r="AH16" s="595"/>
      <c r="AI16" s="595"/>
      <c r="AJ16" s="595"/>
      <c r="AK16" s="595"/>
      <c r="AL16" s="596">
        <v>73.599999999999994</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12646</v>
      </c>
      <c r="CS16" s="592"/>
      <c r="CT16" s="592"/>
      <c r="CU16" s="592"/>
      <c r="CV16" s="592"/>
      <c r="CW16" s="592"/>
      <c r="CX16" s="592"/>
      <c r="CY16" s="593"/>
      <c r="CZ16" s="594">
        <v>0.5</v>
      </c>
      <c r="DA16" s="594"/>
      <c r="DB16" s="594"/>
      <c r="DC16" s="594"/>
      <c r="DD16" s="600" t="s">
        <v>112</v>
      </c>
      <c r="DE16" s="592"/>
      <c r="DF16" s="592"/>
      <c r="DG16" s="592"/>
      <c r="DH16" s="592"/>
      <c r="DI16" s="592"/>
      <c r="DJ16" s="592"/>
      <c r="DK16" s="592"/>
      <c r="DL16" s="592"/>
      <c r="DM16" s="592"/>
      <c r="DN16" s="592"/>
      <c r="DO16" s="592"/>
      <c r="DP16" s="593"/>
      <c r="DQ16" s="600">
        <v>11206</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1347806</v>
      </c>
      <c r="S17" s="592"/>
      <c r="T17" s="592"/>
      <c r="U17" s="592"/>
      <c r="V17" s="592"/>
      <c r="W17" s="592"/>
      <c r="X17" s="592"/>
      <c r="Y17" s="593"/>
      <c r="Z17" s="594">
        <v>44.5</v>
      </c>
      <c r="AA17" s="594"/>
      <c r="AB17" s="594"/>
      <c r="AC17" s="594"/>
      <c r="AD17" s="595">
        <v>1347806</v>
      </c>
      <c r="AE17" s="595"/>
      <c r="AF17" s="595"/>
      <c r="AG17" s="595"/>
      <c r="AH17" s="595"/>
      <c r="AI17" s="595"/>
      <c r="AJ17" s="595"/>
      <c r="AK17" s="595"/>
      <c r="AL17" s="596">
        <v>73.599999999999994</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206574</v>
      </c>
      <c r="CS17" s="592"/>
      <c r="CT17" s="592"/>
      <c r="CU17" s="592"/>
      <c r="CV17" s="592"/>
      <c r="CW17" s="592"/>
      <c r="CX17" s="592"/>
      <c r="CY17" s="593"/>
      <c r="CZ17" s="594">
        <v>7.5</v>
      </c>
      <c r="DA17" s="594"/>
      <c r="DB17" s="594"/>
      <c r="DC17" s="594"/>
      <c r="DD17" s="600" t="s">
        <v>112</v>
      </c>
      <c r="DE17" s="592"/>
      <c r="DF17" s="592"/>
      <c r="DG17" s="592"/>
      <c r="DH17" s="592"/>
      <c r="DI17" s="592"/>
      <c r="DJ17" s="592"/>
      <c r="DK17" s="592"/>
      <c r="DL17" s="592"/>
      <c r="DM17" s="592"/>
      <c r="DN17" s="592"/>
      <c r="DO17" s="592"/>
      <c r="DP17" s="593"/>
      <c r="DQ17" s="600">
        <v>200380</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141342</v>
      </c>
      <c r="S18" s="592"/>
      <c r="T18" s="592"/>
      <c r="U18" s="592"/>
      <c r="V18" s="592"/>
      <c r="W18" s="592"/>
      <c r="X18" s="592"/>
      <c r="Y18" s="593"/>
      <c r="Z18" s="594">
        <v>4.7</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1908</v>
      </c>
      <c r="BH19" s="592"/>
      <c r="BI19" s="592"/>
      <c r="BJ19" s="592"/>
      <c r="BK19" s="592"/>
      <c r="BL19" s="592"/>
      <c r="BM19" s="592"/>
      <c r="BN19" s="593"/>
      <c r="BO19" s="594">
        <v>0.5</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1967215</v>
      </c>
      <c r="S20" s="592"/>
      <c r="T20" s="592"/>
      <c r="U20" s="592"/>
      <c r="V20" s="592"/>
      <c r="W20" s="592"/>
      <c r="X20" s="592"/>
      <c r="Y20" s="593"/>
      <c r="Z20" s="594">
        <v>65</v>
      </c>
      <c r="AA20" s="594"/>
      <c r="AB20" s="594"/>
      <c r="AC20" s="594"/>
      <c r="AD20" s="595">
        <v>1825872</v>
      </c>
      <c r="AE20" s="595"/>
      <c r="AF20" s="595"/>
      <c r="AG20" s="595"/>
      <c r="AH20" s="595"/>
      <c r="AI20" s="595"/>
      <c r="AJ20" s="595"/>
      <c r="AK20" s="595"/>
      <c r="AL20" s="596">
        <v>99.7</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1908</v>
      </c>
      <c r="BH20" s="592"/>
      <c r="BI20" s="592"/>
      <c r="BJ20" s="592"/>
      <c r="BK20" s="592"/>
      <c r="BL20" s="592"/>
      <c r="BM20" s="592"/>
      <c r="BN20" s="593"/>
      <c r="BO20" s="594">
        <v>0.5</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2744678</v>
      </c>
      <c r="CS20" s="592"/>
      <c r="CT20" s="592"/>
      <c r="CU20" s="592"/>
      <c r="CV20" s="592"/>
      <c r="CW20" s="592"/>
      <c r="CX20" s="592"/>
      <c r="CY20" s="593"/>
      <c r="CZ20" s="594">
        <v>100</v>
      </c>
      <c r="DA20" s="594"/>
      <c r="DB20" s="594"/>
      <c r="DC20" s="594"/>
      <c r="DD20" s="600">
        <v>395535</v>
      </c>
      <c r="DE20" s="592"/>
      <c r="DF20" s="592"/>
      <c r="DG20" s="592"/>
      <c r="DH20" s="592"/>
      <c r="DI20" s="592"/>
      <c r="DJ20" s="592"/>
      <c r="DK20" s="592"/>
      <c r="DL20" s="592"/>
      <c r="DM20" s="592"/>
      <c r="DN20" s="592"/>
      <c r="DO20" s="592"/>
      <c r="DP20" s="593"/>
      <c r="DQ20" s="600">
        <v>2124984</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647</v>
      </c>
      <c r="S21" s="592"/>
      <c r="T21" s="592"/>
      <c r="U21" s="592"/>
      <c r="V21" s="592"/>
      <c r="W21" s="592"/>
      <c r="X21" s="592"/>
      <c r="Y21" s="593"/>
      <c r="Z21" s="594">
        <v>0</v>
      </c>
      <c r="AA21" s="594"/>
      <c r="AB21" s="594"/>
      <c r="AC21" s="594"/>
      <c r="AD21" s="595">
        <v>647</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1908</v>
      </c>
      <c r="BH21" s="592"/>
      <c r="BI21" s="592"/>
      <c r="BJ21" s="592"/>
      <c r="BK21" s="592"/>
      <c r="BL21" s="592"/>
      <c r="BM21" s="592"/>
      <c r="BN21" s="593"/>
      <c r="BO21" s="594">
        <v>0.5</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3304</v>
      </c>
      <c r="S22" s="592"/>
      <c r="T22" s="592"/>
      <c r="U22" s="592"/>
      <c r="V22" s="592"/>
      <c r="W22" s="592"/>
      <c r="X22" s="592"/>
      <c r="Y22" s="593"/>
      <c r="Z22" s="594">
        <v>0.1</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101761</v>
      </c>
      <c r="S23" s="592"/>
      <c r="T23" s="592"/>
      <c r="U23" s="592"/>
      <c r="V23" s="592"/>
      <c r="W23" s="592"/>
      <c r="X23" s="592"/>
      <c r="Y23" s="593"/>
      <c r="Z23" s="594">
        <v>3.4</v>
      </c>
      <c r="AA23" s="594"/>
      <c r="AB23" s="594"/>
      <c r="AC23" s="594"/>
      <c r="AD23" s="595" t="s">
        <v>112</v>
      </c>
      <c r="AE23" s="595"/>
      <c r="AF23" s="595"/>
      <c r="AG23" s="595"/>
      <c r="AH23" s="595"/>
      <c r="AI23" s="595"/>
      <c r="AJ23" s="595"/>
      <c r="AK23" s="595"/>
      <c r="AL23" s="596" t="s">
        <v>112</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3270</v>
      </c>
      <c r="S24" s="592"/>
      <c r="T24" s="592"/>
      <c r="U24" s="592"/>
      <c r="V24" s="592"/>
      <c r="W24" s="592"/>
      <c r="X24" s="592"/>
      <c r="Y24" s="593"/>
      <c r="Z24" s="594">
        <v>0.1</v>
      </c>
      <c r="AA24" s="594"/>
      <c r="AB24" s="594"/>
      <c r="AC24" s="594"/>
      <c r="AD24" s="595">
        <v>102</v>
      </c>
      <c r="AE24" s="595"/>
      <c r="AF24" s="595"/>
      <c r="AG24" s="595"/>
      <c r="AH24" s="595"/>
      <c r="AI24" s="595"/>
      <c r="AJ24" s="595"/>
      <c r="AK24" s="595"/>
      <c r="AL24" s="596">
        <v>0</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907746</v>
      </c>
      <c r="CS24" s="581"/>
      <c r="CT24" s="581"/>
      <c r="CU24" s="581"/>
      <c r="CV24" s="581"/>
      <c r="CW24" s="581"/>
      <c r="CX24" s="581"/>
      <c r="CY24" s="582"/>
      <c r="CZ24" s="618">
        <v>33.1</v>
      </c>
      <c r="DA24" s="619"/>
      <c r="DB24" s="619"/>
      <c r="DC24" s="620"/>
      <c r="DD24" s="617">
        <v>695509</v>
      </c>
      <c r="DE24" s="581"/>
      <c r="DF24" s="581"/>
      <c r="DG24" s="581"/>
      <c r="DH24" s="581"/>
      <c r="DI24" s="581"/>
      <c r="DJ24" s="581"/>
      <c r="DK24" s="582"/>
      <c r="DL24" s="617">
        <v>683008</v>
      </c>
      <c r="DM24" s="581"/>
      <c r="DN24" s="581"/>
      <c r="DO24" s="581"/>
      <c r="DP24" s="581"/>
      <c r="DQ24" s="581"/>
      <c r="DR24" s="581"/>
      <c r="DS24" s="581"/>
      <c r="DT24" s="581"/>
      <c r="DU24" s="581"/>
      <c r="DV24" s="582"/>
      <c r="DW24" s="585">
        <v>35.4</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266383</v>
      </c>
      <c r="S25" s="592"/>
      <c r="T25" s="592"/>
      <c r="U25" s="592"/>
      <c r="V25" s="592"/>
      <c r="W25" s="592"/>
      <c r="X25" s="592"/>
      <c r="Y25" s="593"/>
      <c r="Z25" s="594">
        <v>8.8000000000000007</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486322</v>
      </c>
      <c r="CS25" s="623"/>
      <c r="CT25" s="623"/>
      <c r="CU25" s="623"/>
      <c r="CV25" s="623"/>
      <c r="CW25" s="623"/>
      <c r="CX25" s="623"/>
      <c r="CY25" s="624"/>
      <c r="CZ25" s="625">
        <v>17.7</v>
      </c>
      <c r="DA25" s="626"/>
      <c r="DB25" s="626"/>
      <c r="DC25" s="627"/>
      <c r="DD25" s="600">
        <v>416536</v>
      </c>
      <c r="DE25" s="623"/>
      <c r="DF25" s="623"/>
      <c r="DG25" s="623"/>
      <c r="DH25" s="623"/>
      <c r="DI25" s="623"/>
      <c r="DJ25" s="623"/>
      <c r="DK25" s="624"/>
      <c r="DL25" s="600">
        <v>404369</v>
      </c>
      <c r="DM25" s="623"/>
      <c r="DN25" s="623"/>
      <c r="DO25" s="623"/>
      <c r="DP25" s="623"/>
      <c r="DQ25" s="623"/>
      <c r="DR25" s="623"/>
      <c r="DS25" s="623"/>
      <c r="DT25" s="623"/>
      <c r="DU25" s="623"/>
      <c r="DV25" s="624"/>
      <c r="DW25" s="596">
        <v>20.9</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302093</v>
      </c>
      <c r="CS26" s="592"/>
      <c r="CT26" s="592"/>
      <c r="CU26" s="592"/>
      <c r="CV26" s="592"/>
      <c r="CW26" s="592"/>
      <c r="CX26" s="592"/>
      <c r="CY26" s="593"/>
      <c r="CZ26" s="625">
        <v>11</v>
      </c>
      <c r="DA26" s="626"/>
      <c r="DB26" s="626"/>
      <c r="DC26" s="627"/>
      <c r="DD26" s="600">
        <v>239823</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131152</v>
      </c>
      <c r="S27" s="592"/>
      <c r="T27" s="592"/>
      <c r="U27" s="592"/>
      <c r="V27" s="592"/>
      <c r="W27" s="592"/>
      <c r="X27" s="592"/>
      <c r="Y27" s="593"/>
      <c r="Z27" s="594">
        <v>4.3</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396658</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214850</v>
      </c>
      <c r="CS27" s="623"/>
      <c r="CT27" s="623"/>
      <c r="CU27" s="623"/>
      <c r="CV27" s="623"/>
      <c r="CW27" s="623"/>
      <c r="CX27" s="623"/>
      <c r="CY27" s="624"/>
      <c r="CZ27" s="625">
        <v>7.8</v>
      </c>
      <c r="DA27" s="626"/>
      <c r="DB27" s="626"/>
      <c r="DC27" s="627"/>
      <c r="DD27" s="600">
        <v>78593</v>
      </c>
      <c r="DE27" s="623"/>
      <c r="DF27" s="623"/>
      <c r="DG27" s="623"/>
      <c r="DH27" s="623"/>
      <c r="DI27" s="623"/>
      <c r="DJ27" s="623"/>
      <c r="DK27" s="624"/>
      <c r="DL27" s="600">
        <v>78259</v>
      </c>
      <c r="DM27" s="623"/>
      <c r="DN27" s="623"/>
      <c r="DO27" s="623"/>
      <c r="DP27" s="623"/>
      <c r="DQ27" s="623"/>
      <c r="DR27" s="623"/>
      <c r="DS27" s="623"/>
      <c r="DT27" s="623"/>
      <c r="DU27" s="623"/>
      <c r="DV27" s="624"/>
      <c r="DW27" s="596">
        <v>4.0999999999999996</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6984</v>
      </c>
      <c r="S28" s="592"/>
      <c r="T28" s="592"/>
      <c r="U28" s="592"/>
      <c r="V28" s="592"/>
      <c r="W28" s="592"/>
      <c r="X28" s="592"/>
      <c r="Y28" s="593"/>
      <c r="Z28" s="594">
        <v>0.2</v>
      </c>
      <c r="AA28" s="594"/>
      <c r="AB28" s="594"/>
      <c r="AC28" s="594"/>
      <c r="AD28" s="595">
        <v>2247</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206574</v>
      </c>
      <c r="CS28" s="592"/>
      <c r="CT28" s="592"/>
      <c r="CU28" s="592"/>
      <c r="CV28" s="592"/>
      <c r="CW28" s="592"/>
      <c r="CX28" s="592"/>
      <c r="CY28" s="593"/>
      <c r="CZ28" s="625">
        <v>7.5</v>
      </c>
      <c r="DA28" s="626"/>
      <c r="DB28" s="626"/>
      <c r="DC28" s="627"/>
      <c r="DD28" s="600">
        <v>200380</v>
      </c>
      <c r="DE28" s="592"/>
      <c r="DF28" s="592"/>
      <c r="DG28" s="592"/>
      <c r="DH28" s="592"/>
      <c r="DI28" s="592"/>
      <c r="DJ28" s="592"/>
      <c r="DK28" s="593"/>
      <c r="DL28" s="600">
        <v>200380</v>
      </c>
      <c r="DM28" s="592"/>
      <c r="DN28" s="592"/>
      <c r="DO28" s="592"/>
      <c r="DP28" s="592"/>
      <c r="DQ28" s="592"/>
      <c r="DR28" s="592"/>
      <c r="DS28" s="592"/>
      <c r="DT28" s="592"/>
      <c r="DU28" s="592"/>
      <c r="DV28" s="593"/>
      <c r="DW28" s="596">
        <v>10.4</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1683</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206574</v>
      </c>
      <c r="CS29" s="623"/>
      <c r="CT29" s="623"/>
      <c r="CU29" s="623"/>
      <c r="CV29" s="623"/>
      <c r="CW29" s="623"/>
      <c r="CX29" s="623"/>
      <c r="CY29" s="624"/>
      <c r="CZ29" s="625">
        <v>7.5</v>
      </c>
      <c r="DA29" s="626"/>
      <c r="DB29" s="626"/>
      <c r="DC29" s="627"/>
      <c r="DD29" s="600">
        <v>200380</v>
      </c>
      <c r="DE29" s="623"/>
      <c r="DF29" s="623"/>
      <c r="DG29" s="623"/>
      <c r="DH29" s="623"/>
      <c r="DI29" s="623"/>
      <c r="DJ29" s="623"/>
      <c r="DK29" s="624"/>
      <c r="DL29" s="600">
        <v>200380</v>
      </c>
      <c r="DM29" s="623"/>
      <c r="DN29" s="623"/>
      <c r="DO29" s="623"/>
      <c r="DP29" s="623"/>
      <c r="DQ29" s="623"/>
      <c r="DR29" s="623"/>
      <c r="DS29" s="623"/>
      <c r="DT29" s="623"/>
      <c r="DU29" s="623"/>
      <c r="DV29" s="624"/>
      <c r="DW29" s="596">
        <v>10.4</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75908</v>
      </c>
      <c r="S30" s="592"/>
      <c r="T30" s="592"/>
      <c r="U30" s="592"/>
      <c r="V30" s="592"/>
      <c r="W30" s="592"/>
      <c r="X30" s="592"/>
      <c r="Y30" s="593"/>
      <c r="Z30" s="594">
        <v>2.5</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98.7</v>
      </c>
      <c r="BH30" s="650"/>
      <c r="BI30" s="650"/>
      <c r="BJ30" s="650"/>
      <c r="BK30" s="650"/>
      <c r="BL30" s="650"/>
      <c r="BM30" s="586">
        <v>96.3</v>
      </c>
      <c r="BN30" s="650"/>
      <c r="BO30" s="650"/>
      <c r="BP30" s="650"/>
      <c r="BQ30" s="651"/>
      <c r="BR30" s="649">
        <v>98.5</v>
      </c>
      <c r="BS30" s="650"/>
      <c r="BT30" s="650"/>
      <c r="BU30" s="650"/>
      <c r="BV30" s="650"/>
      <c r="BW30" s="650"/>
      <c r="BX30" s="586">
        <v>95.5</v>
      </c>
      <c r="BY30" s="650"/>
      <c r="BZ30" s="650"/>
      <c r="CA30" s="650"/>
      <c r="CB30" s="651"/>
      <c r="CD30" s="654"/>
      <c r="CE30" s="655"/>
      <c r="CF30" s="605" t="s">
        <v>293</v>
      </c>
      <c r="CG30" s="606"/>
      <c r="CH30" s="606"/>
      <c r="CI30" s="606"/>
      <c r="CJ30" s="606"/>
      <c r="CK30" s="606"/>
      <c r="CL30" s="606"/>
      <c r="CM30" s="606"/>
      <c r="CN30" s="606"/>
      <c r="CO30" s="606"/>
      <c r="CP30" s="606"/>
      <c r="CQ30" s="607"/>
      <c r="CR30" s="591">
        <v>178924</v>
      </c>
      <c r="CS30" s="592"/>
      <c r="CT30" s="592"/>
      <c r="CU30" s="592"/>
      <c r="CV30" s="592"/>
      <c r="CW30" s="592"/>
      <c r="CX30" s="592"/>
      <c r="CY30" s="593"/>
      <c r="CZ30" s="625">
        <v>6.5</v>
      </c>
      <c r="DA30" s="626"/>
      <c r="DB30" s="626"/>
      <c r="DC30" s="627"/>
      <c r="DD30" s="600">
        <v>172730</v>
      </c>
      <c r="DE30" s="592"/>
      <c r="DF30" s="592"/>
      <c r="DG30" s="592"/>
      <c r="DH30" s="592"/>
      <c r="DI30" s="592"/>
      <c r="DJ30" s="592"/>
      <c r="DK30" s="593"/>
      <c r="DL30" s="600">
        <v>172730</v>
      </c>
      <c r="DM30" s="592"/>
      <c r="DN30" s="592"/>
      <c r="DO30" s="592"/>
      <c r="DP30" s="592"/>
      <c r="DQ30" s="592"/>
      <c r="DR30" s="592"/>
      <c r="DS30" s="592"/>
      <c r="DT30" s="592"/>
      <c r="DU30" s="592"/>
      <c r="DV30" s="593"/>
      <c r="DW30" s="596">
        <v>8.9</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272821</v>
      </c>
      <c r="S31" s="592"/>
      <c r="T31" s="592"/>
      <c r="U31" s="592"/>
      <c r="V31" s="592"/>
      <c r="W31" s="592"/>
      <c r="X31" s="592"/>
      <c r="Y31" s="593"/>
      <c r="Z31" s="594">
        <v>9</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99</v>
      </c>
      <c r="BH31" s="623"/>
      <c r="BI31" s="623"/>
      <c r="BJ31" s="623"/>
      <c r="BK31" s="623"/>
      <c r="BL31" s="623"/>
      <c r="BM31" s="597">
        <v>97.1</v>
      </c>
      <c r="BN31" s="647"/>
      <c r="BO31" s="647"/>
      <c r="BP31" s="647"/>
      <c r="BQ31" s="648"/>
      <c r="BR31" s="646">
        <v>98.5</v>
      </c>
      <c r="BS31" s="623"/>
      <c r="BT31" s="623"/>
      <c r="BU31" s="623"/>
      <c r="BV31" s="623"/>
      <c r="BW31" s="623"/>
      <c r="BX31" s="597">
        <v>96.1</v>
      </c>
      <c r="BY31" s="647"/>
      <c r="BZ31" s="647"/>
      <c r="CA31" s="647"/>
      <c r="CB31" s="648"/>
      <c r="CD31" s="654"/>
      <c r="CE31" s="655"/>
      <c r="CF31" s="605" t="s">
        <v>297</v>
      </c>
      <c r="CG31" s="606"/>
      <c r="CH31" s="606"/>
      <c r="CI31" s="606"/>
      <c r="CJ31" s="606"/>
      <c r="CK31" s="606"/>
      <c r="CL31" s="606"/>
      <c r="CM31" s="606"/>
      <c r="CN31" s="606"/>
      <c r="CO31" s="606"/>
      <c r="CP31" s="606"/>
      <c r="CQ31" s="607"/>
      <c r="CR31" s="591">
        <v>27650</v>
      </c>
      <c r="CS31" s="623"/>
      <c r="CT31" s="623"/>
      <c r="CU31" s="623"/>
      <c r="CV31" s="623"/>
      <c r="CW31" s="623"/>
      <c r="CX31" s="623"/>
      <c r="CY31" s="624"/>
      <c r="CZ31" s="625">
        <v>1</v>
      </c>
      <c r="DA31" s="626"/>
      <c r="DB31" s="626"/>
      <c r="DC31" s="627"/>
      <c r="DD31" s="600">
        <v>27650</v>
      </c>
      <c r="DE31" s="623"/>
      <c r="DF31" s="623"/>
      <c r="DG31" s="623"/>
      <c r="DH31" s="623"/>
      <c r="DI31" s="623"/>
      <c r="DJ31" s="623"/>
      <c r="DK31" s="624"/>
      <c r="DL31" s="600">
        <v>27650</v>
      </c>
      <c r="DM31" s="623"/>
      <c r="DN31" s="623"/>
      <c r="DO31" s="623"/>
      <c r="DP31" s="623"/>
      <c r="DQ31" s="623"/>
      <c r="DR31" s="623"/>
      <c r="DS31" s="623"/>
      <c r="DT31" s="623"/>
      <c r="DU31" s="623"/>
      <c r="DV31" s="624"/>
      <c r="DW31" s="596">
        <v>1.4</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93979</v>
      </c>
      <c r="S32" s="592"/>
      <c r="T32" s="592"/>
      <c r="U32" s="592"/>
      <c r="V32" s="592"/>
      <c r="W32" s="592"/>
      <c r="X32" s="592"/>
      <c r="Y32" s="593"/>
      <c r="Z32" s="594">
        <v>3.1</v>
      </c>
      <c r="AA32" s="594"/>
      <c r="AB32" s="594"/>
      <c r="AC32" s="594"/>
      <c r="AD32" s="595">
        <v>2034</v>
      </c>
      <c r="AE32" s="595"/>
      <c r="AF32" s="595"/>
      <c r="AG32" s="595"/>
      <c r="AH32" s="595"/>
      <c r="AI32" s="595"/>
      <c r="AJ32" s="595"/>
      <c r="AK32" s="595"/>
      <c r="AL32" s="596">
        <v>0.1</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98.2</v>
      </c>
      <c r="BH32" s="659"/>
      <c r="BI32" s="659"/>
      <c r="BJ32" s="659"/>
      <c r="BK32" s="659"/>
      <c r="BL32" s="659"/>
      <c r="BM32" s="660">
        <v>95.1</v>
      </c>
      <c r="BN32" s="659"/>
      <c r="BO32" s="659"/>
      <c r="BP32" s="659"/>
      <c r="BQ32" s="661"/>
      <c r="BR32" s="658">
        <v>98.3</v>
      </c>
      <c r="BS32" s="659"/>
      <c r="BT32" s="659"/>
      <c r="BU32" s="659"/>
      <c r="BV32" s="659"/>
      <c r="BW32" s="659"/>
      <c r="BX32" s="660">
        <v>94.5</v>
      </c>
      <c r="BY32" s="659"/>
      <c r="BZ32" s="659"/>
      <c r="CA32" s="659"/>
      <c r="CB32" s="661"/>
      <c r="CD32" s="656"/>
      <c r="CE32" s="657"/>
      <c r="CF32" s="605" t="s">
        <v>300</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103300</v>
      </c>
      <c r="S33" s="592"/>
      <c r="T33" s="592"/>
      <c r="U33" s="592"/>
      <c r="V33" s="592"/>
      <c r="W33" s="592"/>
      <c r="X33" s="592"/>
      <c r="Y33" s="593"/>
      <c r="Z33" s="594">
        <v>3.4</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1428751</v>
      </c>
      <c r="CS33" s="623"/>
      <c r="CT33" s="623"/>
      <c r="CU33" s="623"/>
      <c r="CV33" s="623"/>
      <c r="CW33" s="623"/>
      <c r="CX33" s="623"/>
      <c r="CY33" s="624"/>
      <c r="CZ33" s="625">
        <v>52.1</v>
      </c>
      <c r="DA33" s="626"/>
      <c r="DB33" s="626"/>
      <c r="DC33" s="627"/>
      <c r="DD33" s="600">
        <v>1229494</v>
      </c>
      <c r="DE33" s="623"/>
      <c r="DF33" s="623"/>
      <c r="DG33" s="623"/>
      <c r="DH33" s="623"/>
      <c r="DI33" s="623"/>
      <c r="DJ33" s="623"/>
      <c r="DK33" s="624"/>
      <c r="DL33" s="600">
        <v>811158</v>
      </c>
      <c r="DM33" s="623"/>
      <c r="DN33" s="623"/>
      <c r="DO33" s="623"/>
      <c r="DP33" s="623"/>
      <c r="DQ33" s="623"/>
      <c r="DR33" s="623"/>
      <c r="DS33" s="623"/>
      <c r="DT33" s="623"/>
      <c r="DU33" s="623"/>
      <c r="DV33" s="624"/>
      <c r="DW33" s="596">
        <v>42</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473515</v>
      </c>
      <c r="CS34" s="592"/>
      <c r="CT34" s="592"/>
      <c r="CU34" s="592"/>
      <c r="CV34" s="592"/>
      <c r="CW34" s="592"/>
      <c r="CX34" s="592"/>
      <c r="CY34" s="593"/>
      <c r="CZ34" s="625">
        <v>17.3</v>
      </c>
      <c r="DA34" s="626"/>
      <c r="DB34" s="626"/>
      <c r="DC34" s="627"/>
      <c r="DD34" s="600">
        <v>352251</v>
      </c>
      <c r="DE34" s="592"/>
      <c r="DF34" s="592"/>
      <c r="DG34" s="592"/>
      <c r="DH34" s="592"/>
      <c r="DI34" s="592"/>
      <c r="DJ34" s="592"/>
      <c r="DK34" s="593"/>
      <c r="DL34" s="600">
        <v>228265</v>
      </c>
      <c r="DM34" s="592"/>
      <c r="DN34" s="592"/>
      <c r="DO34" s="592"/>
      <c r="DP34" s="592"/>
      <c r="DQ34" s="592"/>
      <c r="DR34" s="592"/>
      <c r="DS34" s="592"/>
      <c r="DT34" s="592"/>
      <c r="DU34" s="592"/>
      <c r="DV34" s="593"/>
      <c r="DW34" s="596">
        <v>11.8</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100000</v>
      </c>
      <c r="S35" s="592"/>
      <c r="T35" s="592"/>
      <c r="U35" s="592"/>
      <c r="V35" s="592"/>
      <c r="W35" s="592"/>
      <c r="X35" s="592"/>
      <c r="Y35" s="593"/>
      <c r="Z35" s="594">
        <v>3.3</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368595</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39379</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30803</v>
      </c>
      <c r="CS35" s="623"/>
      <c r="CT35" s="623"/>
      <c r="CU35" s="623"/>
      <c r="CV35" s="623"/>
      <c r="CW35" s="623"/>
      <c r="CX35" s="623"/>
      <c r="CY35" s="624"/>
      <c r="CZ35" s="625">
        <v>1.1000000000000001</v>
      </c>
      <c r="DA35" s="626"/>
      <c r="DB35" s="626"/>
      <c r="DC35" s="627"/>
      <c r="DD35" s="600">
        <v>27485</v>
      </c>
      <c r="DE35" s="623"/>
      <c r="DF35" s="623"/>
      <c r="DG35" s="623"/>
      <c r="DH35" s="623"/>
      <c r="DI35" s="623"/>
      <c r="DJ35" s="623"/>
      <c r="DK35" s="624"/>
      <c r="DL35" s="600">
        <v>26454</v>
      </c>
      <c r="DM35" s="623"/>
      <c r="DN35" s="623"/>
      <c r="DO35" s="623"/>
      <c r="DP35" s="623"/>
      <c r="DQ35" s="623"/>
      <c r="DR35" s="623"/>
      <c r="DS35" s="623"/>
      <c r="DT35" s="623"/>
      <c r="DU35" s="623"/>
      <c r="DV35" s="624"/>
      <c r="DW35" s="596">
        <v>1.4</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3028407</v>
      </c>
      <c r="S36" s="664"/>
      <c r="T36" s="664"/>
      <c r="U36" s="664"/>
      <c r="V36" s="664"/>
      <c r="W36" s="664"/>
      <c r="X36" s="664"/>
      <c r="Y36" s="665"/>
      <c r="Z36" s="666">
        <v>100</v>
      </c>
      <c r="AA36" s="666"/>
      <c r="AB36" s="666"/>
      <c r="AC36" s="666"/>
      <c r="AD36" s="667">
        <v>1830902</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203737</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13553</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323611</v>
      </c>
      <c r="CS36" s="592"/>
      <c r="CT36" s="592"/>
      <c r="CU36" s="592"/>
      <c r="CV36" s="592"/>
      <c r="CW36" s="592"/>
      <c r="CX36" s="592"/>
      <c r="CY36" s="593"/>
      <c r="CZ36" s="625">
        <v>11.8</v>
      </c>
      <c r="DA36" s="626"/>
      <c r="DB36" s="626"/>
      <c r="DC36" s="627"/>
      <c r="DD36" s="600">
        <v>295950</v>
      </c>
      <c r="DE36" s="592"/>
      <c r="DF36" s="592"/>
      <c r="DG36" s="592"/>
      <c r="DH36" s="592"/>
      <c r="DI36" s="592"/>
      <c r="DJ36" s="592"/>
      <c r="DK36" s="593"/>
      <c r="DL36" s="600">
        <v>222085</v>
      </c>
      <c r="DM36" s="592"/>
      <c r="DN36" s="592"/>
      <c r="DO36" s="592"/>
      <c r="DP36" s="592"/>
      <c r="DQ36" s="592"/>
      <c r="DR36" s="592"/>
      <c r="DS36" s="592"/>
      <c r="DT36" s="592"/>
      <c r="DU36" s="592"/>
      <c r="DV36" s="593"/>
      <c r="DW36" s="596">
        <v>11.5</v>
      </c>
      <c r="DX36" s="621"/>
      <c r="DY36" s="621"/>
      <c r="DZ36" s="621"/>
      <c r="EA36" s="621"/>
      <c r="EB36" s="621"/>
      <c r="EC36" s="622"/>
    </row>
    <row r="37" spans="2:133" ht="11.25" customHeight="1">
      <c r="AQ37" s="670" t="s">
        <v>315</v>
      </c>
      <c r="AR37" s="671"/>
      <c r="AS37" s="671"/>
      <c r="AT37" s="671"/>
      <c r="AU37" s="671"/>
      <c r="AV37" s="671"/>
      <c r="AW37" s="671"/>
      <c r="AX37" s="671"/>
      <c r="AY37" s="672"/>
      <c r="AZ37" s="591">
        <v>33770</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727</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94582</v>
      </c>
      <c r="CS37" s="623"/>
      <c r="CT37" s="623"/>
      <c r="CU37" s="623"/>
      <c r="CV37" s="623"/>
      <c r="CW37" s="623"/>
      <c r="CX37" s="623"/>
      <c r="CY37" s="624"/>
      <c r="CZ37" s="625">
        <v>3.4</v>
      </c>
      <c r="DA37" s="626"/>
      <c r="DB37" s="626"/>
      <c r="DC37" s="627"/>
      <c r="DD37" s="600">
        <v>94582</v>
      </c>
      <c r="DE37" s="623"/>
      <c r="DF37" s="623"/>
      <c r="DG37" s="623"/>
      <c r="DH37" s="623"/>
      <c r="DI37" s="623"/>
      <c r="DJ37" s="623"/>
      <c r="DK37" s="624"/>
      <c r="DL37" s="600">
        <v>94582</v>
      </c>
      <c r="DM37" s="623"/>
      <c r="DN37" s="623"/>
      <c r="DO37" s="623"/>
      <c r="DP37" s="623"/>
      <c r="DQ37" s="623"/>
      <c r="DR37" s="623"/>
      <c r="DS37" s="623"/>
      <c r="DT37" s="623"/>
      <c r="DU37" s="623"/>
      <c r="DV37" s="624"/>
      <c r="DW37" s="596">
        <v>4.9000000000000004</v>
      </c>
      <c r="DX37" s="621"/>
      <c r="DY37" s="621"/>
      <c r="DZ37" s="621"/>
      <c r="EA37" s="621"/>
      <c r="EB37" s="621"/>
      <c r="EC37" s="622"/>
    </row>
    <row r="38" spans="2:133" ht="11.25" customHeight="1">
      <c r="AQ38" s="670" t="s">
        <v>318</v>
      </c>
      <c r="AR38" s="671"/>
      <c r="AS38" s="671"/>
      <c r="AT38" s="671"/>
      <c r="AU38" s="671"/>
      <c r="AV38" s="671"/>
      <c r="AW38" s="671"/>
      <c r="AX38" s="671"/>
      <c r="AY38" s="672"/>
      <c r="AZ38" s="591" t="s">
        <v>319</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1262</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368595</v>
      </c>
      <c r="CS38" s="592"/>
      <c r="CT38" s="592"/>
      <c r="CU38" s="592"/>
      <c r="CV38" s="592"/>
      <c r="CW38" s="592"/>
      <c r="CX38" s="592"/>
      <c r="CY38" s="593"/>
      <c r="CZ38" s="625">
        <v>13.4</v>
      </c>
      <c r="DA38" s="626"/>
      <c r="DB38" s="626"/>
      <c r="DC38" s="627"/>
      <c r="DD38" s="600">
        <v>346162</v>
      </c>
      <c r="DE38" s="592"/>
      <c r="DF38" s="592"/>
      <c r="DG38" s="592"/>
      <c r="DH38" s="592"/>
      <c r="DI38" s="592"/>
      <c r="DJ38" s="592"/>
      <c r="DK38" s="593"/>
      <c r="DL38" s="600">
        <v>334354</v>
      </c>
      <c r="DM38" s="592"/>
      <c r="DN38" s="592"/>
      <c r="DO38" s="592"/>
      <c r="DP38" s="592"/>
      <c r="DQ38" s="592"/>
      <c r="DR38" s="592"/>
      <c r="DS38" s="592"/>
      <c r="DT38" s="592"/>
      <c r="DU38" s="592"/>
      <c r="DV38" s="593"/>
      <c r="DW38" s="596">
        <v>17.3</v>
      </c>
      <c r="DX38" s="621"/>
      <c r="DY38" s="621"/>
      <c r="DZ38" s="621"/>
      <c r="EA38" s="621"/>
      <c r="EB38" s="621"/>
      <c r="EC38" s="622"/>
    </row>
    <row r="39" spans="2:133" ht="11.25" customHeight="1">
      <c r="AQ39" s="670" t="s">
        <v>322</v>
      </c>
      <c r="AR39" s="671"/>
      <c r="AS39" s="671"/>
      <c r="AT39" s="671"/>
      <c r="AU39" s="671"/>
      <c r="AV39" s="671"/>
      <c r="AW39" s="671"/>
      <c r="AX39" s="671"/>
      <c r="AY39" s="672"/>
      <c r="AZ39" s="591" t="s">
        <v>319</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82</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212227</v>
      </c>
      <c r="CS39" s="623"/>
      <c r="CT39" s="623"/>
      <c r="CU39" s="623"/>
      <c r="CV39" s="623"/>
      <c r="CW39" s="623"/>
      <c r="CX39" s="623"/>
      <c r="CY39" s="624"/>
      <c r="CZ39" s="625">
        <v>7.7</v>
      </c>
      <c r="DA39" s="626"/>
      <c r="DB39" s="626"/>
      <c r="DC39" s="627"/>
      <c r="DD39" s="600">
        <v>207646</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18451</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104</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20000</v>
      </c>
      <c r="CS40" s="592"/>
      <c r="CT40" s="592"/>
      <c r="CU40" s="592"/>
      <c r="CV40" s="592"/>
      <c r="CW40" s="592"/>
      <c r="CX40" s="592"/>
      <c r="CY40" s="593"/>
      <c r="CZ40" s="625">
        <v>0.7</v>
      </c>
      <c r="DA40" s="626"/>
      <c r="DB40" s="626"/>
      <c r="DC40" s="627"/>
      <c r="DD40" s="600" t="s">
        <v>319</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112637</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314</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408181</v>
      </c>
      <c r="CS42" s="592"/>
      <c r="CT42" s="592"/>
      <c r="CU42" s="592"/>
      <c r="CV42" s="592"/>
      <c r="CW42" s="592"/>
      <c r="CX42" s="592"/>
      <c r="CY42" s="593"/>
      <c r="CZ42" s="625">
        <v>14.9</v>
      </c>
      <c r="DA42" s="674"/>
      <c r="DB42" s="674"/>
      <c r="DC42" s="675"/>
      <c r="DD42" s="600">
        <v>199981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t="s">
        <v>319</v>
      </c>
      <c r="CS43" s="623"/>
      <c r="CT43" s="623"/>
      <c r="CU43" s="623"/>
      <c r="CV43" s="623"/>
      <c r="CW43" s="623"/>
      <c r="CX43" s="623"/>
      <c r="CY43" s="624"/>
      <c r="CZ43" s="625" t="s">
        <v>319</v>
      </c>
      <c r="DA43" s="626"/>
      <c r="DB43" s="626"/>
      <c r="DC43" s="627"/>
      <c r="DD43" s="600" t="s">
        <v>319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395535</v>
      </c>
      <c r="CS44" s="592"/>
      <c r="CT44" s="592"/>
      <c r="CU44" s="592"/>
      <c r="CV44" s="592"/>
      <c r="CW44" s="592"/>
      <c r="CX44" s="592"/>
      <c r="CY44" s="593"/>
      <c r="CZ44" s="625">
        <v>14.4</v>
      </c>
      <c r="DA44" s="674"/>
      <c r="DB44" s="674"/>
      <c r="DC44" s="675"/>
      <c r="DD44" s="600">
        <v>188775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248792</v>
      </c>
      <c r="CS45" s="623"/>
      <c r="CT45" s="623"/>
      <c r="CU45" s="623"/>
      <c r="CV45" s="623"/>
      <c r="CW45" s="623"/>
      <c r="CX45" s="623"/>
      <c r="CY45" s="624"/>
      <c r="CZ45" s="625">
        <v>9.1</v>
      </c>
      <c r="DA45" s="626"/>
      <c r="DB45" s="626"/>
      <c r="DC45" s="627"/>
      <c r="DD45" s="600">
        <v>67447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141763</v>
      </c>
      <c r="CS46" s="592"/>
      <c r="CT46" s="592"/>
      <c r="CU46" s="592"/>
      <c r="CV46" s="592"/>
      <c r="CW46" s="592"/>
      <c r="CX46" s="592"/>
      <c r="CY46" s="593"/>
      <c r="CZ46" s="625">
        <v>5.2</v>
      </c>
      <c r="DA46" s="674"/>
      <c r="DB46" s="674"/>
      <c r="DC46" s="675"/>
      <c r="DD46" s="600">
        <v>116348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12646</v>
      </c>
      <c r="CS47" s="623"/>
      <c r="CT47" s="623"/>
      <c r="CU47" s="623"/>
      <c r="CV47" s="623"/>
      <c r="CW47" s="623"/>
      <c r="CX47" s="623"/>
      <c r="CY47" s="624"/>
      <c r="CZ47" s="625">
        <v>0.5</v>
      </c>
      <c r="DA47" s="626"/>
      <c r="DB47" s="626"/>
      <c r="DC47" s="627"/>
      <c r="DD47" s="600">
        <v>11206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2744678</v>
      </c>
      <c r="CS49" s="659"/>
      <c r="CT49" s="659"/>
      <c r="CU49" s="659"/>
      <c r="CV49" s="659"/>
      <c r="CW49" s="659"/>
      <c r="CX49" s="659"/>
      <c r="CY49" s="686"/>
      <c r="CZ49" s="687">
        <v>100</v>
      </c>
      <c r="DA49" s="688"/>
      <c r="DB49" s="688"/>
      <c r="DC49" s="689"/>
      <c r="DD49" s="690">
        <v>2124984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B76" zoomScale="75" zoomScaleNormal="7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3008</v>
      </c>
      <c r="R7" s="721"/>
      <c r="S7" s="721"/>
      <c r="T7" s="721"/>
      <c r="U7" s="721"/>
      <c r="V7" s="721">
        <v>2729</v>
      </c>
      <c r="W7" s="721"/>
      <c r="X7" s="721"/>
      <c r="Y7" s="721"/>
      <c r="Z7" s="721"/>
      <c r="AA7" s="721">
        <v>279</v>
      </c>
      <c r="AB7" s="721"/>
      <c r="AC7" s="721"/>
      <c r="AD7" s="721"/>
      <c r="AE7" s="722"/>
      <c r="AF7" s="723">
        <v>252</v>
      </c>
      <c r="AG7" s="724"/>
      <c r="AH7" s="724"/>
      <c r="AI7" s="724"/>
      <c r="AJ7" s="725"/>
      <c r="AK7" s="760">
        <v>0</v>
      </c>
      <c r="AL7" s="761"/>
      <c r="AM7" s="761"/>
      <c r="AN7" s="761"/>
      <c r="AO7" s="761"/>
      <c r="AP7" s="761">
        <v>2039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535</v>
      </c>
      <c r="BT7" s="765"/>
      <c r="BU7" s="765"/>
      <c r="BV7" s="765"/>
      <c r="BW7" s="765"/>
      <c r="BX7" s="765"/>
      <c r="BY7" s="765"/>
      <c r="BZ7" s="765"/>
      <c r="CA7" s="765"/>
      <c r="CB7" s="765"/>
      <c r="CC7" s="765"/>
      <c r="CD7" s="765"/>
      <c r="CE7" s="765"/>
      <c r="CF7" s="765"/>
      <c r="CG7" s="766"/>
      <c r="CH7" s="757">
        <v>0</v>
      </c>
      <c r="CI7" s="758"/>
      <c r="CJ7" s="758"/>
      <c r="CK7" s="758"/>
      <c r="CL7" s="759"/>
      <c r="CM7" s="757">
        <v>89</v>
      </c>
      <c r="CN7" s="758"/>
      <c r="CO7" s="758"/>
      <c r="CP7" s="758"/>
      <c r="CQ7" s="759"/>
      <c r="CR7" s="757">
        <v>3</v>
      </c>
      <c r="CS7" s="758"/>
      <c r="CT7" s="758"/>
      <c r="CU7" s="758"/>
      <c r="CV7" s="759"/>
      <c r="CW7" s="757" t="s">
        <v>543</v>
      </c>
      <c r="CX7" s="758"/>
      <c r="CY7" s="758"/>
      <c r="CZ7" s="758"/>
      <c r="DA7" s="759"/>
      <c r="DB7" s="757" t="s">
        <v>544</v>
      </c>
      <c r="DC7" s="758"/>
      <c r="DD7" s="758"/>
      <c r="DE7" s="758"/>
      <c r="DF7" s="759"/>
      <c r="DG7" s="757" t="s">
        <v>544</v>
      </c>
      <c r="DH7" s="758"/>
      <c r="DI7" s="758"/>
      <c r="DJ7" s="758"/>
      <c r="DK7" s="759"/>
      <c r="DL7" s="757" t="s">
        <v>544</v>
      </c>
      <c r="DM7" s="758"/>
      <c r="DN7" s="758"/>
      <c r="DO7" s="758"/>
      <c r="DP7" s="759"/>
      <c r="DQ7" s="757" t="s">
        <v>544</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23</v>
      </c>
      <c r="R8" s="745"/>
      <c r="S8" s="745"/>
      <c r="T8" s="745"/>
      <c r="U8" s="745"/>
      <c r="V8" s="745">
        <v>18</v>
      </c>
      <c r="W8" s="745"/>
      <c r="X8" s="745"/>
      <c r="Y8" s="745"/>
      <c r="Z8" s="745"/>
      <c r="AA8" s="745">
        <v>5</v>
      </c>
      <c r="AB8" s="745"/>
      <c r="AC8" s="745"/>
      <c r="AD8" s="745"/>
      <c r="AE8" s="746"/>
      <c r="AF8" s="747">
        <v>5</v>
      </c>
      <c r="AG8" s="748"/>
      <c r="AH8" s="748"/>
      <c r="AI8" s="748"/>
      <c r="AJ8" s="749"/>
      <c r="AK8" s="750">
        <v>1</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1</v>
      </c>
      <c r="R9" s="745"/>
      <c r="S9" s="745"/>
      <c r="T9" s="745"/>
      <c r="U9" s="745"/>
      <c r="V9" s="745">
        <v>1</v>
      </c>
      <c r="W9" s="745"/>
      <c r="X9" s="745"/>
      <c r="Y9" s="745"/>
      <c r="Z9" s="745"/>
      <c r="AA9" s="745">
        <v>0</v>
      </c>
      <c r="AB9" s="745"/>
      <c r="AC9" s="745"/>
      <c r="AD9" s="745"/>
      <c r="AE9" s="746"/>
      <c r="AF9" s="747" t="s">
        <v>112</v>
      </c>
      <c r="AG9" s="748"/>
      <c r="AH9" s="748"/>
      <c r="AI9" s="748"/>
      <c r="AJ9" s="749"/>
      <c r="AK9" s="750">
        <v>0</v>
      </c>
      <c r="AL9" s="751"/>
      <c r="AM9" s="751"/>
      <c r="AN9" s="751"/>
      <c r="AO9" s="751"/>
      <c r="AP9" s="751">
        <v>0</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3028</v>
      </c>
      <c r="R23" s="780"/>
      <c r="S23" s="780"/>
      <c r="T23" s="780"/>
      <c r="U23" s="780"/>
      <c r="V23" s="780">
        <v>2745</v>
      </c>
      <c r="W23" s="780"/>
      <c r="X23" s="780"/>
      <c r="Y23" s="780"/>
      <c r="Z23" s="780"/>
      <c r="AA23" s="780">
        <v>284</v>
      </c>
      <c r="AB23" s="780"/>
      <c r="AC23" s="780"/>
      <c r="AD23" s="780"/>
      <c r="AE23" s="781"/>
      <c r="AF23" s="782">
        <v>256</v>
      </c>
      <c r="AG23" s="780"/>
      <c r="AH23" s="780"/>
      <c r="AI23" s="780"/>
      <c r="AJ23" s="783"/>
      <c r="AK23" s="784"/>
      <c r="AL23" s="785"/>
      <c r="AM23" s="785"/>
      <c r="AN23" s="785"/>
      <c r="AO23" s="785"/>
      <c r="AP23" s="780">
        <v>2039</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610</v>
      </c>
      <c r="R28" s="809"/>
      <c r="S28" s="809"/>
      <c r="T28" s="809"/>
      <c r="U28" s="809"/>
      <c r="V28" s="809">
        <v>570</v>
      </c>
      <c r="W28" s="809"/>
      <c r="X28" s="809"/>
      <c r="Y28" s="809"/>
      <c r="Z28" s="809"/>
      <c r="AA28" s="809">
        <v>40</v>
      </c>
      <c r="AB28" s="809"/>
      <c r="AC28" s="809"/>
      <c r="AD28" s="809"/>
      <c r="AE28" s="810"/>
      <c r="AF28" s="811">
        <v>39</v>
      </c>
      <c r="AG28" s="809"/>
      <c r="AH28" s="809"/>
      <c r="AI28" s="809"/>
      <c r="AJ28" s="812"/>
      <c r="AK28" s="813">
        <v>48</v>
      </c>
      <c r="AL28" s="804"/>
      <c r="AM28" s="804"/>
      <c r="AN28" s="804"/>
      <c r="AO28" s="804"/>
      <c r="AP28" s="804">
        <v>0</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585</v>
      </c>
      <c r="R29" s="745"/>
      <c r="S29" s="745"/>
      <c r="T29" s="745"/>
      <c r="U29" s="745"/>
      <c r="V29" s="745">
        <v>574</v>
      </c>
      <c r="W29" s="745"/>
      <c r="X29" s="745"/>
      <c r="Y29" s="745"/>
      <c r="Z29" s="745"/>
      <c r="AA29" s="745">
        <v>11</v>
      </c>
      <c r="AB29" s="745"/>
      <c r="AC29" s="745"/>
      <c r="AD29" s="745"/>
      <c r="AE29" s="746"/>
      <c r="AF29" s="747">
        <v>11</v>
      </c>
      <c r="AG29" s="748"/>
      <c r="AH29" s="748"/>
      <c r="AI29" s="748"/>
      <c r="AJ29" s="749"/>
      <c r="AK29" s="816">
        <v>96</v>
      </c>
      <c r="AL29" s="817"/>
      <c r="AM29" s="817"/>
      <c r="AN29" s="817"/>
      <c r="AO29" s="817"/>
      <c r="AP29" s="817">
        <v>0</v>
      </c>
      <c r="AQ29" s="817"/>
      <c r="AR29" s="817"/>
      <c r="AS29" s="817"/>
      <c r="AT29" s="817"/>
      <c r="AU29" s="817">
        <v>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51</v>
      </c>
      <c r="R30" s="745"/>
      <c r="S30" s="745"/>
      <c r="T30" s="745"/>
      <c r="U30" s="745"/>
      <c r="V30" s="745">
        <v>51</v>
      </c>
      <c r="W30" s="745"/>
      <c r="X30" s="745"/>
      <c r="Y30" s="745"/>
      <c r="Z30" s="745"/>
      <c r="AA30" s="745">
        <v>0</v>
      </c>
      <c r="AB30" s="745"/>
      <c r="AC30" s="745"/>
      <c r="AD30" s="745"/>
      <c r="AE30" s="746"/>
      <c r="AF30" s="747">
        <v>0</v>
      </c>
      <c r="AG30" s="748"/>
      <c r="AH30" s="748"/>
      <c r="AI30" s="748"/>
      <c r="AJ30" s="749"/>
      <c r="AK30" s="816">
        <v>15</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123</v>
      </c>
      <c r="R31" s="745"/>
      <c r="S31" s="745"/>
      <c r="T31" s="745"/>
      <c r="U31" s="745"/>
      <c r="V31" s="745">
        <v>120</v>
      </c>
      <c r="W31" s="745"/>
      <c r="X31" s="745"/>
      <c r="Y31" s="745"/>
      <c r="Z31" s="745"/>
      <c r="AA31" s="745">
        <v>3</v>
      </c>
      <c r="AB31" s="745"/>
      <c r="AC31" s="745"/>
      <c r="AD31" s="745"/>
      <c r="AE31" s="746"/>
      <c r="AF31" s="747">
        <v>2</v>
      </c>
      <c r="AG31" s="748"/>
      <c r="AH31" s="748"/>
      <c r="AI31" s="748"/>
      <c r="AJ31" s="749"/>
      <c r="AK31" s="816">
        <v>23</v>
      </c>
      <c r="AL31" s="817"/>
      <c r="AM31" s="817"/>
      <c r="AN31" s="817"/>
      <c r="AO31" s="817"/>
      <c r="AP31" s="817">
        <v>784</v>
      </c>
      <c r="AQ31" s="817"/>
      <c r="AR31" s="817"/>
      <c r="AS31" s="817"/>
      <c r="AT31" s="817"/>
      <c r="AU31" s="817">
        <v>277</v>
      </c>
      <c r="AV31" s="817"/>
      <c r="AW31" s="817"/>
      <c r="AX31" s="817"/>
      <c r="AY31" s="817"/>
      <c r="AZ31" s="818"/>
      <c r="BA31" s="818"/>
      <c r="BB31" s="818"/>
      <c r="BC31" s="818"/>
      <c r="BD31" s="818"/>
      <c r="BE31" s="814" t="s">
        <v>386</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283</v>
      </c>
      <c r="R32" s="745"/>
      <c r="S32" s="745"/>
      <c r="T32" s="745"/>
      <c r="U32" s="745"/>
      <c r="V32" s="745">
        <v>278</v>
      </c>
      <c r="W32" s="745"/>
      <c r="X32" s="745"/>
      <c r="Y32" s="745"/>
      <c r="Z32" s="745"/>
      <c r="AA32" s="745">
        <v>5</v>
      </c>
      <c r="AB32" s="745"/>
      <c r="AC32" s="745"/>
      <c r="AD32" s="745"/>
      <c r="AE32" s="746"/>
      <c r="AF32" s="747">
        <v>1</v>
      </c>
      <c r="AG32" s="748"/>
      <c r="AH32" s="748"/>
      <c r="AI32" s="748"/>
      <c r="AJ32" s="749"/>
      <c r="AK32" s="816">
        <v>204</v>
      </c>
      <c r="AL32" s="817"/>
      <c r="AM32" s="817"/>
      <c r="AN32" s="817"/>
      <c r="AO32" s="817"/>
      <c r="AP32" s="817">
        <v>2364</v>
      </c>
      <c r="AQ32" s="817"/>
      <c r="AR32" s="817"/>
      <c r="AS32" s="817"/>
      <c r="AT32" s="817"/>
      <c r="AU32" s="817">
        <v>2123</v>
      </c>
      <c r="AV32" s="817"/>
      <c r="AW32" s="817"/>
      <c r="AX32" s="817"/>
      <c r="AY32" s="817"/>
      <c r="AZ32" s="818"/>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536</v>
      </c>
      <c r="C33" s="742"/>
      <c r="D33" s="742"/>
      <c r="E33" s="742"/>
      <c r="F33" s="742"/>
      <c r="G33" s="742"/>
      <c r="H33" s="742"/>
      <c r="I33" s="742"/>
      <c r="J33" s="742"/>
      <c r="K33" s="742"/>
      <c r="L33" s="742"/>
      <c r="M33" s="742"/>
      <c r="N33" s="742"/>
      <c r="O33" s="742"/>
      <c r="P33" s="743"/>
      <c r="Q33" s="744" t="s">
        <v>537</v>
      </c>
      <c r="R33" s="745"/>
      <c r="S33" s="745"/>
      <c r="T33" s="745"/>
      <c r="U33" s="745"/>
      <c r="V33" s="745" t="s">
        <v>537</v>
      </c>
      <c r="W33" s="745"/>
      <c r="X33" s="745"/>
      <c r="Y33" s="745"/>
      <c r="Z33" s="745"/>
      <c r="AA33" s="745" t="s">
        <v>537</v>
      </c>
      <c r="AB33" s="745"/>
      <c r="AC33" s="745"/>
      <c r="AD33" s="745"/>
      <c r="AE33" s="746"/>
      <c r="AF33" s="747"/>
      <c r="AG33" s="748"/>
      <c r="AH33" s="748"/>
      <c r="AI33" s="748"/>
      <c r="AJ33" s="749"/>
      <c r="AK33" s="816" t="s">
        <v>537</v>
      </c>
      <c r="AL33" s="817"/>
      <c r="AM33" s="817"/>
      <c r="AN33" s="817"/>
      <c r="AO33" s="817"/>
      <c r="AP33" s="817" t="s">
        <v>537</v>
      </c>
      <c r="AQ33" s="817"/>
      <c r="AR33" s="817"/>
      <c r="AS33" s="817"/>
      <c r="AT33" s="817"/>
      <c r="AU33" s="817" t="s">
        <v>537</v>
      </c>
      <c r="AV33" s="817"/>
      <c r="AW33" s="817"/>
      <c r="AX33" s="817"/>
      <c r="AY33" s="817"/>
      <c r="AZ33" s="818"/>
      <c r="BA33" s="818"/>
      <c r="BB33" s="818"/>
      <c r="BC33" s="818"/>
      <c r="BD33" s="818"/>
      <c r="BE33" s="814" t="s">
        <v>536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54</v>
      </c>
      <c r="AG63" s="828"/>
      <c r="AH63" s="828"/>
      <c r="AI63" s="828"/>
      <c r="AJ63" s="829"/>
      <c r="AK63" s="830"/>
      <c r="AL63" s="825"/>
      <c r="AM63" s="825"/>
      <c r="AN63" s="825"/>
      <c r="AO63" s="825"/>
      <c r="AP63" s="828">
        <v>3148</v>
      </c>
      <c r="AQ63" s="828"/>
      <c r="AR63" s="828"/>
      <c r="AS63" s="828"/>
      <c r="AT63" s="828"/>
      <c r="AU63" s="828">
        <v>2400</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392</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550</v>
      </c>
      <c r="C68" s="856"/>
      <c r="D68" s="856"/>
      <c r="E68" s="856"/>
      <c r="F68" s="856"/>
      <c r="G68" s="856"/>
      <c r="H68" s="856"/>
      <c r="I68" s="856"/>
      <c r="J68" s="856"/>
      <c r="K68" s="856"/>
      <c r="L68" s="856"/>
      <c r="M68" s="856"/>
      <c r="N68" s="856"/>
      <c r="O68" s="856"/>
      <c r="P68" s="857"/>
      <c r="Q68" s="858">
        <v>1909</v>
      </c>
      <c r="R68" s="852"/>
      <c r="S68" s="852"/>
      <c r="T68" s="852"/>
      <c r="U68" s="852"/>
      <c r="V68" s="852">
        <v>1751</v>
      </c>
      <c r="W68" s="852"/>
      <c r="X68" s="852"/>
      <c r="Y68" s="852"/>
      <c r="Z68" s="852"/>
      <c r="AA68" s="852">
        <v>158</v>
      </c>
      <c r="AB68" s="852"/>
      <c r="AC68" s="852"/>
      <c r="AD68" s="852"/>
      <c r="AE68" s="852"/>
      <c r="AF68" s="852">
        <v>157</v>
      </c>
      <c r="AG68" s="852"/>
      <c r="AH68" s="852"/>
      <c r="AI68" s="852"/>
      <c r="AJ68" s="852"/>
      <c r="AK68" s="852">
        <v>2</v>
      </c>
      <c r="AL68" s="852"/>
      <c r="AM68" s="852"/>
      <c r="AN68" s="852"/>
      <c r="AO68" s="852"/>
      <c r="AP68" s="852" t="s">
        <v>551</v>
      </c>
      <c r="AQ68" s="852"/>
      <c r="AR68" s="852"/>
      <c r="AS68" s="852"/>
      <c r="AT68" s="852"/>
      <c r="AU68" s="852" t="s">
        <v>544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552</v>
      </c>
      <c r="C69" s="860"/>
      <c r="D69" s="860"/>
      <c r="E69" s="860"/>
      <c r="F69" s="860"/>
      <c r="G69" s="860"/>
      <c r="H69" s="860"/>
      <c r="I69" s="860"/>
      <c r="J69" s="860"/>
      <c r="K69" s="860"/>
      <c r="L69" s="860"/>
      <c r="M69" s="860"/>
      <c r="N69" s="860"/>
      <c r="O69" s="860"/>
      <c r="P69" s="861"/>
      <c r="Q69" s="862">
        <v>425</v>
      </c>
      <c r="R69" s="817"/>
      <c r="S69" s="817"/>
      <c r="T69" s="817"/>
      <c r="U69" s="817"/>
      <c r="V69" s="817">
        <v>420</v>
      </c>
      <c r="W69" s="817"/>
      <c r="X69" s="817"/>
      <c r="Y69" s="817"/>
      <c r="Z69" s="817"/>
      <c r="AA69" s="817">
        <v>5</v>
      </c>
      <c r="AB69" s="817"/>
      <c r="AC69" s="817"/>
      <c r="AD69" s="817"/>
      <c r="AE69" s="817"/>
      <c r="AF69" s="817">
        <v>5</v>
      </c>
      <c r="AG69" s="817"/>
      <c r="AH69" s="817"/>
      <c r="AI69" s="817"/>
      <c r="AJ69" s="817"/>
      <c r="AK69" s="817">
        <v>405</v>
      </c>
      <c r="AL69" s="817"/>
      <c r="AM69" s="817"/>
      <c r="AN69" s="817"/>
      <c r="AO69" s="817"/>
      <c r="AP69" s="817" t="s">
        <v>551</v>
      </c>
      <c r="AQ69" s="817"/>
      <c r="AR69" s="817"/>
      <c r="AS69" s="817"/>
      <c r="AT69" s="817"/>
      <c r="AU69" s="817" t="s">
        <v>544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553</v>
      </c>
      <c r="C70" s="860"/>
      <c r="D70" s="860"/>
      <c r="E70" s="860"/>
      <c r="F70" s="860"/>
      <c r="G70" s="860"/>
      <c r="H70" s="860"/>
      <c r="I70" s="860"/>
      <c r="J70" s="860"/>
      <c r="K70" s="860"/>
      <c r="L70" s="860"/>
      <c r="M70" s="860"/>
      <c r="N70" s="860"/>
      <c r="O70" s="860"/>
      <c r="P70" s="861"/>
      <c r="Q70" s="862">
        <v>220</v>
      </c>
      <c r="R70" s="817"/>
      <c r="S70" s="817"/>
      <c r="T70" s="817"/>
      <c r="U70" s="817"/>
      <c r="V70" s="817">
        <v>208</v>
      </c>
      <c r="W70" s="817"/>
      <c r="X70" s="817"/>
      <c r="Y70" s="817"/>
      <c r="Z70" s="817"/>
      <c r="AA70" s="817">
        <v>12</v>
      </c>
      <c r="AB70" s="817"/>
      <c r="AC70" s="817"/>
      <c r="AD70" s="817"/>
      <c r="AE70" s="817"/>
      <c r="AF70" s="817">
        <v>12</v>
      </c>
      <c r="AG70" s="817"/>
      <c r="AH70" s="817"/>
      <c r="AI70" s="817"/>
      <c r="AJ70" s="817"/>
      <c r="AK70" s="817" t="s">
        <v>551</v>
      </c>
      <c r="AL70" s="817"/>
      <c r="AM70" s="817"/>
      <c r="AN70" s="817"/>
      <c r="AO70" s="817"/>
      <c r="AP70" s="817" t="s">
        <v>551</v>
      </c>
      <c r="AQ70" s="817"/>
      <c r="AR70" s="817"/>
      <c r="AS70" s="817"/>
      <c r="AT70" s="817"/>
      <c r="AU70" s="817" t="s">
        <v>544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554</v>
      </c>
      <c r="C71" s="860"/>
      <c r="D71" s="860"/>
      <c r="E71" s="860"/>
      <c r="F71" s="860"/>
      <c r="G71" s="860"/>
      <c r="H71" s="860"/>
      <c r="I71" s="860"/>
      <c r="J71" s="860"/>
      <c r="K71" s="860"/>
      <c r="L71" s="860"/>
      <c r="M71" s="860"/>
      <c r="N71" s="860"/>
      <c r="O71" s="860"/>
      <c r="P71" s="861"/>
      <c r="Q71" s="862">
        <v>2069</v>
      </c>
      <c r="R71" s="817"/>
      <c r="S71" s="817"/>
      <c r="T71" s="817"/>
      <c r="U71" s="817"/>
      <c r="V71" s="817">
        <v>2035</v>
      </c>
      <c r="W71" s="817"/>
      <c r="X71" s="817"/>
      <c r="Y71" s="817"/>
      <c r="Z71" s="817"/>
      <c r="AA71" s="817">
        <v>34</v>
      </c>
      <c r="AB71" s="817"/>
      <c r="AC71" s="817"/>
      <c r="AD71" s="817"/>
      <c r="AE71" s="817"/>
      <c r="AF71" s="817">
        <v>35</v>
      </c>
      <c r="AG71" s="817"/>
      <c r="AH71" s="817"/>
      <c r="AI71" s="817"/>
      <c r="AJ71" s="817"/>
      <c r="AK71" s="817" t="s">
        <v>551</v>
      </c>
      <c r="AL71" s="817"/>
      <c r="AM71" s="817"/>
      <c r="AN71" s="817"/>
      <c r="AO71" s="817"/>
      <c r="AP71" s="817">
        <v>246</v>
      </c>
      <c r="AQ71" s="817"/>
      <c r="AR71" s="817"/>
      <c r="AS71" s="817"/>
      <c r="AT71" s="817"/>
      <c r="AU71" s="817" t="s">
        <v>546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538</v>
      </c>
      <c r="C72" s="860"/>
      <c r="D72" s="860"/>
      <c r="E72" s="860"/>
      <c r="F72" s="860"/>
      <c r="G72" s="860"/>
      <c r="H72" s="860"/>
      <c r="I72" s="860"/>
      <c r="J72" s="860"/>
      <c r="K72" s="860"/>
      <c r="L72" s="860"/>
      <c r="M72" s="860"/>
      <c r="N72" s="860"/>
      <c r="O72" s="860"/>
      <c r="P72" s="861"/>
      <c r="Q72" s="862">
        <v>8349</v>
      </c>
      <c r="R72" s="817"/>
      <c r="S72" s="817"/>
      <c r="T72" s="817"/>
      <c r="U72" s="817"/>
      <c r="V72" s="817">
        <v>8162</v>
      </c>
      <c r="W72" s="817"/>
      <c r="X72" s="817"/>
      <c r="Y72" s="817"/>
      <c r="Z72" s="817"/>
      <c r="AA72" s="817">
        <v>187</v>
      </c>
      <c r="AB72" s="817"/>
      <c r="AC72" s="817"/>
      <c r="AD72" s="817"/>
      <c r="AE72" s="817"/>
      <c r="AF72" s="817">
        <v>187</v>
      </c>
      <c r="AG72" s="817"/>
      <c r="AH72" s="817"/>
      <c r="AI72" s="817"/>
      <c r="AJ72" s="817"/>
      <c r="AK72" s="817">
        <v>1670</v>
      </c>
      <c r="AL72" s="817"/>
      <c r="AM72" s="817"/>
      <c r="AN72" s="817"/>
      <c r="AO72" s="817"/>
      <c r="AP72" s="817" t="s">
        <v>544</v>
      </c>
      <c r="AQ72" s="817"/>
      <c r="AR72" s="817"/>
      <c r="AS72" s="817"/>
      <c r="AT72" s="817"/>
      <c r="AU72" s="817" t="s">
        <v>544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539</v>
      </c>
      <c r="C73" s="860"/>
      <c r="D73" s="860"/>
      <c r="E73" s="860"/>
      <c r="F73" s="860"/>
      <c r="G73" s="860"/>
      <c r="H73" s="860"/>
      <c r="I73" s="860"/>
      <c r="J73" s="860"/>
      <c r="K73" s="860"/>
      <c r="L73" s="860"/>
      <c r="M73" s="860"/>
      <c r="N73" s="860"/>
      <c r="O73" s="860"/>
      <c r="P73" s="861"/>
      <c r="Q73" s="862">
        <v>13</v>
      </c>
      <c r="R73" s="817"/>
      <c r="S73" s="817"/>
      <c r="T73" s="817"/>
      <c r="U73" s="817"/>
      <c r="V73" s="817">
        <v>12</v>
      </c>
      <c r="W73" s="817"/>
      <c r="X73" s="817"/>
      <c r="Y73" s="817"/>
      <c r="Z73" s="817"/>
      <c r="AA73" s="817">
        <v>2</v>
      </c>
      <c r="AB73" s="817"/>
      <c r="AC73" s="817"/>
      <c r="AD73" s="817"/>
      <c r="AE73" s="817"/>
      <c r="AF73" s="817">
        <v>2</v>
      </c>
      <c r="AG73" s="817"/>
      <c r="AH73" s="817"/>
      <c r="AI73" s="817"/>
      <c r="AJ73" s="817"/>
      <c r="AK73" s="817">
        <v>7</v>
      </c>
      <c r="AL73" s="817"/>
      <c r="AM73" s="817"/>
      <c r="AN73" s="817"/>
      <c r="AO73" s="817"/>
      <c r="AP73" s="817" t="s">
        <v>544</v>
      </c>
      <c r="AQ73" s="817"/>
      <c r="AR73" s="817"/>
      <c r="AS73" s="817"/>
      <c r="AT73" s="817"/>
      <c r="AU73" s="817" t="s">
        <v>544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540</v>
      </c>
      <c r="C74" s="860"/>
      <c r="D74" s="860"/>
      <c r="E74" s="860"/>
      <c r="F74" s="860"/>
      <c r="G74" s="860"/>
      <c r="H74" s="860"/>
      <c r="I74" s="860"/>
      <c r="J74" s="860"/>
      <c r="K74" s="860"/>
      <c r="L74" s="860"/>
      <c r="M74" s="860"/>
      <c r="N74" s="860"/>
      <c r="O74" s="860"/>
      <c r="P74" s="861"/>
      <c r="Q74" s="862">
        <v>19</v>
      </c>
      <c r="R74" s="817"/>
      <c r="S74" s="817"/>
      <c r="T74" s="817"/>
      <c r="U74" s="817"/>
      <c r="V74" s="817">
        <v>16</v>
      </c>
      <c r="W74" s="817"/>
      <c r="X74" s="817"/>
      <c r="Y74" s="817"/>
      <c r="Z74" s="817"/>
      <c r="AA74" s="817">
        <v>3</v>
      </c>
      <c r="AB74" s="817"/>
      <c r="AC74" s="817"/>
      <c r="AD74" s="817"/>
      <c r="AE74" s="817"/>
      <c r="AF74" s="817">
        <v>2</v>
      </c>
      <c r="AG74" s="817"/>
      <c r="AH74" s="817"/>
      <c r="AI74" s="817"/>
      <c r="AJ74" s="817"/>
      <c r="AK74" s="817" t="s">
        <v>544</v>
      </c>
      <c r="AL74" s="817"/>
      <c r="AM74" s="817"/>
      <c r="AN74" s="817"/>
      <c r="AO74" s="817"/>
      <c r="AP74" s="817" t="s">
        <v>544</v>
      </c>
      <c r="AQ74" s="817"/>
      <c r="AR74" s="817"/>
      <c r="AS74" s="817"/>
      <c r="AT74" s="817"/>
      <c r="AU74" s="817" t="s">
        <v>544</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541</v>
      </c>
      <c r="C75" s="860"/>
      <c r="D75" s="860"/>
      <c r="E75" s="860"/>
      <c r="F75" s="860"/>
      <c r="G75" s="860"/>
      <c r="H75" s="860"/>
      <c r="I75" s="860"/>
      <c r="J75" s="860"/>
      <c r="K75" s="860"/>
      <c r="L75" s="860"/>
      <c r="M75" s="860"/>
      <c r="N75" s="860"/>
      <c r="O75" s="860"/>
      <c r="P75" s="861"/>
      <c r="Q75" s="865">
        <v>55</v>
      </c>
      <c r="R75" s="866"/>
      <c r="S75" s="866"/>
      <c r="T75" s="866"/>
      <c r="U75" s="816"/>
      <c r="V75" s="867">
        <v>28</v>
      </c>
      <c r="W75" s="866"/>
      <c r="X75" s="866"/>
      <c r="Y75" s="866"/>
      <c r="Z75" s="816"/>
      <c r="AA75" s="867">
        <v>27</v>
      </c>
      <c r="AB75" s="866"/>
      <c r="AC75" s="866"/>
      <c r="AD75" s="866"/>
      <c r="AE75" s="816"/>
      <c r="AF75" s="867">
        <v>27</v>
      </c>
      <c r="AG75" s="866"/>
      <c r="AH75" s="866"/>
      <c r="AI75" s="866"/>
      <c r="AJ75" s="816"/>
      <c r="AK75" s="867" t="s">
        <v>544</v>
      </c>
      <c r="AL75" s="866"/>
      <c r="AM75" s="866"/>
      <c r="AN75" s="866"/>
      <c r="AO75" s="816"/>
      <c r="AP75" s="867" t="s">
        <v>544</v>
      </c>
      <c r="AQ75" s="866"/>
      <c r="AR75" s="866"/>
      <c r="AS75" s="866"/>
      <c r="AT75" s="816"/>
      <c r="AU75" s="867" t="s">
        <v>545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549</v>
      </c>
      <c r="C76" s="860"/>
      <c r="D76" s="860"/>
      <c r="E76" s="860"/>
      <c r="F76" s="860"/>
      <c r="G76" s="860"/>
      <c r="H76" s="860"/>
      <c r="I76" s="860"/>
      <c r="J76" s="860"/>
      <c r="K76" s="860"/>
      <c r="L76" s="860"/>
      <c r="M76" s="860"/>
      <c r="N76" s="860"/>
      <c r="O76" s="860"/>
      <c r="P76" s="861"/>
      <c r="Q76" s="865">
        <v>195</v>
      </c>
      <c r="R76" s="866"/>
      <c r="S76" s="866"/>
      <c r="T76" s="866"/>
      <c r="U76" s="816"/>
      <c r="V76" s="867">
        <v>192</v>
      </c>
      <c r="W76" s="866"/>
      <c r="X76" s="866"/>
      <c r="Y76" s="866"/>
      <c r="Z76" s="816"/>
      <c r="AA76" s="867">
        <v>3</v>
      </c>
      <c r="AB76" s="866"/>
      <c r="AC76" s="866"/>
      <c r="AD76" s="866"/>
      <c r="AE76" s="816"/>
      <c r="AF76" s="867">
        <v>3</v>
      </c>
      <c r="AG76" s="866"/>
      <c r="AH76" s="866"/>
      <c r="AI76" s="866"/>
      <c r="AJ76" s="816"/>
      <c r="AK76" s="867" t="s">
        <v>544</v>
      </c>
      <c r="AL76" s="866"/>
      <c r="AM76" s="866"/>
      <c r="AN76" s="866"/>
      <c r="AO76" s="816"/>
      <c r="AP76" s="867" t="s">
        <v>544</v>
      </c>
      <c r="AQ76" s="866"/>
      <c r="AR76" s="866"/>
      <c r="AS76" s="866"/>
      <c r="AT76" s="816"/>
      <c r="AU76" s="867" t="s">
        <v>545</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542</v>
      </c>
      <c r="C77" s="860"/>
      <c r="D77" s="860"/>
      <c r="E77" s="860"/>
      <c r="F77" s="860"/>
      <c r="G77" s="860"/>
      <c r="H77" s="860"/>
      <c r="I77" s="860"/>
      <c r="J77" s="860"/>
      <c r="K77" s="860"/>
      <c r="L77" s="860"/>
      <c r="M77" s="860"/>
      <c r="N77" s="860"/>
      <c r="O77" s="860"/>
      <c r="P77" s="861"/>
      <c r="Q77" s="865">
        <v>388</v>
      </c>
      <c r="R77" s="866"/>
      <c r="S77" s="866"/>
      <c r="T77" s="866"/>
      <c r="U77" s="816"/>
      <c r="V77" s="867">
        <v>283</v>
      </c>
      <c r="W77" s="866"/>
      <c r="X77" s="866"/>
      <c r="Y77" s="866"/>
      <c r="Z77" s="816"/>
      <c r="AA77" s="867">
        <v>104</v>
      </c>
      <c r="AB77" s="866"/>
      <c r="AC77" s="866"/>
      <c r="AD77" s="866"/>
      <c r="AE77" s="816"/>
      <c r="AF77" s="867">
        <v>104</v>
      </c>
      <c r="AG77" s="866"/>
      <c r="AH77" s="866"/>
      <c r="AI77" s="866"/>
      <c r="AJ77" s="816"/>
      <c r="AK77" s="867">
        <v>153</v>
      </c>
      <c r="AL77" s="866"/>
      <c r="AM77" s="866"/>
      <c r="AN77" s="866"/>
      <c r="AO77" s="816"/>
      <c r="AP77" s="867" t="s">
        <v>544</v>
      </c>
      <c r="AQ77" s="866"/>
      <c r="AR77" s="866"/>
      <c r="AS77" s="866"/>
      <c r="AT77" s="816"/>
      <c r="AU77" s="867" t="s">
        <v>545</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547</v>
      </c>
      <c r="C78" s="860"/>
      <c r="D78" s="860"/>
      <c r="E78" s="860"/>
      <c r="F78" s="860"/>
      <c r="G78" s="860"/>
      <c r="H78" s="860"/>
      <c r="I78" s="860"/>
      <c r="J78" s="860"/>
      <c r="K78" s="860"/>
      <c r="L78" s="860"/>
      <c r="M78" s="860"/>
      <c r="N78" s="860"/>
      <c r="O78" s="860"/>
      <c r="P78" s="861"/>
      <c r="Q78" s="862">
        <v>256025</v>
      </c>
      <c r="R78" s="817"/>
      <c r="S78" s="817"/>
      <c r="T78" s="817"/>
      <c r="U78" s="817"/>
      <c r="V78" s="817">
        <v>245776</v>
      </c>
      <c r="W78" s="817"/>
      <c r="X78" s="817"/>
      <c r="Y78" s="817"/>
      <c r="Z78" s="817"/>
      <c r="AA78" s="817">
        <v>10249</v>
      </c>
      <c r="AB78" s="817"/>
      <c r="AC78" s="817"/>
      <c r="AD78" s="817"/>
      <c r="AE78" s="817"/>
      <c r="AF78" s="817">
        <v>10249</v>
      </c>
      <c r="AG78" s="817"/>
      <c r="AH78" s="817"/>
      <c r="AI78" s="817"/>
      <c r="AJ78" s="817"/>
      <c r="AK78" s="817">
        <v>1593</v>
      </c>
      <c r="AL78" s="817"/>
      <c r="AM78" s="817"/>
      <c r="AN78" s="817"/>
      <c r="AO78" s="817"/>
      <c r="AP78" s="817" t="s">
        <v>545</v>
      </c>
      <c r="AQ78" s="817"/>
      <c r="AR78" s="817"/>
      <c r="AS78" s="817"/>
      <c r="AT78" s="817"/>
      <c r="AU78" s="817" t="s">
        <v>544</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548</v>
      </c>
      <c r="C79" s="860"/>
      <c r="D79" s="860"/>
      <c r="E79" s="860"/>
      <c r="F79" s="860"/>
      <c r="G79" s="860"/>
      <c r="H79" s="860"/>
      <c r="I79" s="860"/>
      <c r="J79" s="860"/>
      <c r="K79" s="860"/>
      <c r="L79" s="860"/>
      <c r="M79" s="860"/>
      <c r="N79" s="860"/>
      <c r="O79" s="860"/>
      <c r="P79" s="861"/>
      <c r="Q79" s="862">
        <v>201</v>
      </c>
      <c r="R79" s="817"/>
      <c r="S79" s="817"/>
      <c r="T79" s="817"/>
      <c r="U79" s="817"/>
      <c r="V79" s="817">
        <v>175</v>
      </c>
      <c r="W79" s="817"/>
      <c r="X79" s="817"/>
      <c r="Y79" s="817"/>
      <c r="Z79" s="817"/>
      <c r="AA79" s="817">
        <v>26</v>
      </c>
      <c r="AB79" s="817"/>
      <c r="AC79" s="817"/>
      <c r="AD79" s="817"/>
      <c r="AE79" s="817"/>
      <c r="AF79" s="817">
        <v>26</v>
      </c>
      <c r="AG79" s="817"/>
      <c r="AH79" s="817"/>
      <c r="AI79" s="817"/>
      <c r="AJ79" s="817"/>
      <c r="AK79" s="817" t="s">
        <v>544</v>
      </c>
      <c r="AL79" s="817"/>
      <c r="AM79" s="817"/>
      <c r="AN79" s="817"/>
      <c r="AO79" s="817"/>
      <c r="AP79" s="817" t="s">
        <v>545</v>
      </c>
      <c r="AQ79" s="817"/>
      <c r="AR79" s="817"/>
      <c r="AS79" s="817"/>
      <c r="AT79" s="817"/>
      <c r="AU79" s="817" t="s">
        <v>544</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10810</v>
      </c>
      <c r="AG88" s="828"/>
      <c r="AH88" s="828"/>
      <c r="AI88" s="828"/>
      <c r="AJ88" s="828"/>
      <c r="AK88" s="825"/>
      <c r="AL88" s="825"/>
      <c r="AM88" s="825"/>
      <c r="AN88" s="825"/>
      <c r="AO88" s="825"/>
      <c r="AP88" s="828">
        <v>246</v>
      </c>
      <c r="AQ88" s="828"/>
      <c r="AR88" s="828"/>
      <c r="AS88" s="828"/>
      <c r="AT88" s="828"/>
      <c r="AU88" s="828" t="s">
        <v>555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v>
      </c>
      <c r="CS102" s="836"/>
      <c r="CT102" s="836"/>
      <c r="CU102" s="836"/>
      <c r="CV102" s="879"/>
      <c r="CW102" s="878" t="s">
        <v>555</v>
      </c>
      <c r="CX102" s="836"/>
      <c r="CY102" s="836"/>
      <c r="CZ102" s="836"/>
      <c r="DA102" s="879"/>
      <c r="DB102" s="878" t="s">
        <v>555</v>
      </c>
      <c r="DC102" s="836"/>
      <c r="DD102" s="836"/>
      <c r="DE102" s="836"/>
      <c r="DF102" s="879"/>
      <c r="DG102" s="878" t="s">
        <v>555</v>
      </c>
      <c r="DH102" s="836"/>
      <c r="DI102" s="836"/>
      <c r="DJ102" s="836"/>
      <c r="DK102" s="879"/>
      <c r="DL102" s="878" t="s">
        <v>555</v>
      </c>
      <c r="DM102" s="836"/>
      <c r="DN102" s="836"/>
      <c r="DO102" s="836"/>
      <c r="DP102" s="879"/>
      <c r="DQ102" s="878" t="s">
        <v>555</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287</v>
      </c>
      <c r="AG109" s="881"/>
      <c r="AH109" s="881"/>
      <c r="AI109" s="881"/>
      <c r="AJ109" s="882"/>
      <c r="AK109" s="880" t="s">
        <v>286</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287</v>
      </c>
      <c r="BW109" s="881"/>
      <c r="BX109" s="881"/>
      <c r="BY109" s="881"/>
      <c r="BZ109" s="882"/>
      <c r="CA109" s="880" t="s">
        <v>286</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287</v>
      </c>
      <c r="DM109" s="881"/>
      <c r="DN109" s="881"/>
      <c r="DO109" s="881"/>
      <c r="DP109" s="882"/>
      <c r="DQ109" s="880" t="s">
        <v>286</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256712</v>
      </c>
      <c r="AB110" s="888"/>
      <c r="AC110" s="888"/>
      <c r="AD110" s="888"/>
      <c r="AE110" s="889"/>
      <c r="AF110" s="890">
        <v>233850</v>
      </c>
      <c r="AG110" s="888"/>
      <c r="AH110" s="888"/>
      <c r="AI110" s="888"/>
      <c r="AJ110" s="889"/>
      <c r="AK110" s="890">
        <v>206574</v>
      </c>
      <c r="AL110" s="888"/>
      <c r="AM110" s="888"/>
      <c r="AN110" s="888"/>
      <c r="AO110" s="889"/>
      <c r="AP110" s="891">
        <v>12.8</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2090956</v>
      </c>
      <c r="BR110" s="925"/>
      <c r="BS110" s="925"/>
      <c r="BT110" s="925"/>
      <c r="BU110" s="925"/>
      <c r="BV110" s="925">
        <v>2114656</v>
      </c>
      <c r="BW110" s="925"/>
      <c r="BX110" s="925"/>
      <c r="BY110" s="925"/>
      <c r="BZ110" s="925"/>
      <c r="CA110" s="925">
        <v>2039032</v>
      </c>
      <c r="CB110" s="925"/>
      <c r="CC110" s="925"/>
      <c r="CD110" s="925"/>
      <c r="CE110" s="925"/>
      <c r="CF110" s="939">
        <v>126.7</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2677024</v>
      </c>
      <c r="BR112" s="918"/>
      <c r="BS112" s="918"/>
      <c r="BT112" s="918"/>
      <c r="BU112" s="918"/>
      <c r="BV112" s="918">
        <v>2516795</v>
      </c>
      <c r="BW112" s="918"/>
      <c r="BX112" s="918"/>
      <c r="BY112" s="918"/>
      <c r="BZ112" s="918"/>
      <c r="CA112" s="918">
        <v>2400125</v>
      </c>
      <c r="CB112" s="918"/>
      <c r="CC112" s="918"/>
      <c r="CD112" s="918"/>
      <c r="CE112" s="918"/>
      <c r="CF112" s="912">
        <v>149.19999999999999</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218510</v>
      </c>
      <c r="AB113" s="932"/>
      <c r="AC113" s="932"/>
      <c r="AD113" s="932"/>
      <c r="AE113" s="933"/>
      <c r="AF113" s="934">
        <v>217601</v>
      </c>
      <c r="AG113" s="932"/>
      <c r="AH113" s="932"/>
      <c r="AI113" s="932"/>
      <c r="AJ113" s="933"/>
      <c r="AK113" s="934">
        <v>232830</v>
      </c>
      <c r="AL113" s="932"/>
      <c r="AM113" s="932"/>
      <c r="AN113" s="932"/>
      <c r="AO113" s="933"/>
      <c r="AP113" s="935">
        <v>14.5</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5126</v>
      </c>
      <c r="BR113" s="918"/>
      <c r="BS113" s="918"/>
      <c r="BT113" s="918"/>
      <c r="BU113" s="918"/>
      <c r="BV113" s="918">
        <v>10504</v>
      </c>
      <c r="BW113" s="918"/>
      <c r="BX113" s="918"/>
      <c r="BY113" s="918"/>
      <c r="BZ113" s="918"/>
      <c r="CA113" s="918">
        <v>11563</v>
      </c>
      <c r="CB113" s="918"/>
      <c r="CC113" s="918"/>
      <c r="CD113" s="918"/>
      <c r="CE113" s="918"/>
      <c r="CF113" s="912">
        <v>0.7</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2060</v>
      </c>
      <c r="AB114" s="957"/>
      <c r="AC114" s="957"/>
      <c r="AD114" s="957"/>
      <c r="AE114" s="958"/>
      <c r="AF114" s="959">
        <v>563</v>
      </c>
      <c r="AG114" s="957"/>
      <c r="AH114" s="957"/>
      <c r="AI114" s="957"/>
      <c r="AJ114" s="958"/>
      <c r="AK114" s="959">
        <v>659</v>
      </c>
      <c r="AL114" s="957"/>
      <c r="AM114" s="957"/>
      <c r="AN114" s="957"/>
      <c r="AO114" s="958"/>
      <c r="AP114" s="960">
        <v>0</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472052</v>
      </c>
      <c r="BR114" s="918"/>
      <c r="BS114" s="918"/>
      <c r="BT114" s="918"/>
      <c r="BU114" s="918"/>
      <c r="BV114" s="918">
        <v>477467</v>
      </c>
      <c r="BW114" s="918"/>
      <c r="BX114" s="918"/>
      <c r="BY114" s="918"/>
      <c r="BZ114" s="918"/>
      <c r="CA114" s="918">
        <v>479144</v>
      </c>
      <c r="CB114" s="918"/>
      <c r="CC114" s="918"/>
      <c r="CD114" s="918"/>
      <c r="CE114" s="918"/>
      <c r="CF114" s="912">
        <v>29.8</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477282</v>
      </c>
      <c r="AB117" s="964"/>
      <c r="AC117" s="964"/>
      <c r="AD117" s="964"/>
      <c r="AE117" s="965"/>
      <c r="AF117" s="963">
        <v>452014</v>
      </c>
      <c r="AG117" s="964"/>
      <c r="AH117" s="964"/>
      <c r="AI117" s="964"/>
      <c r="AJ117" s="965"/>
      <c r="AK117" s="963">
        <v>440063</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287</v>
      </c>
      <c r="AG118" s="881"/>
      <c r="AH118" s="881"/>
      <c r="AI118" s="881"/>
      <c r="AJ118" s="882"/>
      <c r="AK118" s="880" t="s">
        <v>286</v>
      </c>
      <c r="AL118" s="881"/>
      <c r="AM118" s="881"/>
      <c r="AN118" s="881"/>
      <c r="AO118" s="882"/>
      <c r="AP118" s="988" t="s">
        <v>403</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431</v>
      </c>
      <c r="BP118" s="992"/>
      <c r="BQ118" s="983">
        <v>5245158</v>
      </c>
      <c r="BR118" s="984"/>
      <c r="BS118" s="984"/>
      <c r="BT118" s="984"/>
      <c r="BU118" s="984"/>
      <c r="BV118" s="984">
        <v>5119422</v>
      </c>
      <c r="BW118" s="984"/>
      <c r="BX118" s="984"/>
      <c r="BY118" s="984"/>
      <c r="BZ118" s="984"/>
      <c r="CA118" s="984">
        <v>4929864</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1599388</v>
      </c>
      <c r="BR119" s="925"/>
      <c r="BS119" s="925"/>
      <c r="BT119" s="925"/>
      <c r="BU119" s="925"/>
      <c r="BV119" s="925">
        <v>1672554</v>
      </c>
      <c r="BW119" s="925"/>
      <c r="BX119" s="925"/>
      <c r="BY119" s="925"/>
      <c r="BZ119" s="925"/>
      <c r="CA119" s="925">
        <v>1766865</v>
      </c>
      <c r="CB119" s="925"/>
      <c r="CC119" s="925"/>
      <c r="CD119" s="925"/>
      <c r="CE119" s="925"/>
      <c r="CF119" s="939">
        <v>109.8</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36557</v>
      </c>
      <c r="BR120" s="918"/>
      <c r="BS120" s="918"/>
      <c r="BT120" s="918"/>
      <c r="BU120" s="918"/>
      <c r="BV120" s="918">
        <v>31048</v>
      </c>
      <c r="BW120" s="918"/>
      <c r="BX120" s="918"/>
      <c r="BY120" s="918"/>
      <c r="BZ120" s="918"/>
      <c r="CA120" s="918">
        <v>25400</v>
      </c>
      <c r="CB120" s="918"/>
      <c r="CC120" s="918"/>
      <c r="CD120" s="918"/>
      <c r="CE120" s="918"/>
      <c r="CF120" s="912">
        <v>1.6</v>
      </c>
      <c r="CG120" s="913"/>
      <c r="CH120" s="913"/>
      <c r="CI120" s="913"/>
      <c r="CJ120" s="913"/>
      <c r="CK120" s="1011" t="s">
        <v>437</v>
      </c>
      <c r="CL120" s="1012"/>
      <c r="CM120" s="1012"/>
      <c r="CN120" s="1012"/>
      <c r="CO120" s="1013"/>
      <c r="CP120" s="1019" t="s">
        <v>438</v>
      </c>
      <c r="CQ120" s="1020"/>
      <c r="CR120" s="1020"/>
      <c r="CS120" s="1020"/>
      <c r="CT120" s="1020"/>
      <c r="CU120" s="1020"/>
      <c r="CV120" s="1020"/>
      <c r="CW120" s="1020"/>
      <c r="CX120" s="1020"/>
      <c r="CY120" s="1020"/>
      <c r="CZ120" s="1020"/>
      <c r="DA120" s="1020"/>
      <c r="DB120" s="1020"/>
      <c r="DC120" s="1020"/>
      <c r="DD120" s="1020"/>
      <c r="DE120" s="1020"/>
      <c r="DF120" s="1021"/>
      <c r="DG120" s="924">
        <v>2399261</v>
      </c>
      <c r="DH120" s="925"/>
      <c r="DI120" s="925"/>
      <c r="DJ120" s="925"/>
      <c r="DK120" s="925"/>
      <c r="DL120" s="925">
        <v>2259011</v>
      </c>
      <c r="DM120" s="925"/>
      <c r="DN120" s="925"/>
      <c r="DO120" s="925"/>
      <c r="DP120" s="925"/>
      <c r="DQ120" s="925">
        <v>2122656</v>
      </c>
      <c r="DR120" s="925"/>
      <c r="DS120" s="925"/>
      <c r="DT120" s="925"/>
      <c r="DU120" s="925"/>
      <c r="DV120" s="926">
        <v>131.9</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3616214</v>
      </c>
      <c r="BR121" s="984"/>
      <c r="BS121" s="984"/>
      <c r="BT121" s="984"/>
      <c r="BU121" s="984"/>
      <c r="BV121" s="984">
        <v>3526941</v>
      </c>
      <c r="BW121" s="984"/>
      <c r="BX121" s="984"/>
      <c r="BY121" s="984"/>
      <c r="BZ121" s="984"/>
      <c r="CA121" s="984">
        <v>3407469</v>
      </c>
      <c r="CB121" s="984"/>
      <c r="CC121" s="984"/>
      <c r="CD121" s="984"/>
      <c r="CE121" s="984"/>
      <c r="CF121" s="1022">
        <v>211.8</v>
      </c>
      <c r="CG121" s="1023"/>
      <c r="CH121" s="1023"/>
      <c r="CI121" s="1023"/>
      <c r="CJ121" s="1023"/>
      <c r="CK121" s="1014"/>
      <c r="CL121" s="1015"/>
      <c r="CM121" s="1015"/>
      <c r="CN121" s="1015"/>
      <c r="CO121" s="1016"/>
      <c r="CP121" s="1005" t="s">
        <v>441</v>
      </c>
      <c r="CQ121" s="1006"/>
      <c r="CR121" s="1006"/>
      <c r="CS121" s="1006"/>
      <c r="CT121" s="1006"/>
      <c r="CU121" s="1006"/>
      <c r="CV121" s="1006"/>
      <c r="CW121" s="1006"/>
      <c r="CX121" s="1006"/>
      <c r="CY121" s="1006"/>
      <c r="CZ121" s="1006"/>
      <c r="DA121" s="1006"/>
      <c r="DB121" s="1006"/>
      <c r="DC121" s="1006"/>
      <c r="DD121" s="1006"/>
      <c r="DE121" s="1006"/>
      <c r="DF121" s="1007"/>
      <c r="DG121" s="917">
        <v>277763</v>
      </c>
      <c r="DH121" s="918"/>
      <c r="DI121" s="918"/>
      <c r="DJ121" s="918"/>
      <c r="DK121" s="918"/>
      <c r="DL121" s="918">
        <v>257784</v>
      </c>
      <c r="DM121" s="918"/>
      <c r="DN121" s="918"/>
      <c r="DO121" s="918"/>
      <c r="DP121" s="918"/>
      <c r="DQ121" s="918">
        <v>277469</v>
      </c>
      <c r="DR121" s="918"/>
      <c r="DS121" s="918"/>
      <c r="DT121" s="918"/>
      <c r="DU121" s="918"/>
      <c r="DV121" s="919">
        <v>17.2</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442</v>
      </c>
      <c r="BP122" s="992"/>
      <c r="BQ122" s="1032">
        <v>5252159</v>
      </c>
      <c r="BR122" s="1033"/>
      <c r="BS122" s="1033"/>
      <c r="BT122" s="1033"/>
      <c r="BU122" s="1033"/>
      <c r="BV122" s="1033">
        <v>5230543</v>
      </c>
      <c r="BW122" s="1033"/>
      <c r="BX122" s="1033"/>
      <c r="BY122" s="1033"/>
      <c r="BZ122" s="1033"/>
      <c r="CA122" s="1033">
        <v>5199734</v>
      </c>
      <c r="CB122" s="1033"/>
      <c r="CC122" s="1033"/>
      <c r="CD122" s="1033"/>
      <c r="CE122" s="1033"/>
      <c r="CF122" s="985"/>
      <c r="CG122" s="986"/>
      <c r="CH122" s="986"/>
      <c r="CI122" s="986"/>
      <c r="CJ122" s="987"/>
      <c r="CK122" s="1014"/>
      <c r="CL122" s="1015"/>
      <c r="CM122" s="1015"/>
      <c r="CN122" s="1015"/>
      <c r="CO122" s="1016"/>
      <c r="CP122" s="1005" t="s">
        <v>443</v>
      </c>
      <c r="CQ122" s="1006"/>
      <c r="CR122" s="1006"/>
      <c r="CS122" s="1006"/>
      <c r="CT122" s="1006"/>
      <c r="CU122" s="1006"/>
      <c r="CV122" s="1006"/>
      <c r="CW122" s="1006"/>
      <c r="CX122" s="1006"/>
      <c r="CY122" s="1006"/>
      <c r="CZ122" s="1006"/>
      <c r="DA122" s="1006"/>
      <c r="DB122" s="1006"/>
      <c r="DC122" s="1006"/>
      <c r="DD122" s="1006"/>
      <c r="DE122" s="1006"/>
      <c r="DF122" s="1007"/>
      <c r="DG122" s="917" t="s">
        <v>112</v>
      </c>
      <c r="DH122" s="918"/>
      <c r="DI122" s="918"/>
      <c r="DJ122" s="918"/>
      <c r="DK122" s="918"/>
      <c r="DL122" s="918" t="s">
        <v>112</v>
      </c>
      <c r="DM122" s="918"/>
      <c r="DN122" s="918"/>
      <c r="DO122" s="918"/>
      <c r="DP122" s="918"/>
      <c r="DQ122" s="918" t="s">
        <v>112</v>
      </c>
      <c r="DR122" s="918"/>
      <c r="DS122" s="918"/>
      <c r="DT122" s="918"/>
      <c r="DU122" s="918"/>
      <c r="DV122" s="919" t="s">
        <v>112</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454</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87">
        <v>6194</v>
      </c>
      <c r="AB128" s="1088"/>
      <c r="AC128" s="1088"/>
      <c r="AD128" s="1088"/>
      <c r="AE128" s="1089"/>
      <c r="AF128" s="1090">
        <v>6194</v>
      </c>
      <c r="AG128" s="1088"/>
      <c r="AH128" s="1088"/>
      <c r="AI128" s="1088"/>
      <c r="AJ128" s="1089"/>
      <c r="AK128" s="1090">
        <v>6194</v>
      </c>
      <c r="AL128" s="1088"/>
      <c r="AM128" s="1088"/>
      <c r="AN128" s="1088"/>
      <c r="AO128" s="1089"/>
      <c r="AP128" s="1091"/>
      <c r="AQ128" s="1092"/>
      <c r="AR128" s="1092"/>
      <c r="AS128" s="1092"/>
      <c r="AT128" s="1093"/>
      <c r="AU128" s="235"/>
      <c r="AV128" s="235"/>
      <c r="AW128" s="235"/>
      <c r="AX128" s="1052" t="s">
        <v>458</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1947553</v>
      </c>
      <c r="AB129" s="957"/>
      <c r="AC129" s="957"/>
      <c r="AD129" s="957"/>
      <c r="AE129" s="958"/>
      <c r="AF129" s="959">
        <v>1913379</v>
      </c>
      <c r="AG129" s="957"/>
      <c r="AH129" s="957"/>
      <c r="AI129" s="957"/>
      <c r="AJ129" s="958"/>
      <c r="AK129" s="959">
        <v>1935080</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7.8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323686</v>
      </c>
      <c r="AB130" s="957"/>
      <c r="AC130" s="957"/>
      <c r="AD130" s="957"/>
      <c r="AE130" s="958"/>
      <c r="AF130" s="959">
        <v>320726</v>
      </c>
      <c r="AG130" s="957"/>
      <c r="AH130" s="957"/>
      <c r="AI130" s="957"/>
      <c r="AJ130" s="958"/>
      <c r="AK130" s="959">
        <v>326162</v>
      </c>
      <c r="AL130" s="957"/>
      <c r="AM130" s="957"/>
      <c r="AN130" s="957"/>
      <c r="AO130" s="958"/>
      <c r="AP130" s="1061"/>
      <c r="AQ130" s="1062"/>
      <c r="AR130" s="1062"/>
      <c r="AS130" s="1062"/>
      <c r="AT130" s="1063"/>
      <c r="AU130" s="235"/>
      <c r="AV130" s="235"/>
      <c r="AW130" s="235"/>
      <c r="AX130" s="1111" t="s">
        <v>463</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464</v>
      </c>
      <c r="X131" s="1082"/>
      <c r="Y131" s="1082"/>
      <c r="Z131" s="1083"/>
      <c r="AA131" s="995">
        <v>1623867</v>
      </c>
      <c r="AB131" s="996"/>
      <c r="AC131" s="996"/>
      <c r="AD131" s="996"/>
      <c r="AE131" s="997"/>
      <c r="AF131" s="998">
        <v>1592653</v>
      </c>
      <c r="AG131" s="996"/>
      <c r="AH131" s="996"/>
      <c r="AI131" s="996"/>
      <c r="AJ131" s="997"/>
      <c r="AK131" s="998">
        <v>1608918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466</v>
      </c>
      <c r="W132" s="1099"/>
      <c r="X132" s="1099"/>
      <c r="Y132" s="1099"/>
      <c r="Z132" s="1100"/>
      <c r="AA132" s="1101">
        <v>9.0772212260000007</v>
      </c>
      <c r="AB132" s="1102"/>
      <c r="AC132" s="1102"/>
      <c r="AD132" s="1102"/>
      <c r="AE132" s="1103"/>
      <c r="AF132" s="1104">
        <v>7.8544416139999997</v>
      </c>
      <c r="AG132" s="1102"/>
      <c r="AH132" s="1102"/>
      <c r="AI132" s="1102"/>
      <c r="AJ132" s="1103"/>
      <c r="AK132" s="1104">
        <v>6.6943747289999997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467</v>
      </c>
      <c r="W133" s="1106"/>
      <c r="X133" s="1106"/>
      <c r="Y133" s="1106"/>
      <c r="Z133" s="1107"/>
      <c r="AA133" s="1108">
        <v>10.5</v>
      </c>
      <c r="AB133" s="1109"/>
      <c r="AC133" s="1109"/>
      <c r="AD133" s="1109"/>
      <c r="AE133" s="1110"/>
      <c r="AF133" s="1108">
        <v>9.1</v>
      </c>
      <c r="AG133" s="1109"/>
      <c r="AH133" s="1109"/>
      <c r="AI133" s="1109"/>
      <c r="AJ133" s="1110"/>
      <c r="AK133" s="1108">
        <v>7.8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1" zoomScaleNormal="85" zoomScaleSheetLayoutView="55" workbookViewId="0">
      <selection activeCell="L24" sqref="L2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64"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5" t="s">
        <v>470</v>
      </c>
      <c r="L7" s="254"/>
      <c r="M7" s="255" t="s">
        <v>471</v>
      </c>
      <c r="N7" s="256"/>
    </row>
    <row r="8" spans="1:16">
      <c r="A8" s="248"/>
      <c r="B8" s="244"/>
      <c r="C8" s="244"/>
      <c r="D8" s="244"/>
      <c r="E8" s="244"/>
      <c r="F8" s="244"/>
      <c r="G8" s="257"/>
      <c r="H8" s="258"/>
      <c r="I8" s="258"/>
      <c r="J8" s="259"/>
      <c r="K8" s="1116"/>
      <c r="L8" s="260" t="s">
        <v>472</v>
      </c>
      <c r="M8" s="261" t="s">
        <v>473</v>
      </c>
      <c r="N8" s="262" t="s">
        <v>474</v>
      </c>
    </row>
    <row r="9" spans="1:16">
      <c r="A9" s="248"/>
      <c r="B9" s="244"/>
      <c r="C9" s="244"/>
      <c r="D9" s="244"/>
      <c r="E9" s="244"/>
      <c r="F9" s="244"/>
      <c r="G9" s="1117" t="s">
        <v>475</v>
      </c>
      <c r="H9" s="1118"/>
      <c r="I9" s="1118"/>
      <c r="J9" s="1119"/>
      <c r="K9" s="263">
        <v>486322</v>
      </c>
      <c r="L9" s="264">
        <v>104473</v>
      </c>
      <c r="M9" s="265">
        <v>155907</v>
      </c>
      <c r="N9" s="266">
        <v>-33</v>
      </c>
    </row>
    <row r="10" spans="1:16">
      <c r="A10" s="248"/>
      <c r="B10" s="244"/>
      <c r="C10" s="244"/>
      <c r="D10" s="244"/>
      <c r="E10" s="244"/>
      <c r="F10" s="244"/>
      <c r="G10" s="1117" t="s">
        <v>476</v>
      </c>
      <c r="H10" s="1118"/>
      <c r="I10" s="1118"/>
      <c r="J10" s="1119"/>
      <c r="K10" s="267">
        <v>45219</v>
      </c>
      <c r="L10" s="268">
        <v>9714</v>
      </c>
      <c r="M10" s="269">
        <v>16417</v>
      </c>
      <c r="N10" s="270">
        <v>-40.799999999999997</v>
      </c>
    </row>
    <row r="11" spans="1:16" ht="13.5" customHeight="1">
      <c r="A11" s="248"/>
      <c r="B11" s="244"/>
      <c r="C11" s="244"/>
      <c r="D11" s="244"/>
      <c r="E11" s="244"/>
      <c r="F11" s="244"/>
      <c r="G11" s="1117" t="s">
        <v>477</v>
      </c>
      <c r="H11" s="1118"/>
      <c r="I11" s="1118"/>
      <c r="J11" s="1119"/>
      <c r="K11" s="267">
        <v>70173</v>
      </c>
      <c r="L11" s="268">
        <v>15075</v>
      </c>
      <c r="M11" s="269">
        <v>24304</v>
      </c>
      <c r="N11" s="270">
        <v>-38</v>
      </c>
    </row>
    <row r="12" spans="1:16" ht="13.5" customHeight="1">
      <c r="A12" s="248"/>
      <c r="B12" s="244"/>
      <c r="C12" s="244"/>
      <c r="D12" s="244"/>
      <c r="E12" s="244"/>
      <c r="F12" s="244"/>
      <c r="G12" s="1117" t="s">
        <v>478</v>
      </c>
      <c r="H12" s="1118"/>
      <c r="I12" s="1118"/>
      <c r="J12" s="1119"/>
      <c r="K12" s="267" t="s">
        <v>479</v>
      </c>
      <c r="L12" s="268" t="s">
        <v>479</v>
      </c>
      <c r="M12" s="269">
        <v>2039</v>
      </c>
      <c r="N12" s="270" t="s">
        <v>479</v>
      </c>
    </row>
    <row r="13" spans="1:16" ht="13.5" customHeight="1">
      <c r="A13" s="248"/>
      <c r="B13" s="244"/>
      <c r="C13" s="244"/>
      <c r="D13" s="244"/>
      <c r="E13" s="244"/>
      <c r="F13" s="244"/>
      <c r="G13" s="1117" t="s">
        <v>480</v>
      </c>
      <c r="H13" s="1118"/>
      <c r="I13" s="1118"/>
      <c r="J13" s="1119"/>
      <c r="K13" s="267" t="s">
        <v>479</v>
      </c>
      <c r="L13" s="268" t="s">
        <v>479</v>
      </c>
      <c r="M13" s="269" t="s">
        <v>479</v>
      </c>
      <c r="N13" s="270" t="s">
        <v>479</v>
      </c>
    </row>
    <row r="14" spans="1:16" ht="13.5" customHeight="1">
      <c r="A14" s="248"/>
      <c r="B14" s="244"/>
      <c r="C14" s="244"/>
      <c r="D14" s="244"/>
      <c r="E14" s="244"/>
      <c r="F14" s="244"/>
      <c r="G14" s="1117" t="s">
        <v>481</v>
      </c>
      <c r="H14" s="1118"/>
      <c r="I14" s="1118"/>
      <c r="J14" s="1119"/>
      <c r="K14" s="267">
        <v>442</v>
      </c>
      <c r="L14" s="268">
        <v>95</v>
      </c>
      <c r="M14" s="269">
        <v>6543</v>
      </c>
      <c r="N14" s="270">
        <v>-98.5</v>
      </c>
    </row>
    <row r="15" spans="1:16" ht="13.5" customHeight="1">
      <c r="A15" s="248"/>
      <c r="B15" s="244"/>
      <c r="C15" s="244"/>
      <c r="D15" s="244"/>
      <c r="E15" s="244"/>
      <c r="F15" s="244"/>
      <c r="G15" s="1117" t="s">
        <v>482</v>
      </c>
      <c r="H15" s="1118"/>
      <c r="I15" s="1118"/>
      <c r="J15" s="1119"/>
      <c r="K15" s="267" t="s">
        <v>479</v>
      </c>
      <c r="L15" s="268" t="s">
        <v>479</v>
      </c>
      <c r="M15" s="269">
        <v>3878</v>
      </c>
      <c r="N15" s="270" t="s">
        <v>479</v>
      </c>
    </row>
    <row r="16" spans="1:16">
      <c r="A16" s="248"/>
      <c r="B16" s="244"/>
      <c r="C16" s="244"/>
      <c r="D16" s="244"/>
      <c r="E16" s="244"/>
      <c r="F16" s="244"/>
      <c r="G16" s="1120" t="s">
        <v>483</v>
      </c>
      <c r="H16" s="1121"/>
      <c r="I16" s="1121"/>
      <c r="J16" s="1122"/>
      <c r="K16" s="268">
        <v>-40060</v>
      </c>
      <c r="L16" s="268">
        <v>-8606</v>
      </c>
      <c r="M16" s="269">
        <v>-17821</v>
      </c>
      <c r="N16" s="270">
        <v>-51.7</v>
      </c>
    </row>
    <row r="17" spans="1:16">
      <c r="A17" s="248"/>
      <c r="B17" s="244"/>
      <c r="C17" s="244"/>
      <c r="D17" s="244"/>
      <c r="E17" s="244"/>
      <c r="F17" s="244"/>
      <c r="G17" s="1120" t="s">
        <v>171</v>
      </c>
      <c r="H17" s="1121"/>
      <c r="I17" s="1121"/>
      <c r="J17" s="1122"/>
      <c r="K17" s="268">
        <v>562096</v>
      </c>
      <c r="L17" s="268">
        <v>120751</v>
      </c>
      <c r="M17" s="269">
        <v>191267</v>
      </c>
      <c r="N17" s="270">
        <v>-36.9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2" t="s">
        <v>488</v>
      </c>
      <c r="H21" s="1113"/>
      <c r="I21" s="1113"/>
      <c r="J21" s="1114"/>
      <c r="K21" s="280">
        <v>10.31</v>
      </c>
      <c r="L21" s="281">
        <v>17.39</v>
      </c>
      <c r="M21" s="282">
        <v>-7.08</v>
      </c>
      <c r="N21" s="249"/>
      <c r="O21" s="283"/>
      <c r="P21" s="279"/>
    </row>
    <row r="22" spans="1:16" s="284" customFormat="1">
      <c r="A22" s="279"/>
      <c r="B22" s="249"/>
      <c r="C22" s="249"/>
      <c r="D22" s="249"/>
      <c r="E22" s="249"/>
      <c r="F22" s="249"/>
      <c r="G22" s="1112" t="s">
        <v>489</v>
      </c>
      <c r="H22" s="1113"/>
      <c r="I22" s="1113"/>
      <c r="J22" s="1114"/>
      <c r="K22" s="285">
        <v>89.1</v>
      </c>
      <c r="L22" s="286">
        <v>93.7</v>
      </c>
      <c r="M22" s="287">
        <v>-4.5999999999999996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5" t="s">
        <v>470</v>
      </c>
      <c r="L30" s="254"/>
      <c r="M30" s="255" t="s">
        <v>471</v>
      </c>
      <c r="N30" s="256"/>
    </row>
    <row r="31" spans="1:16">
      <c r="A31" s="248"/>
      <c r="B31" s="244"/>
      <c r="C31" s="244"/>
      <c r="D31" s="244"/>
      <c r="E31" s="244"/>
      <c r="F31" s="244"/>
      <c r="G31" s="257"/>
      <c r="H31" s="258"/>
      <c r="I31" s="258"/>
      <c r="J31" s="259"/>
      <c r="K31" s="1116"/>
      <c r="L31" s="260" t="s">
        <v>472</v>
      </c>
      <c r="M31" s="261" t="s">
        <v>473</v>
      </c>
      <c r="N31" s="262" t="s">
        <v>474</v>
      </c>
    </row>
    <row r="32" spans="1:16" ht="27" customHeight="1">
      <c r="A32" s="248"/>
      <c r="B32" s="244"/>
      <c r="C32" s="244"/>
      <c r="D32" s="244"/>
      <c r="E32" s="244"/>
      <c r="F32" s="244"/>
      <c r="G32" s="1128" t="s">
        <v>493</v>
      </c>
      <c r="H32" s="1129"/>
      <c r="I32" s="1129"/>
      <c r="J32" s="1130"/>
      <c r="K32" s="294">
        <v>206574</v>
      </c>
      <c r="L32" s="294">
        <v>44377</v>
      </c>
      <c r="M32" s="295">
        <v>118563</v>
      </c>
      <c r="N32" s="296">
        <v>-62.6</v>
      </c>
    </row>
    <row r="33" spans="1:16" ht="13.5" customHeight="1">
      <c r="A33" s="248"/>
      <c r="B33" s="244"/>
      <c r="C33" s="244"/>
      <c r="D33" s="244"/>
      <c r="E33" s="244"/>
      <c r="F33" s="244"/>
      <c r="G33" s="1128" t="s">
        <v>494</v>
      </c>
      <c r="H33" s="1129"/>
      <c r="I33" s="1129"/>
      <c r="J33" s="1130"/>
      <c r="K33" s="294" t="s">
        <v>479</v>
      </c>
      <c r="L33" s="294" t="s">
        <v>479</v>
      </c>
      <c r="M33" s="295" t="s">
        <v>479</v>
      </c>
      <c r="N33" s="296" t="s">
        <v>479</v>
      </c>
    </row>
    <row r="34" spans="1:16" ht="27" customHeight="1">
      <c r="A34" s="248"/>
      <c r="B34" s="244"/>
      <c r="C34" s="244"/>
      <c r="D34" s="244"/>
      <c r="E34" s="244"/>
      <c r="F34" s="244"/>
      <c r="G34" s="1128" t="s">
        <v>495</v>
      </c>
      <c r="H34" s="1129"/>
      <c r="I34" s="1129"/>
      <c r="J34" s="1130"/>
      <c r="K34" s="294" t="s">
        <v>479</v>
      </c>
      <c r="L34" s="294" t="s">
        <v>479</v>
      </c>
      <c r="M34" s="295" t="s">
        <v>479</v>
      </c>
      <c r="N34" s="296" t="s">
        <v>479</v>
      </c>
    </row>
    <row r="35" spans="1:16" ht="27" customHeight="1">
      <c r="A35" s="248"/>
      <c r="B35" s="244"/>
      <c r="C35" s="244"/>
      <c r="D35" s="244"/>
      <c r="E35" s="244"/>
      <c r="F35" s="244"/>
      <c r="G35" s="1128" t="s">
        <v>496</v>
      </c>
      <c r="H35" s="1129"/>
      <c r="I35" s="1129"/>
      <c r="J35" s="1130"/>
      <c r="K35" s="294">
        <v>232830</v>
      </c>
      <c r="L35" s="294">
        <v>50017</v>
      </c>
      <c r="M35" s="295">
        <v>28838</v>
      </c>
      <c r="N35" s="296">
        <v>73.400000000000006</v>
      </c>
    </row>
    <row r="36" spans="1:16" ht="27" customHeight="1">
      <c r="A36" s="248"/>
      <c r="B36" s="244"/>
      <c r="C36" s="244"/>
      <c r="D36" s="244"/>
      <c r="E36" s="244"/>
      <c r="F36" s="244"/>
      <c r="G36" s="1128" t="s">
        <v>497</v>
      </c>
      <c r="H36" s="1129"/>
      <c r="I36" s="1129"/>
      <c r="J36" s="1130"/>
      <c r="K36" s="294">
        <v>659</v>
      </c>
      <c r="L36" s="294">
        <v>142</v>
      </c>
      <c r="M36" s="295">
        <v>4559</v>
      </c>
      <c r="N36" s="296">
        <v>-96.9</v>
      </c>
    </row>
    <row r="37" spans="1:16" ht="13.5" customHeight="1">
      <c r="A37" s="248"/>
      <c r="B37" s="244"/>
      <c r="C37" s="244"/>
      <c r="D37" s="244"/>
      <c r="E37" s="244"/>
      <c r="F37" s="244"/>
      <c r="G37" s="1128" t="s">
        <v>498</v>
      </c>
      <c r="H37" s="1129"/>
      <c r="I37" s="1129"/>
      <c r="J37" s="1130"/>
      <c r="K37" s="294" t="s">
        <v>479</v>
      </c>
      <c r="L37" s="294" t="s">
        <v>479</v>
      </c>
      <c r="M37" s="295">
        <v>1134</v>
      </c>
      <c r="N37" s="296" t="s">
        <v>479</v>
      </c>
    </row>
    <row r="38" spans="1:16" ht="27" customHeight="1">
      <c r="A38" s="248"/>
      <c r="B38" s="244"/>
      <c r="C38" s="244"/>
      <c r="D38" s="244"/>
      <c r="E38" s="244"/>
      <c r="F38" s="244"/>
      <c r="G38" s="1131" t="s">
        <v>499</v>
      </c>
      <c r="H38" s="1132"/>
      <c r="I38" s="1132"/>
      <c r="J38" s="1133"/>
      <c r="K38" s="297" t="s">
        <v>479</v>
      </c>
      <c r="L38" s="297" t="s">
        <v>479</v>
      </c>
      <c r="M38" s="298">
        <v>64</v>
      </c>
      <c r="N38" s="299" t="s">
        <v>479</v>
      </c>
      <c r="O38" s="293"/>
    </row>
    <row r="39" spans="1:16">
      <c r="A39" s="248"/>
      <c r="B39" s="244"/>
      <c r="C39" s="244"/>
      <c r="D39" s="244"/>
      <c r="E39" s="244"/>
      <c r="F39" s="244"/>
      <c r="G39" s="1131" t="s">
        <v>500</v>
      </c>
      <c r="H39" s="1132"/>
      <c r="I39" s="1132"/>
      <c r="J39" s="1133"/>
      <c r="K39" s="300">
        <v>-6194</v>
      </c>
      <c r="L39" s="300">
        <v>-1331</v>
      </c>
      <c r="M39" s="301">
        <v>-3486</v>
      </c>
      <c r="N39" s="302">
        <v>-61.8</v>
      </c>
      <c r="O39" s="293"/>
    </row>
    <row r="40" spans="1:16" ht="27" customHeight="1">
      <c r="A40" s="248"/>
      <c r="B40" s="244"/>
      <c r="C40" s="244"/>
      <c r="D40" s="244"/>
      <c r="E40" s="244"/>
      <c r="F40" s="244"/>
      <c r="G40" s="1128" t="s">
        <v>501</v>
      </c>
      <c r="H40" s="1129"/>
      <c r="I40" s="1129"/>
      <c r="J40" s="1130"/>
      <c r="K40" s="300">
        <v>-326162</v>
      </c>
      <c r="L40" s="300">
        <v>-70067</v>
      </c>
      <c r="M40" s="301">
        <v>-111332</v>
      </c>
      <c r="N40" s="302">
        <v>-37.1</v>
      </c>
      <c r="O40" s="293"/>
    </row>
    <row r="41" spans="1:16">
      <c r="A41" s="248"/>
      <c r="B41" s="244"/>
      <c r="C41" s="244"/>
      <c r="D41" s="244"/>
      <c r="E41" s="244"/>
      <c r="F41" s="244"/>
      <c r="G41" s="1134" t="s">
        <v>281</v>
      </c>
      <c r="H41" s="1135"/>
      <c r="I41" s="1135"/>
      <c r="J41" s="1136"/>
      <c r="K41" s="294">
        <v>107707</v>
      </c>
      <c r="L41" s="300">
        <v>23138</v>
      </c>
      <c r="M41" s="301">
        <v>38340</v>
      </c>
      <c r="N41" s="302">
        <v>-39.700000000000003</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3" t="s">
        <v>470</v>
      </c>
      <c r="J49" s="1125" t="s">
        <v>505</v>
      </c>
      <c r="K49" s="1126"/>
      <c r="L49" s="1126"/>
      <c r="M49" s="1126"/>
      <c r="N49" s="1127"/>
    </row>
    <row r="50" spans="1:14">
      <c r="A50" s="248"/>
      <c r="B50" s="244"/>
      <c r="C50" s="244"/>
      <c r="D50" s="244"/>
      <c r="E50" s="244"/>
      <c r="F50" s="244"/>
      <c r="G50" s="312"/>
      <c r="H50" s="313"/>
      <c r="I50" s="1124"/>
      <c r="J50" s="314" t="s">
        <v>506</v>
      </c>
      <c r="K50" s="315" t="s">
        <v>507</v>
      </c>
      <c r="L50" s="316" t="s">
        <v>508</v>
      </c>
      <c r="M50" s="317" t="s">
        <v>509</v>
      </c>
      <c r="N50" s="318" t="s">
        <v>510</v>
      </c>
    </row>
    <row r="51" spans="1:14">
      <c r="A51" s="248"/>
      <c r="B51" s="244"/>
      <c r="C51" s="244"/>
      <c r="D51" s="244"/>
      <c r="E51" s="244"/>
      <c r="F51" s="244"/>
      <c r="G51" s="310" t="s">
        <v>511</v>
      </c>
      <c r="H51" s="311"/>
      <c r="I51" s="319">
        <v>569876</v>
      </c>
      <c r="J51" s="320">
        <v>118354</v>
      </c>
      <c r="K51" s="321">
        <v>45.9</v>
      </c>
      <c r="L51" s="322">
        <v>209170</v>
      </c>
      <c r="M51" s="323">
        <v>91.7</v>
      </c>
      <c r="N51" s="324">
        <v>-45.8</v>
      </c>
    </row>
    <row r="52" spans="1:14">
      <c r="A52" s="248"/>
      <c r="B52" s="244"/>
      <c r="C52" s="244"/>
      <c r="D52" s="244"/>
      <c r="E52" s="244"/>
      <c r="F52" s="244"/>
      <c r="G52" s="325"/>
      <c r="H52" s="326" t="s">
        <v>512</v>
      </c>
      <c r="I52" s="327">
        <v>166355</v>
      </c>
      <c r="J52" s="328">
        <v>34549</v>
      </c>
      <c r="K52" s="329">
        <v>-29.7</v>
      </c>
      <c r="L52" s="330">
        <v>117028</v>
      </c>
      <c r="M52" s="331">
        <v>91.9</v>
      </c>
      <c r="N52" s="332">
        <v>-121.6</v>
      </c>
    </row>
    <row r="53" spans="1:14">
      <c r="A53" s="248"/>
      <c r="B53" s="244"/>
      <c r="C53" s="244"/>
      <c r="D53" s="244"/>
      <c r="E53" s="244"/>
      <c r="F53" s="244"/>
      <c r="G53" s="310" t="s">
        <v>513</v>
      </c>
      <c r="H53" s="311"/>
      <c r="I53" s="319">
        <v>1156284</v>
      </c>
      <c r="J53" s="320">
        <v>243531</v>
      </c>
      <c r="K53" s="321">
        <v>105.8</v>
      </c>
      <c r="L53" s="322">
        <v>220780</v>
      </c>
      <c r="M53" s="323">
        <v>5.6</v>
      </c>
      <c r="N53" s="324">
        <v>100.2</v>
      </c>
    </row>
    <row r="54" spans="1:14">
      <c r="A54" s="248"/>
      <c r="B54" s="244"/>
      <c r="C54" s="244"/>
      <c r="D54" s="244"/>
      <c r="E54" s="244"/>
      <c r="F54" s="244"/>
      <c r="G54" s="325"/>
      <c r="H54" s="326" t="s">
        <v>512</v>
      </c>
      <c r="I54" s="327">
        <v>139151</v>
      </c>
      <c r="J54" s="328">
        <v>29307</v>
      </c>
      <c r="K54" s="329">
        <v>-15.2</v>
      </c>
      <c r="L54" s="330">
        <v>105334</v>
      </c>
      <c r="M54" s="331">
        <v>-10</v>
      </c>
      <c r="N54" s="332">
        <v>-5.2</v>
      </c>
    </row>
    <row r="55" spans="1:14">
      <c r="A55" s="248"/>
      <c r="B55" s="244"/>
      <c r="C55" s="244"/>
      <c r="D55" s="244"/>
      <c r="E55" s="244"/>
      <c r="F55" s="244"/>
      <c r="G55" s="310" t="s">
        <v>514</v>
      </c>
      <c r="H55" s="311"/>
      <c r="I55" s="319">
        <v>480210</v>
      </c>
      <c r="J55" s="320">
        <v>101696</v>
      </c>
      <c r="K55" s="321">
        <v>-58.2</v>
      </c>
      <c r="L55" s="322">
        <v>201428</v>
      </c>
      <c r="M55" s="323">
        <v>-8.8000000000000007</v>
      </c>
      <c r="N55" s="324">
        <v>-49.4</v>
      </c>
    </row>
    <row r="56" spans="1:14">
      <c r="A56" s="248"/>
      <c r="B56" s="244"/>
      <c r="C56" s="244"/>
      <c r="D56" s="244"/>
      <c r="E56" s="244"/>
      <c r="F56" s="244"/>
      <c r="G56" s="325"/>
      <c r="H56" s="326" t="s">
        <v>512</v>
      </c>
      <c r="I56" s="327">
        <v>282607</v>
      </c>
      <c r="J56" s="328">
        <v>59849</v>
      </c>
      <c r="K56" s="329">
        <v>104.2</v>
      </c>
      <c r="L56" s="330">
        <v>118373</v>
      </c>
      <c r="M56" s="331">
        <v>12.4</v>
      </c>
      <c r="N56" s="332">
        <v>91.8</v>
      </c>
    </row>
    <row r="57" spans="1:14">
      <c r="A57" s="248"/>
      <c r="B57" s="244"/>
      <c r="C57" s="244"/>
      <c r="D57" s="244"/>
      <c r="E57" s="244"/>
      <c r="F57" s="244"/>
      <c r="G57" s="310" t="s">
        <v>515</v>
      </c>
      <c r="H57" s="311"/>
      <c r="I57" s="319">
        <v>531213</v>
      </c>
      <c r="J57" s="320">
        <v>113872</v>
      </c>
      <c r="K57" s="321">
        <v>12</v>
      </c>
      <c r="L57" s="322">
        <v>221823</v>
      </c>
      <c r="M57" s="323">
        <v>10.1</v>
      </c>
      <c r="N57" s="324">
        <v>1.9</v>
      </c>
    </row>
    <row r="58" spans="1:14">
      <c r="A58" s="248"/>
      <c r="B58" s="244"/>
      <c r="C58" s="244"/>
      <c r="D58" s="244"/>
      <c r="E58" s="244"/>
      <c r="F58" s="244"/>
      <c r="G58" s="325"/>
      <c r="H58" s="326" t="s">
        <v>512</v>
      </c>
      <c r="I58" s="327">
        <v>347182</v>
      </c>
      <c r="J58" s="328">
        <v>74423</v>
      </c>
      <c r="K58" s="329">
        <v>24.4</v>
      </c>
      <c r="L58" s="330">
        <v>104431</v>
      </c>
      <c r="M58" s="331">
        <v>-11.8</v>
      </c>
      <c r="N58" s="332">
        <v>36.200000000000003</v>
      </c>
    </row>
    <row r="59" spans="1:14">
      <c r="A59" s="248"/>
      <c r="B59" s="244"/>
      <c r="C59" s="244"/>
      <c r="D59" s="244"/>
      <c r="E59" s="244"/>
      <c r="F59" s="244"/>
      <c r="G59" s="310" t="s">
        <v>516</v>
      </c>
      <c r="H59" s="311"/>
      <c r="I59" s="319">
        <v>395535</v>
      </c>
      <c r="J59" s="320">
        <v>84970</v>
      </c>
      <c r="K59" s="321">
        <v>-25.4</v>
      </c>
      <c r="L59" s="322">
        <v>263041</v>
      </c>
      <c r="M59" s="323">
        <v>18.600000000000001</v>
      </c>
      <c r="N59" s="324">
        <v>-44</v>
      </c>
    </row>
    <row r="60" spans="1:14">
      <c r="A60" s="248"/>
      <c r="B60" s="244"/>
      <c r="C60" s="244"/>
      <c r="D60" s="244"/>
      <c r="E60" s="244"/>
      <c r="F60" s="244"/>
      <c r="G60" s="325"/>
      <c r="H60" s="326" t="s">
        <v>512</v>
      </c>
      <c r="I60" s="333">
        <v>141763</v>
      </c>
      <c r="J60" s="328">
        <v>30454</v>
      </c>
      <c r="K60" s="329">
        <v>-59.1</v>
      </c>
      <c r="L60" s="330">
        <v>103171</v>
      </c>
      <c r="M60" s="331">
        <v>-1.2</v>
      </c>
      <c r="N60" s="332">
        <v>-57.9</v>
      </c>
    </row>
    <row r="61" spans="1:14">
      <c r="A61" s="248"/>
      <c r="B61" s="244"/>
      <c r="C61" s="244"/>
      <c r="D61" s="244"/>
      <c r="E61" s="244"/>
      <c r="F61" s="244"/>
      <c r="G61" s="310" t="s">
        <v>517</v>
      </c>
      <c r="H61" s="334"/>
      <c r="I61" s="335">
        <v>626624</v>
      </c>
      <c r="J61" s="336">
        <v>132485</v>
      </c>
      <c r="K61" s="337">
        <v>16</v>
      </c>
      <c r="L61" s="338">
        <v>223248</v>
      </c>
      <c r="M61" s="339">
        <v>23.4</v>
      </c>
      <c r="N61" s="324">
        <v>-7.4</v>
      </c>
    </row>
    <row r="62" spans="1:14">
      <c r="A62" s="248"/>
      <c r="B62" s="244"/>
      <c r="C62" s="244"/>
      <c r="D62" s="244"/>
      <c r="E62" s="244"/>
      <c r="F62" s="244"/>
      <c r="G62" s="325"/>
      <c r="H62" s="326" t="s">
        <v>512</v>
      </c>
      <c r="I62" s="327">
        <v>215412</v>
      </c>
      <c r="J62" s="328">
        <v>45716</v>
      </c>
      <c r="K62" s="329">
        <v>4.9000000000000004</v>
      </c>
      <c r="L62" s="330">
        <v>109667</v>
      </c>
      <c r="M62" s="331">
        <v>16.3</v>
      </c>
      <c r="N62" s="332">
        <v>-11.4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Normal="100"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29.42</v>
      </c>
      <c r="G47" s="12">
        <v>33.590000000000003</v>
      </c>
      <c r="H47" s="12">
        <v>41.94</v>
      </c>
      <c r="I47" s="12">
        <v>48.08</v>
      </c>
      <c r="J47" s="13">
        <v>51.66</v>
      </c>
    </row>
    <row r="48" spans="2:10" ht="57.75" customHeight="1">
      <c r="B48" s="14"/>
      <c r="C48" s="1139" t="s">
        <v>4</v>
      </c>
      <c r="D48" s="1139"/>
      <c r="E48" s="1140"/>
      <c r="F48" s="15">
        <v>7.98</v>
      </c>
      <c r="G48" s="16">
        <v>14.02</v>
      </c>
      <c r="H48" s="16">
        <v>12.48</v>
      </c>
      <c r="I48" s="16">
        <v>11.18</v>
      </c>
      <c r="J48" s="17">
        <v>13.24</v>
      </c>
    </row>
    <row r="49" spans="2:10" ht="57.75" customHeight="1" thickBot="1">
      <c r="B49" s="18"/>
      <c r="C49" s="1141" t="s">
        <v>5</v>
      </c>
      <c r="D49" s="1141"/>
      <c r="E49" s="1142"/>
      <c r="F49" s="19" t="s">
        <v>524</v>
      </c>
      <c r="G49" s="20">
        <v>11.49</v>
      </c>
      <c r="H49" s="20">
        <v>6.11</v>
      </c>
      <c r="I49" s="20">
        <v>3.87</v>
      </c>
      <c r="J49" s="21">
        <v>6.3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525</v>
      </c>
      <c r="D34" s="1149"/>
      <c r="E34" s="1150"/>
      <c r="F34" s="32">
        <v>7.66</v>
      </c>
      <c r="G34" s="33">
        <v>13.57</v>
      </c>
      <c r="H34" s="33">
        <v>12.06</v>
      </c>
      <c r="I34" s="33">
        <v>10.87</v>
      </c>
      <c r="J34" s="34">
        <v>13</v>
      </c>
      <c r="K34" s="22"/>
      <c r="L34" s="22"/>
      <c r="M34" s="22"/>
      <c r="N34" s="22"/>
      <c r="O34" s="22"/>
      <c r="P34" s="22"/>
    </row>
    <row r="35" spans="1:16" ht="39" customHeight="1">
      <c r="A35" s="22"/>
      <c r="B35" s="35"/>
      <c r="C35" s="1143" t="s">
        <v>526</v>
      </c>
      <c r="D35" s="1144"/>
      <c r="E35" s="1145"/>
      <c r="F35" s="36">
        <v>3.49</v>
      </c>
      <c r="G35" s="37">
        <v>2.73</v>
      </c>
      <c r="H35" s="37">
        <v>2.48</v>
      </c>
      <c r="I35" s="37">
        <v>2.9</v>
      </c>
      <c r="J35" s="38">
        <v>2.04</v>
      </c>
      <c r="K35" s="22"/>
      <c r="L35" s="22"/>
      <c r="M35" s="22"/>
      <c r="N35" s="22"/>
      <c r="O35" s="22"/>
      <c r="P35" s="22"/>
    </row>
    <row r="36" spans="1:16" ht="39" customHeight="1">
      <c r="A36" s="22"/>
      <c r="B36" s="35"/>
      <c r="C36" s="1143" t="s">
        <v>527</v>
      </c>
      <c r="D36" s="1144"/>
      <c r="E36" s="1145"/>
      <c r="F36" s="36">
        <v>0.68</v>
      </c>
      <c r="G36" s="37">
        <v>0.13</v>
      </c>
      <c r="H36" s="37">
        <v>0.25</v>
      </c>
      <c r="I36" s="37">
        <v>0.28000000000000003</v>
      </c>
      <c r="J36" s="38">
        <v>0.57999999999999996</v>
      </c>
      <c r="K36" s="22"/>
      <c r="L36" s="22"/>
      <c r="M36" s="22"/>
      <c r="N36" s="22"/>
      <c r="O36" s="22"/>
      <c r="P36" s="22"/>
    </row>
    <row r="37" spans="1:16" ht="39" customHeight="1">
      <c r="A37" s="22"/>
      <c r="B37" s="35"/>
      <c r="C37" s="1143" t="s">
        <v>528</v>
      </c>
      <c r="D37" s="1144"/>
      <c r="E37" s="1145"/>
      <c r="F37" s="36">
        <v>0.28000000000000003</v>
      </c>
      <c r="G37" s="37">
        <v>0.42</v>
      </c>
      <c r="H37" s="37">
        <v>0.39</v>
      </c>
      <c r="I37" s="37">
        <v>0.27</v>
      </c>
      <c r="J37" s="38">
        <v>0.24</v>
      </c>
      <c r="K37" s="22"/>
      <c r="L37" s="22"/>
      <c r="M37" s="22"/>
      <c r="N37" s="22"/>
      <c r="O37" s="22"/>
      <c r="P37" s="22"/>
    </row>
    <row r="38" spans="1:16" ht="39" customHeight="1">
      <c r="A38" s="22"/>
      <c r="B38" s="35"/>
      <c r="C38" s="1143" t="s">
        <v>529</v>
      </c>
      <c r="D38" s="1144"/>
      <c r="E38" s="1145"/>
      <c r="F38" s="36">
        <v>0.36</v>
      </c>
      <c r="G38" s="37">
        <v>0.43</v>
      </c>
      <c r="H38" s="37">
        <v>0.47</v>
      </c>
      <c r="I38" s="37">
        <v>0.55000000000000004</v>
      </c>
      <c r="J38" s="38">
        <v>0.13</v>
      </c>
      <c r="K38" s="22"/>
      <c r="L38" s="22"/>
      <c r="M38" s="22"/>
      <c r="N38" s="22"/>
      <c r="O38" s="22"/>
      <c r="P38" s="22"/>
    </row>
    <row r="39" spans="1:16" ht="39" customHeight="1">
      <c r="A39" s="22"/>
      <c r="B39" s="35"/>
      <c r="C39" s="1143" t="s">
        <v>530</v>
      </c>
      <c r="D39" s="1144"/>
      <c r="E39" s="1145"/>
      <c r="F39" s="36">
        <v>0.35</v>
      </c>
      <c r="G39" s="37">
        <v>0.41</v>
      </c>
      <c r="H39" s="37">
        <v>0.28999999999999998</v>
      </c>
      <c r="I39" s="37">
        <v>0.37</v>
      </c>
      <c r="J39" s="38">
        <v>0.05</v>
      </c>
      <c r="K39" s="22"/>
      <c r="L39" s="22"/>
      <c r="M39" s="22"/>
      <c r="N39" s="22"/>
      <c r="O39" s="22"/>
      <c r="P39" s="22"/>
    </row>
    <row r="40" spans="1:16" ht="39" customHeight="1">
      <c r="A40" s="22"/>
      <c r="B40" s="35"/>
      <c r="C40" s="1143" t="s">
        <v>531</v>
      </c>
      <c r="D40" s="1144"/>
      <c r="E40" s="1145"/>
      <c r="F40" s="36">
        <v>0.01</v>
      </c>
      <c r="G40" s="37">
        <v>0.01</v>
      </c>
      <c r="H40" s="37">
        <v>0.03</v>
      </c>
      <c r="I40" s="37">
        <v>0.03</v>
      </c>
      <c r="J40" s="38">
        <v>0.02</v>
      </c>
      <c r="K40" s="22"/>
      <c r="L40" s="22"/>
      <c r="M40" s="22"/>
      <c r="N40" s="22"/>
      <c r="O40" s="22"/>
      <c r="P40" s="22"/>
    </row>
    <row r="41" spans="1:16" ht="39" customHeight="1">
      <c r="A41" s="22"/>
      <c r="B41" s="35"/>
      <c r="C41" s="1143" t="s">
        <v>532</v>
      </c>
      <c r="D41" s="1144"/>
      <c r="E41" s="1145"/>
      <c r="F41" s="36">
        <v>0.04</v>
      </c>
      <c r="G41" s="37">
        <v>0.04</v>
      </c>
      <c r="H41" s="37">
        <v>0.04</v>
      </c>
      <c r="I41" s="37">
        <v>0.04</v>
      </c>
      <c r="J41" s="38">
        <v>0</v>
      </c>
      <c r="K41" s="22"/>
      <c r="L41" s="22"/>
      <c r="M41" s="22"/>
      <c r="N41" s="22"/>
      <c r="O41" s="22"/>
      <c r="P41" s="22"/>
    </row>
    <row r="42" spans="1:16" ht="39" customHeight="1">
      <c r="A42" s="22"/>
      <c r="B42" s="39"/>
      <c r="C42" s="1143" t="s">
        <v>533</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534</v>
      </c>
      <c r="D43" s="1147"/>
      <c r="E43" s="1148"/>
      <c r="F43" s="41">
        <v>0</v>
      </c>
      <c r="G43" s="42">
        <v>0</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278</v>
      </c>
      <c r="L45" s="60">
        <v>271</v>
      </c>
      <c r="M45" s="60">
        <v>257</v>
      </c>
      <c r="N45" s="60">
        <v>234</v>
      </c>
      <c r="O45" s="61">
        <v>207</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243</v>
      </c>
      <c r="L48" s="64">
        <v>230</v>
      </c>
      <c r="M48" s="64">
        <v>219</v>
      </c>
      <c r="N48" s="64">
        <v>218</v>
      </c>
      <c r="O48" s="65">
        <v>233</v>
      </c>
      <c r="P48" s="48"/>
      <c r="Q48" s="48"/>
      <c r="R48" s="48"/>
      <c r="S48" s="48"/>
      <c r="T48" s="48"/>
      <c r="U48" s="48"/>
    </row>
    <row r="49" spans="1:21" ht="30.75" customHeight="1">
      <c r="A49" s="48"/>
      <c r="B49" s="1161"/>
      <c r="C49" s="1162"/>
      <c r="D49" s="62"/>
      <c r="E49" s="1153" t="s">
        <v>16</v>
      </c>
      <c r="F49" s="1153"/>
      <c r="G49" s="1153"/>
      <c r="H49" s="1153"/>
      <c r="I49" s="1153"/>
      <c r="J49" s="1154"/>
      <c r="K49" s="63">
        <v>9</v>
      </c>
      <c r="L49" s="64">
        <v>4</v>
      </c>
      <c r="M49" s="64">
        <v>2</v>
      </c>
      <c r="N49" s="64">
        <v>1</v>
      </c>
      <c r="O49" s="65">
        <v>1</v>
      </c>
      <c r="P49" s="48"/>
      <c r="Q49" s="48"/>
      <c r="R49" s="48"/>
      <c r="S49" s="48"/>
      <c r="T49" s="48"/>
      <c r="U49" s="48"/>
    </row>
    <row r="50" spans="1:21" ht="30.75" customHeight="1">
      <c r="A50" s="48"/>
      <c r="B50" s="1161"/>
      <c r="C50" s="1162"/>
      <c r="D50" s="62"/>
      <c r="E50" s="1153" t="s">
        <v>17</v>
      </c>
      <c r="F50" s="1153"/>
      <c r="G50" s="1153"/>
      <c r="H50" s="1153"/>
      <c r="I50" s="1153"/>
      <c r="J50" s="1154"/>
      <c r="K50" s="63" t="s">
        <v>479</v>
      </c>
      <c r="L50" s="64" t="s">
        <v>479</v>
      </c>
      <c r="M50" s="64" t="s">
        <v>479</v>
      </c>
      <c r="N50" s="64" t="s">
        <v>479</v>
      </c>
      <c r="O50" s="65" t="s">
        <v>479</v>
      </c>
      <c r="P50" s="48"/>
      <c r="Q50" s="48"/>
      <c r="R50" s="48"/>
      <c r="S50" s="48"/>
      <c r="T50" s="48"/>
      <c r="U50" s="48"/>
    </row>
    <row r="51" spans="1:21" ht="30.75" customHeight="1">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342</v>
      </c>
      <c r="L52" s="64">
        <v>328</v>
      </c>
      <c r="M52" s="64">
        <v>330</v>
      </c>
      <c r="N52" s="64">
        <v>327</v>
      </c>
      <c r="O52" s="65">
        <v>332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188</v>
      </c>
      <c r="L53" s="69">
        <v>177</v>
      </c>
      <c r="M53" s="69">
        <v>148</v>
      </c>
      <c r="N53" s="69">
        <v>126</v>
      </c>
      <c r="O53" s="70">
        <v>109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2015-02-17T06:49:53Z</dcterms:created>
  <dcterms:modified xsi:type="dcterms:W3CDTF">2015-04-23T01:27:28Z</dcterms:modified>
  <cp:category/>
</cp:coreProperties>
</file>