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8800" windowHeight="11730" tabRatio="8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AP63" i="12"/>
  <c r="AU63" i="12"/>
  <c r="AU88" i="12"/>
  <c r="AP88" i="12"/>
  <c r="DB102" i="12" l="1"/>
  <c r="CR102" i="12"/>
  <c r="AP23" i="12"/>
  <c r="AA23" i="12"/>
  <c r="V23" i="12"/>
  <c r="Q2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E34" i="10"/>
  <c r="AM34" i="10"/>
  <c r="U34" i="10"/>
  <c r="C34" i="10"/>
  <c r="BW34" i="10" l="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<sst xmlns="http://schemas.openxmlformats.org/spreadsheetml/2006/main" count="1205" uniqueCount="650">
  <si>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</si>
  <si>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</si>
  <si>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</si>
  <si>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</si>
  <si>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</si>
  <si>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</si>
  <si>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</si>
  <si>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</si>
  <si>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</si>
  <si>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</si>
  <si>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</si>
  <si>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</si>
  <si>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</si>
  <si>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</si>
  <si>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</si>
  <si>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</si>
  <si>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</si>
  <si>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</si>
  <si>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</si>
  <si>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</si>
  <si>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</si>
  <si>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</si>
  <si>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</si>
  <si>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</si>
  <si>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</si>
  <si>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</si>
  <si>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</si>
  <si>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</si>
  <si>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</si>
  <si>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</si>
  <si>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</si>
  <si>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</si>
  <si>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</si>
  <si>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</si>
  <si>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</si>
  <si>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</si>
  <si>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</si>
  <si>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</si>
  <si>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</si>
  <si>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</si>
  <si>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</si>
  <si>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</si>
  <si>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</si>
  <si>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</si>
  <si>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</si>
  <si>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</si>
  <si>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</si>
  <si>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</si>
  <si>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</si>
  <si>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</si>
  <si>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</si>
  <si>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</si>
  <si>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</si>
  <si>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</si>
  <si>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</si>
  <si>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</si>
  <si>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</si>
  <si>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</si>
  <si>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</si>
  <si>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</si>
  <si>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</si>
  <si>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</si>
  <si>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</si>
  <si>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</si>
  <si>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</si>
  <si>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</si>
  <si>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</si>
  <si>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</si>
  <si>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</si>
  <si>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</si>
  <si>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</si>
  <si>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</si>
  <si>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</si>
  <si>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</si>
  <si>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</si>
  <si>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</si>
  <si>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</si>
  <si>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</si>
  <si>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</si>
  <si>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</si>
  <si>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</si>
  <si>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</si>
  <si>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</si>
  <si>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</si>
  <si>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</si>
  <si>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</si>
  <si>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</si>
  <si>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</si>
  <si>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</si>
  <si>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</si>
  <si>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</si>
  <si>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</si>
  <si>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</si>
  <si>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</si>
  <si>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</si>
  <si>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</si>
  <si>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</si>
  <si>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</si>
  <si>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</si>
  <si>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</si>
  <si>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</si>
  <si>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</si>
  <si>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</si>
  <si>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</si>
  <si>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</si>
  <si>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</si>
  <si>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</si>
  <si>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</si>
  <si>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</si>
  <si>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</si>
  <si>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</si>
  <si>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</si>
  <si>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</si>
  <si>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</si>
  <si>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</si>
  <si>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</si>
  <si>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</si>
  <si>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</si>
  <si>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</si>
  <si>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</si>
  <si>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</si>
  <si>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</si>
  <si>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</si>
  <si>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</si>
  <si>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</si>
  <si>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</si>
  <si>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</si>
  <si>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</si>
  <si>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</si>
  <si>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</si>
  <si>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</si>
  <si>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</si>
  <si>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</si>
  <si>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</si>
  <si>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</si>
  <si>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</si>
  <si>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</si>
  <si>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</si>
  <si>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</si>
  <si>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</si>
  <si>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</si>
  <si>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</si>
  <si>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</si>
  <si>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</si>
  <si>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</si>
  <si>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</si>
  <si>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</si>
  <si>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</si>
  <si>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</si>
  <si>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</si>
  <si>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</si>
  <si>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</si>
  <si>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</si>
  <si>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</si>
  <si>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</si>
  <si>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</si>
  <si>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</si>
  <si>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</si>
  <si>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</si>
  <si>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</si>
  <si>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</si>
  <si>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</si>
  <si>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</si>
  <si>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</si>
  <si>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</si>
  <si>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</si>
  <si>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</si>
  <si>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</si>
  <si>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</si>
  <si>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</si>
  <si>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</si>
  <si>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</si>
  <si>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</si>
  <si>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</si>
  <si>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</si>
  <si>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</si>
  <si>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</si>
  <si>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</si>
  <si>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</si>
  <si>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</si>
  <si>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</si>
  <si>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</si>
  <si>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</si>
  <si>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</si>
  <si>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</si>
  <si>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</si>
  <si>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</si>
  <si>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</si>
  <si>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</si>
  <si>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</si>
  <si>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</si>
  <si>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</si>
  <si>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</si>
  <si>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</si>
  <si>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</si>
  <si>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</si>
  <si>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</si>
  <si>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</si>
  <si>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</si>
  <si>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</si>
  <si>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</si>
  <si>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</si>
  <si>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</si>
  <si>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</si>
  <si>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</si>
  <si>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</si>
  <si>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</si>
  <si>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</si>
  <si>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</si>
  <si>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</si>
  <si>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</si>
  <si>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</si>
  <si>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</si>
  <si>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</si>
  <si>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長野県長和町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</si>
  <si>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</si>
  <si>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</si>
  <si>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</si>
  <si>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</si>
  <si>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</si>
  <si>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</si>
  <si>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</si>
  <si>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</si>
  <si>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</si>
  <si>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</si>
  <si>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</si>
  <si>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</si>
  <si>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</si>
  <si>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</si>
  <si>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</si>
  <si>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</si>
  <si>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</si>
  <si>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</si>
  <si>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</si>
  <si>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</si>
  <si>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</si>
  <si>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</si>
  <si>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</si>
  <si>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</si>
  <si>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</si>
  <si>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</si>
  <si>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</si>
  <si>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</si>
  <si>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</si>
  <si>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</si>
  <si>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</si>
  <si>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</si>
  <si>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</si>
  <si>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</si>
  <si>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</si>
  <si>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</si>
  <si>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</si>
  <si>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</si>
  <si>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</si>
  <si>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</si>
  <si>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</si>
  <si>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</si>
  <si>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</si>
  <si>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</si>
  <si>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</si>
  <si>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</si>
  <si>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</si>
  <si>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</si>
  <si>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</si>
  <si>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</si>
  <si>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</si>
  <si>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</si>
  <si>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</si>
  <si>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</si>
  <si>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</si>
  <si>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</si>
  <si>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</si>
  <si>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</si>
  <si>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</si>
  <si>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</si>
  <si>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</si>
  <si>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</si>
  <si>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</si>
  <si>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</si>
  <si>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</si>
  <si>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</si>
  <si>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</si>
  <si>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</si>
  <si>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</si>
  <si>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</si>
  <si>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</si>
  <si>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</si>
  <si>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</si>
  <si>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</si>
  <si>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</si>
  <si>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</si>
  <si>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</si>
  <si>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</si>
  <si>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</si>
  <si>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</si>
  <si>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</si>
  <si>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</si>
  <si>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</si>
  <si>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</si>
  <si>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</si>
  <si>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</si>
  <si>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</si>
  <si>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</si>
  <si>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</si>
  <si>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</si>
  <si>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</si>
  <si>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</si>
  <si>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</si>
  <si>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</si>
  <si>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</si>
  <si>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</si>
  <si>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</si>
  <si>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</si>
  <si>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</si>
  <si>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</si>
  <si>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</si>
  <si>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</si>
  <si>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</si>
  <si>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</si>
  <si>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</si>
  <si>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</si>
  <si>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</si>
  <si>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</si>
  <si>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</si>
  <si>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</si>
  <si>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</si>
  <si>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</si>
  <si>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</si>
  <si>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</si>
  <si>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</si>
  <si>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</si>
  <si>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</si>
  <si>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</si>
  <si>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</si>
  <si>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</si>
  <si>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</si>
  <si>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</si>
  <si>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</si>
  <si>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</si>
  <si>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</si>
  <si>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</si>
  <si>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</si>
  <si>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</si>
  <si>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</si>
  <si>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</si>
  <si>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</si>
  <si>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</si>
  <si>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</si>
  <si>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</si>
  <si>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</si>
  <si>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</si>
  <si>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</si>
  <si>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</si>
  <si>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</si>
  <si>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</si>
  <si>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</si>
  <si>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</si>
  <si>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</si>
  <si>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</si>
  <si>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</si>
  <si>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</si>
  <si>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</si>
  <si>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</si>
  <si>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</si>
  <si>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長野県長和町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</si>
  <si>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</si>
  <si>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</si>
  <si>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</si>
  <si>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</si>
  <si>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</si>
  <si>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</si>
  <si>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</si>
  <si>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</si>
  <si>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</si>
  <si>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</si>
  <si>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</si>
  <si>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</si>
  <si>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</si>
  <si>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</si>
  <si>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</si>
  <si>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</si>
  <si>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</si>
  <si>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</si>
  <si>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</si>
  <si>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</si>
  <si>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長和町同和地区住宅新築資金等貸付特別会計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</si>
  <si>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</si>
  <si>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</si>
  <si>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</si>
  <si>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</si>
  <si>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</si>
  <si>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</si>
  <si>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</si>
  <si>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</si>
  <si>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</si>
  <si>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</si>
  <si>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</si>
  <si>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</si>
  <si>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</si>
  <si>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</si>
  <si>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長和町国民健康保険特別会計</t>
    <phoneticPr fontId="5"/>
  </si>
  <si>
    <t>長和町国民健康保険歯科診療所特別会計</t>
    <phoneticPr fontId="5"/>
  </si>
  <si>
    <t>長和町介護保険特別会計</t>
    <phoneticPr fontId="5"/>
  </si>
  <si>
    <t>長和町後期高齢者医療特別会計</t>
    <phoneticPr fontId="5"/>
  </si>
  <si>
    <t>長和町上水道事業会計</t>
    <phoneticPr fontId="5"/>
  </si>
  <si>
    <t>法適用企業</t>
    <phoneticPr fontId="5"/>
  </si>
  <si>
    <t>長和町特定環境保全公共下水道事業特別会計</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</si>
  <si>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</si>
  <si>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</si>
  <si>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</si>
  <si>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</si>
  <si>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</si>
  <si>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</si>
  <si>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</si>
  <si>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</si>
  <si>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</si>
  <si>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</si>
  <si>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</si>
  <si>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</si>
  <si>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</si>
  <si>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</si>
  <si>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</si>
  <si>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</si>
  <si>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</si>
  <si>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</si>
  <si>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</si>
  <si>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</si>
  <si>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</si>
  <si>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</si>
  <si>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</si>
  <si>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</si>
  <si>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</si>
  <si>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</si>
  <si>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</si>
  <si>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</si>
  <si>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</si>
  <si>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</si>
  <si>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</si>
  <si>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</si>
  <si>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</si>
  <si>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</si>
  <si>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</si>
  <si>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</si>
  <si>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</si>
  <si>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</si>
  <si>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</si>
  <si>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</si>
  <si>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</si>
  <si>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</si>
  <si>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</si>
  <si>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</si>
  <si>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</si>
  <si>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</si>
  <si>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</si>
  <si>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</si>
  <si>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</si>
  <si>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</si>
  <si>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</si>
  <si>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</si>
  <si>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</si>
  <si>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</si>
  <si>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</si>
  <si>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</si>
  <si>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</si>
  <si>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</si>
  <si>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</si>
  <si>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</si>
  <si>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</si>
  <si>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</si>
  <si>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</si>
  <si>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</si>
  <si>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</si>
  <si>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</si>
  <si>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</si>
  <si>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</si>
  <si>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長和町特定環境保全公共下水道事業特別会計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</si>
  <si>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</si>
  <si>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</si>
  <si>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</si>
  <si>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長和町簡易排水施設特別会計</t>
    <phoneticPr fontId="5"/>
  </si>
  <si>
    <t>(Ｆ)</t>
    <phoneticPr fontId="5"/>
  </si>
  <si>
    <t>長和町介護保険特別会計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</si>
  <si>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</si>
  <si>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</si>
  <si>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</si>
  <si>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</si>
  <si>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</si>
  <si>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</si>
  <si>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</si>
  <si>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</si>
  <si>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</si>
  <si>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</si>
  <si>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</si>
  <si>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</si>
  <si>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</si>
  <si>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</si>
  <si>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</si>
  <si>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</si>
  <si>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</si>
  <si>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</si>
  <si>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</si>
  <si>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</si>
  <si>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</si>
  <si>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</si>
  <si>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</si>
  <si>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</si>
  <si>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</si>
  <si>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</si>
  <si>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</si>
  <si>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</si>
  <si>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</si>
  <si>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</si>
  <si>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</si>
  <si>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</si>
  <si>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</si>
  <si>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</si>
  <si>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</si>
  <si>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</si>
  <si>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</si>
  <si>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</si>
  <si>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</si>
  <si>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</si>
  <si>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</si>
  <si>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</si>
  <si>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</si>
  <si>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</si>
  <si>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</si>
  <si>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</si>
  <si>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</si>
  <si>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</si>
  <si>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</si>
  <si>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</si>
  <si>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</si>
  <si>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</si>
  <si>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</si>
  <si>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</si>
  <si>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</si>
  <si>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</si>
  <si>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</si>
  <si>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</si>
  <si>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</si>
  <si>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</si>
  <si>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</si>
  <si>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</si>
  <si>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</si>
  <si>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</si>
  <si>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</si>
  <si>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</si>
  <si>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</si>
  <si>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</si>
  <si>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</si>
  <si>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</si>
  <si>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</si>
  <si>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</si>
  <si>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</si>
  <si>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</si>
  <si>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</si>
  <si>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</si>
  <si>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</si>
  <si>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</si>
  <si>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</si>
  <si>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</si>
  <si>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</si>
  <si>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</si>
  <si>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</si>
  <si>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</si>
  <si>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7.48</t>
  </si>
  <si>
    <t>▲ 12.16</t>
  </si>
  <si>
    <t>▲ 6.72</t>
  </si>
  <si>
    <t>長和町上水道事業会計</t>
  </si>
  <si>
    <t>一般会計</t>
  </si>
  <si>
    <t>長和町国民健康保険特別会計</t>
  </si>
  <si>
    <t>長和町特定環境保全公共下水道事業特別会計</t>
  </si>
  <si>
    <t>長和町観光施設事業特別会計</t>
  </si>
  <si>
    <t>長和町介護保険特別会計</t>
  </si>
  <si>
    <t>長和町簡易排水施設特別会計</t>
  </si>
  <si>
    <t>長和町同和地区住宅新築資金等貸付特別会計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</si>
  <si>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</si>
  <si>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</si>
  <si>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</si>
  <si>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</si>
  <si>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</si>
  <si>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</si>
  <si>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</si>
  <si>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</si>
  <si>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上田地域広域連合一般会計</t>
    <phoneticPr fontId="2"/>
  </si>
  <si>
    <t>上田地域広域連合ふるさと基金特別会計</t>
    <phoneticPr fontId="2"/>
  </si>
  <si>
    <t>上田地域広域連合介護保険特別会計</t>
    <phoneticPr fontId="2"/>
  </si>
  <si>
    <t>上田地域広域連合消防特別会計</t>
    <phoneticPr fontId="2"/>
  </si>
  <si>
    <t>依田窪医療福祉事務組合依田窪病院事業特別会計</t>
    <phoneticPr fontId="2"/>
  </si>
  <si>
    <t>依田窪医療福祉事務組合依田窪老人保健施設特別会計</t>
    <phoneticPr fontId="2"/>
  </si>
  <si>
    <t>依田窪医療福祉事務組合依田窪病院病院訪問看護ステーション特別会計</t>
    <phoneticPr fontId="2"/>
  </si>
  <si>
    <t>上田市長和町中学校組合一般会計</t>
    <phoneticPr fontId="2"/>
  </si>
  <si>
    <t>長野県市町村自治振興組合一般会計</t>
    <phoneticPr fontId="2"/>
  </si>
  <si>
    <t>長野県後期高齢者医療広域連合一般会計</t>
    <phoneticPr fontId="2"/>
  </si>
  <si>
    <t>長野県後期高齢者医療広域連合後期高齢者医療特別会計</t>
    <phoneticPr fontId="2"/>
  </si>
  <si>
    <t>東北信地区交通災害共済組合普通会計</t>
    <phoneticPr fontId="2"/>
  </si>
  <si>
    <t>長野県市町村総合事務組合一般会計</t>
    <phoneticPr fontId="2"/>
  </si>
  <si>
    <t>長野県市町村総合事務組合非常勤職員公務災害補償特別会計</t>
    <phoneticPr fontId="2"/>
  </si>
  <si>
    <t>長野県地方税滞納整理機構一般会計</t>
    <phoneticPr fontId="2"/>
  </si>
  <si>
    <t>長和町振興公社</t>
  </si>
  <si>
    <t>長和町土地開発公社</t>
  </si>
  <si>
    <t>長門牧場</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</si>
  <si>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</si>
  <si>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</si>
  <si>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</si>
  <si>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</si>
  <si>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</si>
  <si>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</si>
  <si>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</si>
  <si>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</si>
  <si>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</si>
  <si>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</si>
  <si>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</si>
  <si>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</si>
  <si>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長和町簡易排水施設特別会計（簡易排水事業）</t>
    <phoneticPr fontId="5"/>
  </si>
  <si>
    <t>-</t>
    <phoneticPr fontId="2"/>
  </si>
  <si>
    <t>-</t>
    <phoneticPr fontId="2"/>
  </si>
  <si>
    <t>長和町簡易排水施設特別会計（個別排水事業）</t>
    <rPh sb="14" eb="16">
      <t>コベツ</t>
    </rPh>
    <phoneticPr fontId="5"/>
  </si>
  <si>
    <t>依田窪医療福祉事務組合居宅介護支援事業所特別会計</t>
    <phoneticPr fontId="2"/>
  </si>
  <si>
    <t>観光施設事業特別会計（その他）</t>
    <phoneticPr fontId="5"/>
  </si>
  <si>
    <t>観光施設事業特別会計（索道）</t>
    <phoneticPr fontId="2"/>
  </si>
  <si>
    <t>-</t>
    <phoneticPr fontId="2"/>
  </si>
  <si>
    <t>-</t>
    <phoneticPr fontId="2"/>
  </si>
  <si>
    <t>-</t>
    <phoneticPr fontId="2"/>
  </si>
  <si>
    <t>-</t>
    <phoneticPr fontId="2"/>
  </si>
  <si>
    <t>-</t>
    <phoneticPr fontId="2"/>
  </si>
  <si>
    <t>-</t>
    <phoneticPr fontId="2"/>
  </si>
  <si>
    <t>-</t>
    <phoneticPr fontId="2"/>
  </si>
  <si>
    <t>新町一体感醸成基金</t>
    <rPh sb="0" eb="2">
      <t>シンマチ</t>
    </rPh>
    <rPh sb="2" eb="5">
      <t>イッタイカン</t>
    </rPh>
    <rPh sb="5" eb="7">
      <t>ジョウセイ</t>
    </rPh>
    <rPh sb="7" eb="9">
      <t>キキン</t>
    </rPh>
    <phoneticPr fontId="2"/>
  </si>
  <si>
    <t>公共施設整備基金</t>
    <rPh sb="0" eb="2">
      <t>コウキョウ</t>
    </rPh>
    <rPh sb="2" eb="4">
      <t>シセツ</t>
    </rPh>
    <rPh sb="4" eb="6">
      <t>セイビ</t>
    </rPh>
    <rPh sb="6" eb="8">
      <t>キキン</t>
    </rPh>
    <phoneticPr fontId="2"/>
  </si>
  <si>
    <t>健康診断機器購入基金</t>
    <rPh sb="0" eb="2">
      <t>ケンコウ</t>
    </rPh>
    <rPh sb="2" eb="4">
      <t>シンダン</t>
    </rPh>
    <rPh sb="4" eb="6">
      <t>キキ</t>
    </rPh>
    <rPh sb="6" eb="8">
      <t>コウニュウ</t>
    </rPh>
    <rPh sb="8" eb="10">
      <t>キキン</t>
    </rPh>
    <phoneticPr fontId="2"/>
  </si>
  <si>
    <t>下排水整備基金</t>
    <phoneticPr fontId="2"/>
  </si>
  <si>
    <t>有線放送施設改善基金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</si>
  <si>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</si>
  <si>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</si>
  <si>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</si>
  <si>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</si>
  <si>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</si>
  <si>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実質公債費率及び将来負担比率は類似団体よりも高い値である。
今後も財政調整基金等の取り崩し等により充当可能財源が減少することが見込まれることから、大型事業は事業内容を精査し、地方債の新規借入を抑制し、実質公債比率の低減に努める。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</si>
  <si>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</si>
  <si>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</si>
  <si>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</si>
  <si>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</si>
  <si>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</si>
  <si>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将来負担額は財政調整基金等の取り崩し、基準財政需要額算入見込額の減少により充当可能財源が減少したたため、他の自治体より高い水準であり、前年度と比較すると増加傾向にある。
有形固定資産減価償却率も同様に増加傾向にあり、将来的に公共施設等総合管理計画、施設毎に策定中の個別施設計画等に基づいて老朽化対策に取り組む必要があるが、町の長期計画に加え、財源確保や負債の償還がピークとなる時期と重複しないよう検討を図り、計画的に整備を進め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</si>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</sst>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49B4-4D72-ACB2-2BD6FDE8AC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171072</c:v>
                </c:pt>
                <c:pt idx="1">
                  <c:v>269633</c:v>
                </c:pt>
                <c:pt idx="2">
                  <c:v>88621</c:v>
                </c:pt>
                <c:pt idx="3">
                  <c:v>180556</c:v>
                </c:pt>
                <c:pt idx="4">
                  <c:v>95953</c:v>
                </c:pt>
              </c:numCache>
            </c:numRef>
          </c:val>
          <c:smooth val="0"/>
          <c:extLst>
            <c:ext xmlns:c16="http://schemas.microsoft.com/office/drawing/2014/chart" uri="{C3380CC4-5D6E-409C-BE32-E72D297353CC}">
              <c16:uniqueId val="{00000001-49B4-4D72-ACB2-2BD6FDE8AC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7.45</c:v>
                </c:pt>
                <c:pt idx="1">
                  <c:v>6.98</c:v>
                </c:pt>
                <c:pt idx="2">
                  <c:v>5.63</c:v>
                </c:pt>
                <c:pt idx="3">
                  <c:v>2.12</c:v>
                </c:pt>
                <c:pt idx="4">
                  <c:v>2.86</c:v>
                </c:pt>
              </c:numCache>
            </c:numRef>
          </c:val>
          <c:extLst>
            <c:ext xmlns:c16="http://schemas.microsoft.com/office/drawing/2014/chart" uri="{C3380CC4-5D6E-409C-BE32-E72D297353CC}">
              <c16:uniqueId val="{00000000-6C9D-4441-8E3D-EB71C208C8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65.62</c:v>
                </c:pt>
                <c:pt idx="1">
                  <c:v>74.66</c:v>
                </c:pt>
                <c:pt idx="2">
                  <c:v>74.03</c:v>
                </c:pt>
                <c:pt idx="3">
                  <c:v>70.959999999999994</c:v>
                </c:pt>
                <c:pt idx="4">
                  <c:v>65.19</c:v>
                </c:pt>
              </c:numCache>
            </c:numRef>
          </c:val>
          <c:extLst>
            <c:ext xmlns:c16="http://schemas.microsoft.com/office/drawing/2014/chart" uri="{C3380CC4-5D6E-409C-BE32-E72D297353CC}">
              <c16:uniqueId val="{00000001-6C9D-4441-8E3D-EB71C208C8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4.4400000000000004</c:v>
                </c:pt>
                <c:pt idx="1">
                  <c:v>5.67</c:v>
                </c:pt>
                <c:pt idx="2">
                  <c:v>-7.48</c:v>
                </c:pt>
                <c:pt idx="3">
                  <c:v>-12.16</c:v>
                </c:pt>
                <c:pt idx="4">
                  <c:v>-6.72</c:v>
                </c:pt>
              </c:numCache>
            </c:numRef>
          </c:val>
          <c:smooth val="0"/>
          <c:extLst>
            <c:ext xmlns:c16="http://schemas.microsoft.com/office/drawing/2014/chart" uri="{C3380CC4-5D6E-409C-BE32-E72D297353CC}">
              <c16:uniqueId val="{00000002-6C9D-4441-8E3D-EB71C208C8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0.28000000000000003</c:v>
                </c:pt>
                <c:pt idx="4">
                  <c:v>#N/A</c:v>
                </c:pt>
                <c:pt idx="5">
                  <c:v>0.09</c:v>
                </c:pt>
                <c:pt idx="6">
                  <c:v>#N/A</c:v>
                </c:pt>
                <c:pt idx="7">
                  <c:v>0</c:v>
                </c:pt>
                <c:pt idx="8">
                  <c:v>#N/A</c:v>
                </c:pt>
                <c:pt idx="9">
                  <c:v>0</c:v>
                </c:pt>
              </c:numCache>
            </c:numRef>
          </c:val>
          <c:extLst>
            <c:ext xmlns:c16="http://schemas.microsoft.com/office/drawing/2014/chart" uri="{C3380CC4-5D6E-409C-BE32-E72D297353CC}">
              <c16:uniqueId val="{00000000-3453-4676-A18B-12AADD7EF2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53-4676-A18B-12AADD7EF20F}"/>
            </c:ext>
          </c:extLst>
        </c:ser>
        <c:ser>
          <c:idx val="2"/>
          <c:order val="2"/>
          <c:tx>
            <c:strRef>
              <c:f>データシート!$A$29</c:f>
              <c:strCache>
                <c:ptCount val="1"/>
                <c:pt idx="0">
                  <c:v>長和町同和地区住宅新築資金等貸付特別会計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0.12</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2-3453-4676-A18B-12AADD7EF20F}"/>
            </c:ext>
          </c:extLst>
        </c:ser>
        <c:ser>
          <c:idx val="3"/>
          <c:order val="3"/>
          <c:tx>
            <c:strRef>
              <c:f>データシート!$A$30</c:f>
              <c:strCache>
                <c:ptCount val="1"/>
                <c:pt idx="0">
                  <c:v>長和町簡易排水施設特別会計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0.11</c:v>
                </c:pt>
                <c:pt idx="4">
                  <c:v>#N/A</c:v>
                </c:pt>
                <c:pt idx="5">
                  <c:v>0.14000000000000001</c:v>
                </c:pt>
                <c:pt idx="6">
                  <c:v>#N/A</c:v>
                </c:pt>
                <c:pt idx="7">
                  <c:v>0.19</c:v>
                </c:pt>
                <c:pt idx="8">
                  <c:v>#N/A</c:v>
                </c:pt>
                <c:pt idx="9">
                  <c:v>0.21</c:v>
                </c:pt>
              </c:numCache>
            </c:numRef>
          </c:val>
          <c:extLst>
            <c:ext xmlns:c16="http://schemas.microsoft.com/office/drawing/2014/chart" uri="{C3380CC4-5D6E-409C-BE32-E72D297353CC}">
              <c16:uniqueId val="{00000003-3453-4676-A18B-12AADD7EF20F}"/>
            </c:ext>
          </c:extLst>
        </c:ser>
        <c:ser>
          <c:idx val="4"/>
          <c:order val="4"/>
          <c:tx>
            <c:strRef>
              <c:f>データシート!$A$31</c:f>
              <c:strCache>
                <c:ptCount val="1"/>
                <c:pt idx="0">
                  <c:v>長和町介護保険特別会計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0.21</c:v>
                </c:pt>
                <c:pt idx="2">
                  <c:v>#N/A</c:v>
                </c:pt>
                <c:pt idx="3">
                  <c:v>0.01</c:v>
                </c:pt>
                <c:pt idx="4">
                  <c:v>#N/A</c:v>
                </c:pt>
                <c:pt idx="5">
                  <c:v>7.0000000000000007E-2</c:v>
                </c:pt>
                <c:pt idx="6">
                  <c:v>#N/A</c:v>
                </c:pt>
                <c:pt idx="7">
                  <c:v>0.01</c:v>
                </c:pt>
                <c:pt idx="8">
                  <c:v>#N/A</c:v>
                </c:pt>
                <c:pt idx="9">
                  <c:v>0.22</c:v>
                </c:pt>
              </c:numCache>
            </c:numRef>
          </c:val>
          <c:extLst>
            <c:ext xmlns:c16="http://schemas.microsoft.com/office/drawing/2014/chart" uri="{C3380CC4-5D6E-409C-BE32-E72D297353CC}">
              <c16:uniqueId val="{00000004-3453-4676-A18B-12AADD7EF20F}"/>
            </c:ext>
          </c:extLst>
        </c:ser>
        <c:ser>
          <c:idx val="5"/>
          <c:order val="5"/>
          <c:tx>
            <c:strRef>
              <c:f>データシート!$A$32</c:f>
              <c:strCache>
                <c:ptCount val="1"/>
                <c:pt idx="0">
                  <c:v>長和町観光施設事業特別会計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0.21</c:v>
                </c:pt>
                <c:pt idx="4">
                  <c:v>#N/A</c:v>
                </c:pt>
                <c:pt idx="5">
                  <c:v>0.02</c:v>
                </c:pt>
                <c:pt idx="6">
                  <c:v>#N/A</c:v>
                </c:pt>
                <c:pt idx="7">
                  <c:v>0.44</c:v>
                </c:pt>
                <c:pt idx="8">
                  <c:v>#N/A</c:v>
                </c:pt>
                <c:pt idx="9">
                  <c:v>0.39</c:v>
                </c:pt>
              </c:numCache>
            </c:numRef>
          </c:val>
          <c:extLst>
            <c:ext xmlns:c16="http://schemas.microsoft.com/office/drawing/2014/chart" uri="{C3380CC4-5D6E-409C-BE32-E72D297353CC}">
              <c16:uniqueId val="{00000005-3453-4676-A18B-12AADD7EF20F}"/>
            </c:ext>
          </c:extLst>
        </c:ser>
        <c:ser>
          <c:idx val="6"/>
          <c:order val="6"/>
          <c:tx>
            <c:strRef>
              <c:f>データシート!$A$33</c:f>
              <c:strCache>
                <c:ptCount val="1"/>
                <c:pt idx="0">
                  <c:v>長和町特定環境保全公共下水道事業特別会計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0.56999999999999995</c:v>
                </c:pt>
                <c:pt idx="2">
                  <c:v>#N/A</c:v>
                </c:pt>
                <c:pt idx="3">
                  <c:v>0.25</c:v>
                </c:pt>
                <c:pt idx="4">
                  <c:v>#N/A</c:v>
                </c:pt>
                <c:pt idx="5">
                  <c:v>0.62</c:v>
                </c:pt>
                <c:pt idx="6">
                  <c:v>#N/A</c:v>
                </c:pt>
                <c:pt idx="7">
                  <c:v>0.75</c:v>
                </c:pt>
                <c:pt idx="8">
                  <c:v>#N/A</c:v>
                </c:pt>
                <c:pt idx="9">
                  <c:v>0.57999999999999996</c:v>
                </c:pt>
              </c:numCache>
            </c:numRef>
          </c:val>
          <c:extLst>
            <c:ext xmlns:c16="http://schemas.microsoft.com/office/drawing/2014/chart" uri="{C3380CC4-5D6E-409C-BE32-E72D297353CC}">
              <c16:uniqueId val="{00000006-3453-4676-A18B-12AADD7EF20F}"/>
            </c:ext>
          </c:extLst>
        </c:ser>
        <c:ser>
          <c:idx val="7"/>
          <c:order val="7"/>
          <c:tx>
            <c:strRef>
              <c:f>データシート!$A$34</c:f>
              <c:strCache>
                <c:ptCount val="1"/>
                <c:pt idx="0">
                  <c:v>長和町国民健康保険特別会計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0.22</c:v>
                </c:pt>
                <c:pt idx="2">
                  <c:v>#N/A</c:v>
                </c:pt>
                <c:pt idx="3">
                  <c:v>0.04</c:v>
                </c:pt>
                <c:pt idx="4">
                  <c:v>#N/A</c:v>
                </c:pt>
                <c:pt idx="5">
                  <c:v>1.77</c:v>
                </c:pt>
                <c:pt idx="6">
                  <c:v>#N/A</c:v>
                </c:pt>
                <c:pt idx="7">
                  <c:v>1.56</c:v>
                </c:pt>
                <c:pt idx="8">
                  <c:v>#N/A</c:v>
                </c:pt>
                <c:pt idx="9">
                  <c:v>1.47</c:v>
                </c:pt>
              </c:numCache>
            </c:numRef>
          </c:val>
          <c:extLst>
            <c:ext xmlns:c16="http://schemas.microsoft.com/office/drawing/2014/chart" uri="{C3380CC4-5D6E-409C-BE32-E72D297353CC}">
              <c16:uniqueId val="{00000007-3453-4676-A18B-12AADD7EF2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7.34</c:v>
                </c:pt>
                <c:pt idx="2">
                  <c:v>#N/A</c:v>
                </c:pt>
                <c:pt idx="3">
                  <c:v>6.86</c:v>
                </c:pt>
                <c:pt idx="4">
                  <c:v>#N/A</c:v>
                </c:pt>
                <c:pt idx="5">
                  <c:v>5.5</c:v>
                </c:pt>
                <c:pt idx="6">
                  <c:v>#N/A</c:v>
                </c:pt>
                <c:pt idx="7">
                  <c:v>1.98</c:v>
                </c:pt>
                <c:pt idx="8">
                  <c:v>#N/A</c:v>
                </c:pt>
                <c:pt idx="9">
                  <c:v>2.7</c:v>
                </c:pt>
              </c:numCache>
            </c:numRef>
          </c:val>
          <c:extLst>
            <c:ext xmlns:c16="http://schemas.microsoft.com/office/drawing/2014/chart" uri="{C3380CC4-5D6E-409C-BE32-E72D297353CC}">
              <c16:uniqueId val="{00000008-3453-4676-A18B-12AADD7EF20F}"/>
            </c:ext>
          </c:extLst>
        </c:ser>
        <c:ser>
          <c:idx val="9"/>
          <c:order val="9"/>
          <c:tx>
            <c:strRef>
              <c:f>データシート!$A$36</c:f>
              <c:strCache>
                <c:ptCount val="1"/>
                <c:pt idx="0">
                  <c:v>長和町上水道事業会計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2.13</c:v>
                </c:pt>
                <c:pt idx="8">
                  <c:v>#N/A</c:v>
                </c:pt>
                <c:pt idx="9">
                  <c:v>3.6</c:v>
                </c:pt>
              </c:numCache>
            </c:numRef>
          </c:val>
          <c:extLst>
            <c:ext xmlns:c16="http://schemas.microsoft.com/office/drawing/2014/chart" uri="{C3380CC4-5D6E-409C-BE32-E72D297353CC}">
              <c16:uniqueId val="{00000009-3453-4676-A18B-12AADD7EF2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831</c:v>
                </c:pt>
                <c:pt idx="5">
                  <c:v>835</c:v>
                </c:pt>
                <c:pt idx="8">
                  <c:v>843</c:v>
                </c:pt>
                <c:pt idx="11">
                  <c:v>859</c:v>
                </c:pt>
                <c:pt idx="14">
                  <c:v>862</c:v>
                </c:pt>
              </c:numCache>
            </c:numRef>
          </c:val>
          <c:extLst>
            <c:ext xmlns:c16="http://schemas.microsoft.com/office/drawing/2014/chart" uri="{C3380CC4-5D6E-409C-BE32-E72D297353CC}">
              <c16:uniqueId val="{00000000-478B-4A30-849E-0F7E6B8EC8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8B-4A30-849E-0F7E6B8EC8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8B-4A30-849E-0F7E6B8EC8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158</c:v>
                </c:pt>
                <c:pt idx="3">
                  <c:v>159</c:v>
                </c:pt>
                <c:pt idx="6">
                  <c:v>164</c:v>
                </c:pt>
                <c:pt idx="9">
                  <c:v>154</c:v>
                </c:pt>
                <c:pt idx="12">
                  <c:v>133</c:v>
                </c:pt>
              </c:numCache>
            </c:numRef>
          </c:val>
          <c:extLst>
            <c:ext xmlns:c16="http://schemas.microsoft.com/office/drawing/2014/chart" uri="{C3380CC4-5D6E-409C-BE32-E72D297353CC}">
              <c16:uniqueId val="{00000003-478B-4A30-849E-0F7E6B8EC8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246</c:v>
                </c:pt>
                <c:pt idx="3">
                  <c:v>243</c:v>
                </c:pt>
                <c:pt idx="6">
                  <c:v>260</c:v>
                </c:pt>
                <c:pt idx="9">
                  <c:v>228</c:v>
                </c:pt>
                <c:pt idx="12">
                  <c:v>244</c:v>
                </c:pt>
              </c:numCache>
            </c:numRef>
          </c:val>
          <c:extLst>
            <c:ext xmlns:c16="http://schemas.microsoft.com/office/drawing/2014/chart" uri="{C3380CC4-5D6E-409C-BE32-E72D297353CC}">
              <c16:uniqueId val="{00000004-478B-4A30-849E-0F7E6B8EC8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8B-4A30-849E-0F7E6B8EC8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8B-4A30-849E-0F7E6B8EC8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684</c:v>
                </c:pt>
                <c:pt idx="3">
                  <c:v>712</c:v>
                </c:pt>
                <c:pt idx="6">
                  <c:v>734</c:v>
                </c:pt>
                <c:pt idx="9">
                  <c:v>761</c:v>
                </c:pt>
                <c:pt idx="12">
                  <c:v>789</c:v>
                </c:pt>
              </c:numCache>
            </c:numRef>
          </c:val>
          <c:extLst>
            <c:ext xmlns:c16="http://schemas.microsoft.com/office/drawing/2014/chart" uri="{C3380CC4-5D6E-409C-BE32-E72D297353CC}">
              <c16:uniqueId val="{00000007-478B-4A30-849E-0F7E6B8EC8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257</c:v>
                </c:pt>
                <c:pt idx="2">
                  <c:v>#N/A</c:v>
                </c:pt>
                <c:pt idx="3">
                  <c:v>#N/A</c:v>
                </c:pt>
                <c:pt idx="4">
                  <c:v>279</c:v>
                </c:pt>
                <c:pt idx="5">
                  <c:v>#N/A</c:v>
                </c:pt>
                <c:pt idx="6">
                  <c:v>#N/A</c:v>
                </c:pt>
                <c:pt idx="7">
                  <c:v>315</c:v>
                </c:pt>
                <c:pt idx="8">
                  <c:v>#N/A</c:v>
                </c:pt>
                <c:pt idx="9">
                  <c:v>#N/A</c:v>
                </c:pt>
                <c:pt idx="10">
                  <c:v>284</c:v>
                </c:pt>
                <c:pt idx="11">
                  <c:v>#N/A</c:v>
                </c:pt>
                <c:pt idx="12">
                  <c:v>#N/A</c:v>
                </c:pt>
                <c:pt idx="13">
                  <c:v>304</c:v>
                </c:pt>
                <c:pt idx="14">
                  <c:v>#N/A</c:v>
                </c:pt>
              </c:numCache>
            </c:numRef>
          </c:val>
          <c:smooth val="0"/>
          <c:extLst>
            <c:ext xmlns:c16="http://schemas.microsoft.com/office/drawing/2014/chart" uri="{C3380CC4-5D6E-409C-BE32-E72D297353CC}">
              <c16:uniqueId val="{00000008-478B-4A30-849E-0F7E6B8EC8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8344</c:v>
                </c:pt>
                <c:pt idx="5">
                  <c:v>8356</c:v>
                </c:pt>
                <c:pt idx="8">
                  <c:v>8210</c:v>
                </c:pt>
                <c:pt idx="11">
                  <c:v>7759</c:v>
                </c:pt>
                <c:pt idx="14">
                  <c:v>7447</c:v>
                </c:pt>
              </c:numCache>
            </c:numRef>
          </c:val>
          <c:extLst>
            <c:ext xmlns:c16="http://schemas.microsoft.com/office/drawing/2014/chart" uri="{C3380CC4-5D6E-409C-BE32-E72D297353CC}">
              <c16:uniqueId val="{00000000-DEF2-4A4C-AE06-E46AEB7ACE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c:v>
                </c:pt>
                <c:pt idx="5">
                  <c:v>91</c:v>
                </c:pt>
                <c:pt idx="8">
                  <c:v>76</c:v>
                </c:pt>
                <c:pt idx="11">
                  <c:v>360</c:v>
                </c:pt>
                <c:pt idx="14">
                  <c:v>313</c:v>
                </c:pt>
              </c:numCache>
            </c:numRef>
          </c:val>
          <c:extLst>
            <c:ext xmlns:c16="http://schemas.microsoft.com/office/drawing/2014/chart" uri="{C3380CC4-5D6E-409C-BE32-E72D297353CC}">
              <c16:uniqueId val="{00000001-DEF2-4A4C-AE06-E46AEB7ACE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4304</c:v>
                </c:pt>
                <c:pt idx="5">
                  <c:v>4131</c:v>
                </c:pt>
                <c:pt idx="8">
                  <c:v>4172</c:v>
                </c:pt>
                <c:pt idx="11">
                  <c:v>3822</c:v>
                </c:pt>
                <c:pt idx="14">
                  <c:v>3451</c:v>
                </c:pt>
              </c:numCache>
            </c:numRef>
          </c:val>
          <c:extLst>
            <c:ext xmlns:c16="http://schemas.microsoft.com/office/drawing/2014/chart" uri="{C3380CC4-5D6E-409C-BE32-E72D297353CC}">
              <c16:uniqueId val="{00000002-DEF2-4A4C-AE06-E46AEB7ACE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F2-4A4C-AE06-E46AEB7ACE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F2-4A4C-AE06-E46AEB7ACE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F2-4A4C-AE06-E46AEB7ACE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1401</c:v>
                </c:pt>
                <c:pt idx="3">
                  <c:v>1420</c:v>
                </c:pt>
                <c:pt idx="6">
                  <c:v>1472</c:v>
                </c:pt>
                <c:pt idx="9">
                  <c:v>1484</c:v>
                </c:pt>
                <c:pt idx="12">
                  <c:v>1408</c:v>
                </c:pt>
              </c:numCache>
            </c:numRef>
          </c:val>
          <c:extLst>
            <c:ext xmlns:c16="http://schemas.microsoft.com/office/drawing/2014/chart" uri="{C3380CC4-5D6E-409C-BE32-E72D297353CC}">
              <c16:uniqueId val="{00000006-DEF2-4A4C-AE06-E46AEB7ACE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1382</c:v>
                </c:pt>
                <c:pt idx="3">
                  <c:v>1280</c:v>
                </c:pt>
                <c:pt idx="6">
                  <c:v>1191</c:v>
                </c:pt>
                <c:pt idx="9">
                  <c:v>1116</c:v>
                </c:pt>
                <c:pt idx="12">
                  <c:v>1072</c:v>
                </c:pt>
              </c:numCache>
            </c:numRef>
          </c:val>
          <c:extLst>
            <c:ext xmlns:c16="http://schemas.microsoft.com/office/drawing/2014/chart" uri="{C3380CC4-5D6E-409C-BE32-E72D297353CC}">
              <c16:uniqueId val="{00000007-DEF2-4A4C-AE06-E46AEB7ACE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3627</c:v>
                </c:pt>
                <c:pt idx="3">
                  <c:v>3523</c:v>
                </c:pt>
                <c:pt idx="6">
                  <c:v>3506</c:v>
                </c:pt>
                <c:pt idx="9">
                  <c:v>3149</c:v>
                </c:pt>
                <c:pt idx="12">
                  <c:v>3021</c:v>
                </c:pt>
              </c:numCache>
            </c:numRef>
          </c:val>
          <c:extLst>
            <c:ext xmlns:c16="http://schemas.microsoft.com/office/drawing/2014/chart" uri="{C3380CC4-5D6E-409C-BE32-E72D297353CC}">
              <c16:uniqueId val="{00000008-DEF2-4A4C-AE06-E46AEB7ACE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F2-4A4C-AE06-E46AEB7ACE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6483</c:v>
                </c:pt>
                <c:pt idx="3">
                  <c:v>6990</c:v>
                </c:pt>
                <c:pt idx="6">
                  <c:v>6820</c:v>
                </c:pt>
                <c:pt idx="9">
                  <c:v>6956</c:v>
                </c:pt>
                <c:pt idx="12">
                  <c:v>6657</c:v>
                </c:pt>
              </c:numCache>
            </c:numRef>
          </c:val>
          <c:extLst>
            <c:ext xmlns:c16="http://schemas.microsoft.com/office/drawing/2014/chart" uri="{C3380CC4-5D6E-409C-BE32-E72D297353CC}">
              <c16:uniqueId val="{0000000A-DEF2-4A4C-AE06-E46AEB7ACE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243</c:v>
                </c:pt>
                <c:pt idx="2">
                  <c:v>#N/A</c:v>
                </c:pt>
                <c:pt idx="3">
                  <c:v>#N/A</c:v>
                </c:pt>
                <c:pt idx="4">
                  <c:v>635</c:v>
                </c:pt>
                <c:pt idx="5">
                  <c:v>#N/A</c:v>
                </c:pt>
                <c:pt idx="6">
                  <c:v>#N/A</c:v>
                </c:pt>
                <c:pt idx="7">
                  <c:v>532</c:v>
                </c:pt>
                <c:pt idx="8">
                  <c:v>#N/A</c:v>
                </c:pt>
                <c:pt idx="9">
                  <c:v>#N/A</c:v>
                </c:pt>
                <c:pt idx="10">
                  <c:v>764</c:v>
                </c:pt>
                <c:pt idx="11">
                  <c:v>#N/A</c:v>
                </c:pt>
                <c:pt idx="12">
                  <c:v>#N/A</c:v>
                </c:pt>
                <c:pt idx="13">
                  <c:v>949</c:v>
                </c:pt>
                <c:pt idx="14">
                  <c:v>#N/A</c:v>
                </c:pt>
              </c:numCache>
            </c:numRef>
          </c:val>
          <c:smooth val="0"/>
          <c:extLst>
            <c:ext xmlns:c16="http://schemas.microsoft.com/office/drawing/2014/chart" uri="{C3380CC4-5D6E-409C-BE32-E72D297353CC}">
              <c16:uniqueId val="{0000000B-DEF2-4A4C-AE06-E46AEB7ACE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2749</c:v>
                </c:pt>
                <c:pt idx="1">
                  <c:v>2573</c:v>
                </c:pt>
                <c:pt idx="2">
                  <c:v>2322</c:v>
                </c:pt>
              </c:numCache>
            </c:numRef>
          </c:val>
          <c:extLst>
            <c:ext xmlns:c16="http://schemas.microsoft.com/office/drawing/2014/chart" uri="{C3380CC4-5D6E-409C-BE32-E72D297353CC}">
              <c16:uniqueId val="{00000000-E5F1-41BC-AC47-DCE970420A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351</c:v>
                </c:pt>
                <c:pt idx="1">
                  <c:v>352</c:v>
                </c:pt>
                <c:pt idx="2">
                  <c:v>353</c:v>
                </c:pt>
              </c:numCache>
            </c:numRef>
          </c:val>
          <c:extLst>
            <c:ext xmlns:c16="http://schemas.microsoft.com/office/drawing/2014/chart" uri="{C3380CC4-5D6E-409C-BE32-E72D297353CC}">
              <c16:uniqueId val="{00000001-E5F1-41BC-AC47-DCE970420A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1527</c:v>
                </c:pt>
                <c:pt idx="1">
                  <c:v>1376</c:v>
                </c:pt>
                <c:pt idx="2">
                  <c:v>1382</c:v>
                </c:pt>
              </c:numCache>
            </c:numRef>
          </c:val>
          <c:extLst>
            <c:ext xmlns:c16="http://schemas.microsoft.com/office/drawing/2014/chart" uri="{C3380CC4-5D6E-409C-BE32-E72D297353CC}">
              <c16:uniqueId val="{00000002-E5F1-41BC-AC47-DCE970420A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{54D4B276-D0B8-4DA6-B8D0-B7D2F7191723}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95E-4881-B84E-CDE4DCA7A2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{0F269FAF-4E13-45CE-9BA4-8DC624B5F8E7}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5E-4881-B84E-CDE4DCA7A2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{16175A55-62DE-450A-94CF-FDA4B4A72268}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5E-4881-B84E-CDE4DCA7A2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{EF01DE30-1558-43AD-B75A-2BDA2BBF4FF5}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5E-4881-B84E-CDE4DCA7A2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{690EFD45-BEE5-4E70-ABAD-6F04E788CB08}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5E-4881-B84E-CDE4DCA7A2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{E40733C1-8FA7-4F6C-8011-AB0230E40AAB}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95E-4881-B84E-CDE4DCA7A20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{0CC2136E-AA52-4DB5-8FD3-6AF0BAEBEC2C}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95E-4881-B84E-CDE4DCA7A20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{352076AD-6ED1-43EC-A600-1E779C190191}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95E-4881-B84E-CDE4DCA7A20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{0C7FBBF2-3082-468A-8A35-0E4ED6302E2A}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95E-4881-B84E-CDE4DCA7A2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53.3</c:v>
                </c:pt>
                <c:pt idx="24">
                  <c:v>61.5</c:v>
                </c:pt>
                <c:pt idx="32">
                  <c:v>62.3</c:v>
                </c:pt>
              </c:numCache>
            </c:numRef>
          </c:xVal>
          <c:yVal>
            <c:numRef>
              <c:f>公会計指標分析・財政指標組合せ分析表!$BP$51:$DC$51</c:f>
              <c:numCache>
                <c:formatCode>#,##0.0;"▲ "#,##0.0</c:formatCode>
                <c:ptCount val="40"/>
                <c:pt idx="16">
                  <c:v>18.100000000000001</c:v>
                </c:pt>
                <c:pt idx="24">
                  <c:v>27.2</c:v>
                </c:pt>
                <c:pt idx="32">
                  <c:v>34.4</c:v>
                </c:pt>
              </c:numCache>
            </c:numRef>
          </c:yVal>
          <c:smooth val="0"/>
          <c:extLst>
            <c:ext xmlns:c16="http://schemas.microsoft.com/office/drawing/2014/chart" uri="{C3380CC4-5D6E-409C-BE32-E72D297353CC}">
              <c16:uniqueId val="{00000009-E95E-4881-B84E-CDE4DCA7A2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{B52FFF7B-A95A-4E86-B331-C48E96ECFE34}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95E-4881-B84E-CDE4DCA7A2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{C418A733-B5DC-42CF-A836-4426DF18F03B}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5E-4881-B84E-CDE4DCA7A2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{E601E5A4-1B30-4C32-A1E8-6725280CF235}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5E-4881-B84E-CDE4DCA7A2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{947D5B74-8A90-41A6-ACE5-8148306B2A63}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5E-4881-B84E-CDE4DCA7A2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{DED70886-48AE-418F-9FD3-BA9B599F5CBE}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5E-4881-B84E-CDE4DCA7A2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{95C456AA-1E53-427B-8EA7-B7FA5AAABA6A}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95E-4881-B84E-CDE4DCA7A20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{25E19DDA-9351-44D9-969D-79082DBAE48F}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95E-4881-B84E-CDE4DCA7A20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{62C2D0B4-9339-4891-A9B0-6EDFEE3DBC9F}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95E-4881-B84E-CDE4DCA7A20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{FCAA8FA4-F2EA-4CF0-8438-62150245A62D}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95E-4881-B84E-CDE4DCA7A2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95E-4881-B84E-CDE4DCA7A201}"/>
            </c:ext>
          </c:extLst>
        </c:ser>
        <c:dLbls>
          <c:showLegendKey val="0"/>
          <c:showVal val="1"/>
          <c:showCatName val="0"/>
          <c:showSerName val="0"/>
          <c:showPercent val="0"/>
          <c:showBubbleSize val="0"/>
        </c:dLbls>
        <c:axId val="46179840"/>
        <c:axId val="46181760"/>
      </c:scatterChart>
      <c:valAx>
        <c:axId val="46179840"/>
        <c:scaling>
          <c:orientation val="minMax"/>
          <c:max val="63.1"/>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{92D29724-2085-4103-B0DE-CAD6D0296A2E}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134-4F23-B6B6-E6E95CA96E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{BEF6F5FF-41DF-4303-A1A8-EF1F8F991ABC}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34-4F23-B6B6-E6E95CA96E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{33696D62-0FE8-490C-9858-FB9ECBE03240}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34-4F23-B6B6-E6E95CA96E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{44E939B1-5258-4CB5-B729-73132590586B}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34-4F23-B6B6-E6E95CA96E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{170FA821-211B-4DCE-871E-47724A03D218}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34-4F23-B6B6-E6E95CA96E0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{67EAB72E-E313-4F73-BE0F-3D86347D49A8}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134-4F23-B6B6-E6E95CA96E01}"/>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{96F80466-581B-47A4-B38D-D6E73625A89A}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134-4F23-B6B6-E6E95CA96E0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{9F87A6D7-29F1-4B1E-9096-2ED787912181}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134-4F23-B6B6-E6E95CA96E0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{3DF1CA27-AC63-4281-98DD-BABC94E46A54}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134-4F23-B6B6-E6E95CA96E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c:v>
                </c:pt>
                <c:pt idx="16">
                  <c:v>9.5</c:v>
                </c:pt>
                <c:pt idx="24">
                  <c:v>10</c:v>
                </c:pt>
                <c:pt idx="32">
                  <c:v>10.6</c:v>
                </c:pt>
              </c:numCache>
            </c:numRef>
          </c:xVal>
          <c:yVal>
            <c:numRef>
              <c:f>公会計指標分析・財政指標組合せ分析表!$BP$73:$DC$73</c:f>
              <c:numCache>
                <c:formatCode>#,##0.0;"▲ "#,##0.0</c:formatCode>
                <c:ptCount val="40"/>
                <c:pt idx="0">
                  <c:v>8.1</c:v>
                </c:pt>
                <c:pt idx="8">
                  <c:v>21.1</c:v>
                </c:pt>
                <c:pt idx="16">
                  <c:v>18.100000000000001</c:v>
                </c:pt>
                <c:pt idx="24">
                  <c:v>27.2</c:v>
                </c:pt>
                <c:pt idx="32">
                  <c:v>34.4</c:v>
                </c:pt>
              </c:numCache>
            </c:numRef>
          </c:yVal>
          <c:smooth val="0"/>
          <c:extLst>
            <c:ext xmlns:c16="http://schemas.microsoft.com/office/drawing/2014/chart" uri="{C3380CC4-5D6E-409C-BE32-E72D297353CC}">
              <c16:uniqueId val="{00000009-0134-4F23-B6B6-E6E95CA96E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628084249993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{8DE1FFFB-9EF0-44CB-ABA6-D43C62626D93}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134-4F23-B6B6-E6E95CA96E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{682E8B2C-FEF1-465A-9AA4-091C93DB77E8}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34-4F23-B6B6-E6E95CA96E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{F0005BF6-0041-4B92-B93B-1FDB7436E30F}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34-4F23-B6B6-E6E95CA96E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{A1241FA3-1E6D-487C-A2FA-958AD345CD10}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34-4F23-B6B6-E6E95CA96E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{18C1A3B2-9882-45FE-BB0D-1324084B785B}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34-4F23-B6B6-E6E95CA96E0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{A592C3E2-8BA6-4455-B676-102355F8604A}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134-4F23-B6B6-E6E95CA96E01}"/>
                </c:ext>
              </c:extLst>
            </c:dLbl>
            <c:dLbl>
              <c:idx val="16"/>
              <c:layout>
                <c:manualLayout>
                  <c:x val="-2.9101506860015256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{3AA41D6F-E5DC-4A83-93B3-DA84B25CE167}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134-4F23-B6B6-E6E95CA96E01}"/>
                </c:ext>
              </c:extLst>
            </c:dLbl>
            <c:dLbl>
              <c:idx val="24"/>
              <c:layout>
                <c:manualLayout>
                  <c:x val="-3.4294476378206026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{29F77945-92C1-4E62-A774-D73AA908D6EA}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134-4F23-B6B6-E6E95CA96E01}"/>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{8D83C686-5723-4480-9DCF-D84D4FABCC57}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134-4F23-B6B6-E6E95CA96E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0134-4F23-B6B6-E6E95CA96E01}"/>
            </c:ext>
          </c:extLst>
        </c:ser>
        <c:dLbls>
          <c:showLegendKey val="0"/>
          <c:showVal val="1"/>
          <c:showCatName val="0"/>
          <c:showSerName val="0"/>
          <c:showPercent val="0"/>
          <c:showBubbleSize val="0"/>
        </c:dLbls>
        <c:axId val="84219776"/>
        <c:axId val="84234240"/>
      </c:scatterChart>
      <c:valAx>
        <c:axId val="84219776"/>
        <c:scaling>
          <c:orientation val="minMax"/>
          <c:max val="10.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庁舎建設事業等の大型事業により公債費の償還額のピークを迎えている。算入公債費等については、事業費補正により基準財政需要額に算入された公債費や災害復旧費等に係る基準財政需要額の増加に伴い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今後も、大規模事業の財源とした公債費が高い水準で推移していくと見込まれる。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公債費の償還と発行抑制により将来負担額は減少している。一方で基金等の取り崩しによる基金の減少、算入予定割合の減による基準財政需要額算入見込額の減により、充当財源の減少が見込まれる。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公債費は多額の残高を有している現状と顕著な伸びの抑制を勘案し、計画的な圧縮と予定されている事業の見直しも検討する。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年の町村合併当時の財政推計での試算よりも多く交付されてきたため、平成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年度までは計画的に積立てを行うことができたが、普通交付税の合併算定替えによる特例措置の適用期限終了に伴う縮減が開始された事による歳入の減少等の影響から取り崩しを行ない基金総額で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積立金現在高の長野県市町村平均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を下回らないように努める。また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、充当可能基金の減少に伴う将来負担比率の増加や基金残高が減少し、急激な財政運営の悪化という事態に陥らないよう留意したたい。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保健センター空調整備事業、やすらぎの湯改修事業、体育館施設改修事業に充当。ふるさと納税基金については、小学生のヘルメット購入、防犯灯整備、子育て支援センター運営経費、観光振興事業に充当。ふるさと創生基金はたかやまスキー場管理費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各基金へ利子分積立てとして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百万増加、町内のケーブルテレビ施設改修工事の財源として、有線放送施設改善基金の取崩しで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百万円減少、公共施設整備の財源として公共施設整備基金の取崩しで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百万円減少、たかやまスキー場への指定管理料の財源としてふるさと創生基金取崩し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百万円取崩し、ふるさと納税については各事業に充当し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百万円減少、イギリスとの国際交流事業実施のための財源として国際交流事業基金の取崩い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今後も小学生のヘルメット購入、防犯灯整備に充当するため取崩し予定。また合併特例債を活用し積み立てた新町一体感醸成基金については、償還が終了次第、基金条例、新町建設計画にそって財源として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終了に伴う縮減が開始された事による歳入の減少、また、高齢化率増加に伴う扶助費の増加、大型事業実施に伴う公債費の増加、また、依田窪医療福祉事務組合、一部事務組合等への負担金や補助金の増加による一般財源負担額の増額により歳入不足に陥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町税・地方交付税の減収、大規模事業の実施を行うようであれば、財源不足を補填するため今後も基金の取崩しが見込まれるため、極力繰入額を抑えるように努める。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今後の公債費の償還に備えて計画的に積立てをしておく予定で、将来的には減少すると見込まれる。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
6,072
183.86
5,804,006
5,682,642
101,733
3,562,307
6,514,274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有形固定資産減価償却率は類似団体よりもやや高い値であり、前年度と比較すると増加傾向にある。</a:t>
          </a:r>
        </a:p>
        <a:p>
          <a:r>
            <a:rPr kumimoji="1" lang="ja-JP" altLang="en-US" sz="1100">
              <a:latin typeface="ＭＳ Ｐゴシック" panose="020B0600070205080204" pitchFamily="50" charset="-128"/>
              <a:ea typeface="ＭＳ Ｐゴシック" panose="020B0600070205080204" pitchFamily="50" charset="-128"/>
            </a:rPr>
            <a:t>将来的に老朽化が進み改修が必要な施設が増えていくことから、公共施設等総合管理計画や施設毎に策定中の個別施設計画等に基づいて老朽化対策に取り組む必要がある。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16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25294</xdr:rowOff>
    </xdr:from>
    <xdr:to>
      <xdr:col>23</xdr:col>
      <xdr:colOff>136525</xdr:colOff>
      <xdr:row>30</xdr:row>
      <xdr:rowOff>126894</xdr:rowOff>
    </xdr:to>
    <xdr:sp macro="" textlink="">
      <xdr:nvSpPr>
        <xdr:cNvPr id="79" name="楕円 78"/>
        <xdr:cNvSpPr/>
      </xdr:nvSpPr>
      <xdr:spPr>
        <a:xfrm>
          <a:off x="4711700" y="51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48171</xdr:rowOff>
    </xdr:from>
    <xdr:ext cx="405111" cy="259045"/>
    <xdr:sp macro="" textlink="">
      <xdr:nvSpPr>
        <xdr:cNvPr id="80" name="有形固定資産減価償却率該当値テキスト"/>
        <xdr:cNvSpPr txBox="1"/>
      </xdr:nvSpPr>
      <xdr:spPr>
        <a:xfrm>
          <a:off x="4813300" y="502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macro="" textlink="">
      <xdr:nvSpPr>
        <xdr:cNvPr id="81" name="楕円 80"/>
        <xdr:cNvSpPr/>
      </xdr:nvSpPr>
      <xdr:spPr>
        <a:xfrm>
          <a:off x="4000500" y="51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76094</xdr:rowOff>
    </xdr:from>
    <xdr:to>
      <xdr:col>23</xdr:col>
      <xdr:colOff>85725</xdr:colOff>
      <xdr:row>30</xdr:row>
      <xdr:rowOff>90488</xdr:rowOff>
    </xdr:to>
    <xdr:cxnSp macro="">
      <xdr:nvCxnSpPr>
        <xdr:cNvPr id="82" name="直線コネクタ 81"/>
        <xdr:cNvCxnSpPr/>
      </xdr:nvCxnSpPr>
      <xdr:spPr>
        <a:xfrm flipV="1">
          <a:off x="4051300" y="5219594"/>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15769</xdr:rowOff>
    </xdr:from>
    <xdr:to>
      <xdr:col>15</xdr:col>
      <xdr:colOff>187325</xdr:colOff>
      <xdr:row>31</xdr:row>
      <xdr:rowOff>117369</xdr:rowOff>
    </xdr:to>
    <xdr:sp macro="" textlink="">
      <xdr:nvSpPr>
        <xdr:cNvPr id="83" name="楕円 82"/>
        <xdr:cNvSpPr/>
      </xdr:nvSpPr>
      <xdr:spPr>
        <a:xfrm>
          <a:off x="3238500" y="53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31</xdr:row>
      <xdr:rowOff>66569</xdr:rowOff>
    </xdr:to>
    <xdr:cxnSp macro="">
      <xdr:nvCxnSpPr>
        <xdr:cNvPr id="84" name="直線コネクタ 83"/>
        <xdr:cNvCxnSpPr/>
      </xdr:nvCxnSpPr>
      <xdr:spPr>
        <a:xfrm flipV="1">
          <a:off x="3289300" y="5233988"/>
          <a:ext cx="7620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5" name="n_1aveValue有形固定資産減価償却率"/>
        <xdr:cNvSpPr txBox="1"/>
      </xdr:nvSpPr>
      <xdr:spPr>
        <a:xfrm>
          <a:off x="3836044" y="531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6" name="n_2aveValue有形固定資産減価償却率"/>
        <xdr:cNvSpPr txBox="1"/>
      </xdr:nvSpPr>
      <xdr:spPr>
        <a:xfrm>
          <a:off x="3086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7" name="n_3aveValue有形固定資産減価償却率"/>
        <xdr:cNvSpPr txBox="1"/>
      </xdr:nvSpPr>
      <xdr:spPr>
        <a:xfrm>
          <a:off x="2324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macro="" textlink="">
      <xdr:nvSpPr>
        <xdr:cNvPr id="88" name="n_1mainValue有形固定資産減価償却率"/>
        <xdr:cNvSpPr txBox="1"/>
      </xdr:nvSpPr>
      <xdr:spPr>
        <a:xfrm>
          <a:off x="3836044" y="495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108496</xdr:rowOff>
    </xdr:from>
    <xdr:ext cx="405111" cy="259045"/>
    <xdr:sp macro="" textlink="">
      <xdr:nvSpPr>
        <xdr:cNvPr id="89" name="n_2mainValue有形固定資産減価償却率"/>
        <xdr:cNvSpPr txBox="1"/>
      </xdr:nvSpPr>
      <xdr:spPr>
        <a:xfrm>
          <a:off x="3086744" y="54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債務償還比率は類似団体よりも高い値である。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年度実施の統合保育園建設事業、町営住宅建設事業、統合簡易水道改良事業、平成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年度実施の新庁舎建設事業等により借入した起債の元金償還開始等に伴って償還のピークとなる時期にあり、高い水準で推移していることが要因であると推測される。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3" name="債務償還比率平均値テキスト"/>
        <xdr:cNvSpPr txBox="1"/>
      </xdr:nvSpPr>
      <xdr:spPr>
        <a:xfrm>
          <a:off x="14846300" y="5353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65356</xdr:rowOff>
    </xdr:from>
    <xdr:to>
      <xdr:col>76</xdr:col>
      <xdr:colOff>73025</xdr:colOff>
      <xdr:row>30</xdr:row>
      <xdr:rowOff>166956</xdr:rowOff>
    </xdr:to>
    <xdr:sp macro="" textlink="">
      <xdr:nvSpPr>
        <xdr:cNvPr id="131" name="楕円 130"/>
        <xdr:cNvSpPr/>
      </xdr:nvSpPr>
      <xdr:spPr>
        <a:xfrm>
          <a:off x="14744700" y="52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88233</xdr:rowOff>
    </xdr:from>
    <xdr:ext cx="469744" cy="259045"/>
    <xdr:sp macro="" textlink="">
      <xdr:nvSpPr>
        <xdr:cNvPr id="132" name="債務償還比率該当値テキスト"/>
        <xdr:cNvSpPr txBox="1"/>
      </xdr:nvSpPr>
      <xdr:spPr>
        <a:xfrm>
          <a:off x="14846300" y="506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41607</xdr:rowOff>
    </xdr:from>
    <xdr:to>
      <xdr:col>72</xdr:col>
      <xdr:colOff>123825</xdr:colOff>
      <xdr:row>30</xdr:row>
      <xdr:rowOff>143207</xdr:rowOff>
    </xdr:to>
    <xdr:sp macro="" textlink="">
      <xdr:nvSpPr>
        <xdr:cNvPr id="133" name="楕円 132"/>
        <xdr:cNvSpPr/>
      </xdr:nvSpPr>
      <xdr:spPr>
        <a:xfrm>
          <a:off x="14033500" y="51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92407</xdr:rowOff>
    </xdr:from>
    <xdr:to>
      <xdr:col>76</xdr:col>
      <xdr:colOff>22225</xdr:colOff>
      <xdr:row>30</xdr:row>
      <xdr:rowOff>116156</xdr:rowOff>
    </xdr:to>
    <xdr:cxnSp macro="">
      <xdr:nvCxnSpPr>
        <xdr:cNvPr id="134" name="直線コネクタ 133"/>
        <xdr:cNvCxnSpPr/>
      </xdr:nvCxnSpPr>
      <xdr:spPr>
        <a:xfrm>
          <a:off x="14084300" y="5235907"/>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5" name="n_1aveValue債務償還比率"/>
        <xdr:cNvSpPr txBox="1"/>
      </xdr:nvSpPr>
      <xdr:spPr>
        <a:xfrm>
          <a:off x="13836727" y="54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159734</xdr:rowOff>
    </xdr:from>
    <xdr:ext cx="469744" cy="259045"/>
    <xdr:sp macro="" textlink="">
      <xdr:nvSpPr>
        <xdr:cNvPr id="136" name="n_1mainValue債務償還比率"/>
        <xdr:cNvSpPr txBox="1"/>
      </xdr:nvSpPr>
      <xdr:spPr>
        <a:xfrm>
          <a:off x="13836727" y="496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
6,072
183.86
5,804,006
5,682,642
101,733
3,562,307
6,514,274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2"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3" name="楕円 72"/>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20955</xdr:rowOff>
    </xdr:to>
    <xdr:cxnSp macro="">
      <xdr:nvCxnSpPr>
        <xdr:cNvPr id="74" name="直線コネクタ 73"/>
        <xdr:cNvCxnSpPr/>
      </xdr:nvCxnSpPr>
      <xdr:spPr>
        <a:xfrm flipV="1">
          <a:off x="3797300" y="65112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5" name="楕円 74"/>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22860</xdr:rowOff>
    </xdr:to>
    <xdr:cxnSp macro="">
      <xdr:nvCxnSpPr>
        <xdr:cNvPr id="76" name="直線コネクタ 75"/>
        <xdr:cNvCxnSpPr/>
      </xdr:nvCxnSpPr>
      <xdr:spPr>
        <a:xfrm flipV="1">
          <a:off x="2908300" y="65360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7"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8"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62882</xdr:rowOff>
    </xdr:from>
    <xdr:ext cx="405111" cy="259045"/>
    <xdr:sp macro="" textlink="">
      <xdr:nvSpPr>
        <xdr:cNvPr id="80" name="n_1mainValue【道路】&#10;有形固定資産減価償却率"/>
        <xdr:cNvSpPr txBox="1"/>
      </xdr:nvSpPr>
      <xdr:spPr>
        <a:xfrm>
          <a:off x="3582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1"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149351</xdr:rowOff>
    </xdr:from>
    <xdr:to>
      <xdr:col>55</xdr:col>
      <xdr:colOff>50800</xdr:colOff>
      <xdr:row>42</xdr:row>
      <xdr:rowOff>79501</xdr:rowOff>
    </xdr:to>
    <xdr:sp macro="" textlink="">
      <xdr:nvSpPr>
        <xdr:cNvPr id="120" name="楕円 119"/>
        <xdr:cNvSpPr/>
      </xdr:nvSpPr>
      <xdr:spPr>
        <a:xfrm>
          <a:off x="10426700" y="717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149511</xdr:rowOff>
    </xdr:from>
    <xdr:to>
      <xdr:col>50</xdr:col>
      <xdr:colOff>165100</xdr:colOff>
      <xdr:row>42</xdr:row>
      <xdr:rowOff>79661</xdr:rowOff>
    </xdr:to>
    <xdr:sp macro="" textlink="">
      <xdr:nvSpPr>
        <xdr:cNvPr id="122" name="楕円 121"/>
        <xdr:cNvSpPr/>
      </xdr:nvSpPr>
      <xdr:spPr>
        <a:xfrm>
          <a:off x="9588500" y="71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28701</xdr:rowOff>
    </xdr:from>
    <xdr:to>
      <xdr:col>55</xdr:col>
      <xdr:colOff>0</xdr:colOff>
      <xdr:row>42</xdr:row>
      <xdr:rowOff>28861</xdr:rowOff>
    </xdr:to>
    <xdr:cxnSp macro="">
      <xdr:nvCxnSpPr>
        <xdr:cNvPr id="123" name="直線コネクタ 122"/>
        <xdr:cNvCxnSpPr/>
      </xdr:nvCxnSpPr>
      <xdr:spPr>
        <a:xfrm flipV="1">
          <a:off x="9639300" y="7229601"/>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149657</xdr:rowOff>
    </xdr:from>
    <xdr:to>
      <xdr:col>46</xdr:col>
      <xdr:colOff>38100</xdr:colOff>
      <xdr:row>42</xdr:row>
      <xdr:rowOff>79807</xdr:rowOff>
    </xdr:to>
    <xdr:sp macro="" textlink="">
      <xdr:nvSpPr>
        <xdr:cNvPr id="124" name="楕円 123"/>
        <xdr:cNvSpPr/>
      </xdr:nvSpPr>
      <xdr:spPr>
        <a:xfrm>
          <a:off x="8699500" y="7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28861</xdr:rowOff>
    </xdr:from>
    <xdr:to>
      <xdr:col>50</xdr:col>
      <xdr:colOff>114300</xdr:colOff>
      <xdr:row>42</xdr:row>
      <xdr:rowOff>29007</xdr:rowOff>
    </xdr:to>
    <xdr:cxnSp macro="">
      <xdr:nvCxnSpPr>
        <xdr:cNvPr id="125" name="直線コネクタ 124"/>
        <xdr:cNvCxnSpPr/>
      </xdr:nvCxnSpPr>
      <xdr:spPr>
        <a:xfrm flipV="1">
          <a:off x="8750300" y="722976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27"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70788</xdr:rowOff>
    </xdr:from>
    <xdr:ext cx="534377" cy="259045"/>
    <xdr:sp macro="" textlink="">
      <xdr:nvSpPr>
        <xdr:cNvPr id="129" name="n_1mainValue【道路】&#10;一人当たり延長"/>
        <xdr:cNvSpPr txBox="1"/>
      </xdr:nvSpPr>
      <xdr:spPr>
        <a:xfrm>
          <a:off x="9359411" y="72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96334</xdr:rowOff>
    </xdr:from>
    <xdr:ext cx="534377" cy="259045"/>
    <xdr:sp macro="" textlink="">
      <xdr:nvSpPr>
        <xdr:cNvPr id="130" name="n_2mainValue【道路】&#10;一人当たり延長"/>
        <xdr:cNvSpPr txBox="1"/>
      </xdr:nvSpPr>
      <xdr:spPr>
        <a:xfrm>
          <a:off x="8483111" y="69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1" name="楕円 170"/>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136633</xdr:rowOff>
    </xdr:from>
    <xdr:ext cx="405111" cy="259045"/>
    <xdr:sp macro="" textlink="">
      <xdr:nvSpPr>
        <xdr:cNvPr id="172" name="【橋りょう・トンネル】&#10;有形固定資産減価償却率該当値テキスト"/>
        <xdr:cNvSpPr txBox="1"/>
      </xdr:nvSpPr>
      <xdr:spPr>
        <a:xfrm>
          <a:off x="46736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7983</xdr:rowOff>
    </xdr:from>
    <xdr:to>
      <xdr:col>20</xdr:col>
      <xdr:colOff>38100</xdr:colOff>
      <xdr:row>59</xdr:row>
      <xdr:rowOff>109583</xdr:rowOff>
    </xdr:to>
    <xdr:sp macro="" textlink="">
      <xdr:nvSpPr>
        <xdr:cNvPr id="173" name="楕円 172"/>
        <xdr:cNvSpPr/>
      </xdr:nvSpPr>
      <xdr:spPr>
        <a:xfrm>
          <a:off x="3746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58783</xdr:rowOff>
    </xdr:to>
    <xdr:cxnSp macro="">
      <xdr:nvCxnSpPr>
        <xdr:cNvPr id="174" name="直線コネクタ 173"/>
        <xdr:cNvCxnSpPr/>
      </xdr:nvCxnSpPr>
      <xdr:spPr>
        <a:xfrm flipV="1">
          <a:off x="3797300" y="1015310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9616</xdr:rowOff>
    </xdr:from>
    <xdr:to>
      <xdr:col>15</xdr:col>
      <xdr:colOff>101600</xdr:colOff>
      <xdr:row>59</xdr:row>
      <xdr:rowOff>111216</xdr:rowOff>
    </xdr:to>
    <xdr:sp macro="" textlink="">
      <xdr:nvSpPr>
        <xdr:cNvPr id="175" name="楕円 174"/>
        <xdr:cNvSpPr/>
      </xdr:nvSpPr>
      <xdr:spPr>
        <a:xfrm>
          <a:off x="2857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58783</xdr:rowOff>
    </xdr:from>
    <xdr:to>
      <xdr:col>19</xdr:col>
      <xdr:colOff>177800</xdr:colOff>
      <xdr:row>59</xdr:row>
      <xdr:rowOff>60416</xdr:rowOff>
    </xdr:to>
    <xdr:cxnSp macro="">
      <xdr:nvCxnSpPr>
        <xdr:cNvPr id="176" name="直線コネクタ 175"/>
        <xdr:cNvCxnSpPr/>
      </xdr:nvCxnSpPr>
      <xdr:spPr>
        <a:xfrm flipV="1">
          <a:off x="2908300" y="101743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100710</xdr:rowOff>
    </xdr:from>
    <xdr:ext cx="405111" cy="259045"/>
    <xdr:sp macro="" textlink="">
      <xdr:nvSpPr>
        <xdr:cNvPr id="180" name="n_1mainValue【橋りょう・トンネル】&#10;有形固定資産減価償却率"/>
        <xdr:cNvSpPr txBox="1"/>
      </xdr:nvSpPr>
      <xdr:spPr>
        <a:xfrm>
          <a:off x="3582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102343</xdr:rowOff>
    </xdr:from>
    <xdr:ext cx="405111" cy="259045"/>
    <xdr:sp macro="" textlink="">
      <xdr:nvSpPr>
        <xdr:cNvPr id="181" name="n_2mainValue【橋りょう・トンネル】&#10;有形固定資産減価償却率"/>
        <xdr:cNvSpPr txBox="1"/>
      </xdr:nvSpPr>
      <xdr:spPr>
        <a:xfrm>
          <a:off x="2705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8"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112192</xdr:rowOff>
    </xdr:from>
    <xdr:to>
      <xdr:col>55</xdr:col>
      <xdr:colOff>50800</xdr:colOff>
      <xdr:row>64</xdr:row>
      <xdr:rowOff>42342</xdr:rowOff>
    </xdr:to>
    <xdr:sp macro="" textlink="">
      <xdr:nvSpPr>
        <xdr:cNvPr id="218" name="楕円 217"/>
        <xdr:cNvSpPr/>
      </xdr:nvSpPr>
      <xdr:spPr>
        <a:xfrm>
          <a:off x="10426700" y="109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27119</xdr:rowOff>
    </xdr:from>
    <xdr:ext cx="534377" cy="259045"/>
    <xdr:sp macro="" textlink="">
      <xdr:nvSpPr>
        <xdr:cNvPr id="219" name="【橋りょう・トンネル】&#10;一人当たり有形固定資産（償却資産）額該当値テキスト"/>
        <xdr:cNvSpPr txBox="1"/>
      </xdr:nvSpPr>
      <xdr:spPr>
        <a:xfrm>
          <a:off x="10515600" y="1082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112421</xdr:rowOff>
    </xdr:from>
    <xdr:to>
      <xdr:col>50</xdr:col>
      <xdr:colOff>165100</xdr:colOff>
      <xdr:row>64</xdr:row>
      <xdr:rowOff>42571</xdr:rowOff>
    </xdr:to>
    <xdr:sp macro="" textlink="">
      <xdr:nvSpPr>
        <xdr:cNvPr id="220" name="楕円 219"/>
        <xdr:cNvSpPr/>
      </xdr:nvSpPr>
      <xdr:spPr>
        <a:xfrm>
          <a:off x="9588500" y="109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162992</xdr:rowOff>
    </xdr:from>
    <xdr:to>
      <xdr:col>55</xdr:col>
      <xdr:colOff>0</xdr:colOff>
      <xdr:row>63</xdr:row>
      <xdr:rowOff>163221</xdr:rowOff>
    </xdr:to>
    <xdr:cxnSp macro="">
      <xdr:nvCxnSpPr>
        <xdr:cNvPr id="221" name="直線コネクタ 220"/>
        <xdr:cNvCxnSpPr/>
      </xdr:nvCxnSpPr>
      <xdr:spPr>
        <a:xfrm flipV="1">
          <a:off x="9639300" y="1096434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110426</xdr:rowOff>
    </xdr:from>
    <xdr:to>
      <xdr:col>46</xdr:col>
      <xdr:colOff>38100</xdr:colOff>
      <xdr:row>64</xdr:row>
      <xdr:rowOff>40576</xdr:rowOff>
    </xdr:to>
    <xdr:sp macro="" textlink="">
      <xdr:nvSpPr>
        <xdr:cNvPr id="222" name="楕円 221"/>
        <xdr:cNvSpPr/>
      </xdr:nvSpPr>
      <xdr:spPr>
        <a:xfrm>
          <a:off x="8699500" y="109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161226</xdr:rowOff>
    </xdr:from>
    <xdr:to>
      <xdr:col>50</xdr:col>
      <xdr:colOff>114300</xdr:colOff>
      <xdr:row>63</xdr:row>
      <xdr:rowOff>163221</xdr:rowOff>
    </xdr:to>
    <xdr:cxnSp macro="">
      <xdr:nvCxnSpPr>
        <xdr:cNvPr id="223" name="直線コネクタ 222"/>
        <xdr:cNvCxnSpPr/>
      </xdr:nvCxnSpPr>
      <xdr:spPr>
        <a:xfrm>
          <a:off x="8750300" y="10962576"/>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4"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5"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33698</xdr:rowOff>
    </xdr:from>
    <xdr:ext cx="534377" cy="259045"/>
    <xdr:sp macro="" textlink="">
      <xdr:nvSpPr>
        <xdr:cNvPr id="227" name="n_1mainValue【橋りょう・トンネル】&#10;一人当たり有形固定資産（償却資産）額"/>
        <xdr:cNvSpPr txBox="1"/>
      </xdr:nvSpPr>
      <xdr:spPr>
        <a:xfrm>
          <a:off x="9359411" y="110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31703</xdr:rowOff>
    </xdr:from>
    <xdr:ext cx="534377" cy="259045"/>
    <xdr:sp macro="" textlink="">
      <xdr:nvSpPr>
        <xdr:cNvPr id="228" name="n_2mainValue【橋りょう・トンネル】&#10;一人当たり有形固定資産（償却資産）額"/>
        <xdr:cNvSpPr txBox="1"/>
      </xdr:nvSpPr>
      <xdr:spPr>
        <a:xfrm>
          <a:off x="8483111" y="110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59"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26488</xdr:rowOff>
    </xdr:from>
    <xdr:to>
      <xdr:col>24</xdr:col>
      <xdr:colOff>114300</xdr:colOff>
      <xdr:row>82</xdr:row>
      <xdr:rowOff>128088</xdr:rowOff>
    </xdr:to>
    <xdr:sp macro="" textlink="">
      <xdr:nvSpPr>
        <xdr:cNvPr id="269" name="楕円 268"/>
        <xdr:cNvSpPr/>
      </xdr:nvSpPr>
      <xdr:spPr>
        <a:xfrm>
          <a:off x="4584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4915</xdr:rowOff>
    </xdr:from>
    <xdr:ext cx="405111" cy="259045"/>
    <xdr:sp macro="" textlink="">
      <xdr:nvSpPr>
        <xdr:cNvPr id="270" name="【公営住宅】&#10;有形固定資産減価償却率該当値テキスト"/>
        <xdr:cNvSpPr txBox="1"/>
      </xdr:nvSpPr>
      <xdr:spPr>
        <a:xfrm>
          <a:off x="4673600"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18324</xdr:rowOff>
    </xdr:from>
    <xdr:to>
      <xdr:col>20</xdr:col>
      <xdr:colOff>38100</xdr:colOff>
      <xdr:row>82</xdr:row>
      <xdr:rowOff>119924</xdr:rowOff>
    </xdr:to>
    <xdr:sp macro="" textlink="">
      <xdr:nvSpPr>
        <xdr:cNvPr id="271" name="楕円 270"/>
        <xdr:cNvSpPr/>
      </xdr:nvSpPr>
      <xdr:spPr>
        <a:xfrm>
          <a:off x="3746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69124</xdr:rowOff>
    </xdr:from>
    <xdr:to>
      <xdr:col>24</xdr:col>
      <xdr:colOff>63500</xdr:colOff>
      <xdr:row>82</xdr:row>
      <xdr:rowOff>77288</xdr:rowOff>
    </xdr:to>
    <xdr:cxnSp macro="">
      <xdr:nvCxnSpPr>
        <xdr:cNvPr id="272" name="直線コネクタ 271"/>
        <xdr:cNvCxnSpPr/>
      </xdr:nvCxnSpPr>
      <xdr:spPr>
        <a:xfrm>
          <a:off x="3797300" y="1412802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64044</xdr:rowOff>
    </xdr:from>
    <xdr:to>
      <xdr:col>15</xdr:col>
      <xdr:colOff>101600</xdr:colOff>
      <xdr:row>80</xdr:row>
      <xdr:rowOff>165644</xdr:rowOff>
    </xdr:to>
    <xdr:sp macro="" textlink="">
      <xdr:nvSpPr>
        <xdr:cNvPr id="273" name="楕円 272"/>
        <xdr:cNvSpPr/>
      </xdr:nvSpPr>
      <xdr:spPr>
        <a:xfrm>
          <a:off x="2857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114844</xdr:rowOff>
    </xdr:from>
    <xdr:to>
      <xdr:col>19</xdr:col>
      <xdr:colOff>177800</xdr:colOff>
      <xdr:row>82</xdr:row>
      <xdr:rowOff>69124</xdr:rowOff>
    </xdr:to>
    <xdr:cxnSp macro="">
      <xdr:nvCxnSpPr>
        <xdr:cNvPr id="274" name="直線コネクタ 273"/>
        <xdr:cNvCxnSpPr/>
      </xdr:nvCxnSpPr>
      <xdr:spPr>
        <a:xfrm>
          <a:off x="2908300" y="1383084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5"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111051</xdr:rowOff>
    </xdr:from>
    <xdr:ext cx="405111" cy="259045"/>
    <xdr:sp macro="" textlink="">
      <xdr:nvSpPr>
        <xdr:cNvPr id="278" name="n_1mainValue【公営住宅】&#10;有形固定資産減価償却率"/>
        <xdr:cNvSpPr txBox="1"/>
      </xdr:nvSpPr>
      <xdr:spPr>
        <a:xfrm>
          <a:off x="35820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156771</xdr:rowOff>
    </xdr:from>
    <xdr:ext cx="405111" cy="259045"/>
    <xdr:sp macro="" textlink="">
      <xdr:nvSpPr>
        <xdr:cNvPr id="279" name="n_2mainValue【公営住宅】&#10;有形固定資産減価償却率"/>
        <xdr:cNvSpPr txBox="1"/>
      </xdr:nvSpPr>
      <xdr:spPr>
        <a:xfrm>
          <a:off x="2705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74867</xdr:rowOff>
    </xdr:from>
    <xdr:to>
      <xdr:col>54</xdr:col>
      <xdr:colOff>189865</xdr:colOff>
      <xdr:row>86</xdr:row>
      <xdr:rowOff>107823</xdr:rowOff>
    </xdr:to>
    <xdr:cxnSp macro="">
      <xdr:nvCxnSpPr>
        <xdr:cNvPr id="303" name="直線コネクタ 302"/>
        <xdr:cNvCxnSpPr/>
      </xdr:nvCxnSpPr>
      <xdr:spPr>
        <a:xfrm flipV="1">
          <a:off x="10476865" y="13790867"/>
          <a:ext cx="0" cy="106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111650</xdr:rowOff>
    </xdr:from>
    <xdr:ext cx="469744" cy="259045"/>
    <xdr:sp macro="" textlink="">
      <xdr:nvSpPr>
        <xdr:cNvPr id="304" name="【公営住宅】&#10;一人当たり面積最小値テキスト"/>
        <xdr:cNvSpPr txBox="1"/>
      </xdr:nvSpPr>
      <xdr:spPr>
        <a:xfrm>
          <a:off x="10515600"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107823</xdr:rowOff>
    </xdr:from>
    <xdr:to>
      <xdr:col>55</xdr:col>
      <xdr:colOff>88900</xdr:colOff>
      <xdr:row>86</xdr:row>
      <xdr:rowOff>107823</xdr:rowOff>
    </xdr:to>
    <xdr:cxnSp macro="">
      <xdr:nvCxnSpPr>
        <xdr:cNvPr id="305" name="直線コネクタ 304"/>
        <xdr:cNvCxnSpPr/>
      </xdr:nvCxnSpPr>
      <xdr:spPr>
        <a:xfrm>
          <a:off x="10388600" y="14852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21544</xdr:rowOff>
    </xdr:from>
    <xdr:ext cx="469744" cy="259045"/>
    <xdr:sp macro="" textlink="">
      <xdr:nvSpPr>
        <xdr:cNvPr id="306" name="【公営住宅】&#10;一人当たり面積最大値テキスト"/>
        <xdr:cNvSpPr txBox="1"/>
      </xdr:nvSpPr>
      <xdr:spPr>
        <a:xfrm>
          <a:off x="10515600" y="1356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74867</xdr:rowOff>
    </xdr:from>
    <xdr:to>
      <xdr:col>55</xdr:col>
      <xdr:colOff>88900</xdr:colOff>
      <xdr:row>80</xdr:row>
      <xdr:rowOff>74867</xdr:rowOff>
    </xdr:to>
    <xdr:cxnSp macro="">
      <xdr:nvCxnSpPr>
        <xdr:cNvPr id="307" name="直線コネクタ 306"/>
        <xdr:cNvCxnSpPr/>
      </xdr:nvCxnSpPr>
      <xdr:spPr>
        <a:xfrm>
          <a:off x="10388600" y="1379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136796</xdr:rowOff>
    </xdr:from>
    <xdr:ext cx="469744" cy="259045"/>
    <xdr:sp macro="" textlink="">
      <xdr:nvSpPr>
        <xdr:cNvPr id="308" name="【公営住宅】&#10;一人当たり面積平均値テキスト"/>
        <xdr:cNvSpPr txBox="1"/>
      </xdr:nvSpPr>
      <xdr:spPr>
        <a:xfrm>
          <a:off x="10515600" y="14538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158369</xdr:rowOff>
    </xdr:from>
    <xdr:to>
      <xdr:col>55</xdr:col>
      <xdr:colOff>50800</xdr:colOff>
      <xdr:row>85</xdr:row>
      <xdr:rowOff>88519</xdr:rowOff>
    </xdr:to>
    <xdr:sp macro="" textlink="">
      <xdr:nvSpPr>
        <xdr:cNvPr id="309" name="フローチャート: 判断 308"/>
        <xdr:cNvSpPr/>
      </xdr:nvSpPr>
      <xdr:spPr>
        <a:xfrm>
          <a:off x="10426700" y="1456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152273</xdr:rowOff>
    </xdr:from>
    <xdr:to>
      <xdr:col>50</xdr:col>
      <xdr:colOff>165100</xdr:colOff>
      <xdr:row>85</xdr:row>
      <xdr:rowOff>82423</xdr:rowOff>
    </xdr:to>
    <xdr:sp macro="" textlink="">
      <xdr:nvSpPr>
        <xdr:cNvPr id="310" name="フローチャート: 判断 309"/>
        <xdr:cNvSpPr/>
      </xdr:nvSpPr>
      <xdr:spPr>
        <a:xfrm>
          <a:off x="9588500" y="1455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143511</xdr:rowOff>
    </xdr:from>
    <xdr:to>
      <xdr:col>46</xdr:col>
      <xdr:colOff>38100</xdr:colOff>
      <xdr:row>85</xdr:row>
      <xdr:rowOff>73661</xdr:rowOff>
    </xdr:to>
    <xdr:sp macro="" textlink="">
      <xdr:nvSpPr>
        <xdr:cNvPr id="311" name="フローチャート: 判断 310"/>
        <xdr:cNvSpPr/>
      </xdr:nvSpPr>
      <xdr:spPr>
        <a:xfrm>
          <a:off x="8699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12" name="フローチャート: 判断 311"/>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18" name="楕円 317"/>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78757</xdr:rowOff>
    </xdr:from>
    <xdr:ext cx="469744" cy="259045"/>
    <xdr:sp macro="" textlink="">
      <xdr:nvSpPr>
        <xdr:cNvPr id="319" name="【公営住宅】&#10;一人当たり面積該当値テキスト"/>
        <xdr:cNvSpPr txBox="1"/>
      </xdr:nvSpPr>
      <xdr:spPr>
        <a:xfrm>
          <a:off x="10515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138937</xdr:rowOff>
    </xdr:from>
    <xdr:to>
      <xdr:col>50</xdr:col>
      <xdr:colOff>165100</xdr:colOff>
      <xdr:row>84</xdr:row>
      <xdr:rowOff>69087</xdr:rowOff>
    </xdr:to>
    <xdr:sp macro="" textlink="">
      <xdr:nvSpPr>
        <xdr:cNvPr id="320" name="楕円 319"/>
        <xdr:cNvSpPr/>
      </xdr:nvSpPr>
      <xdr:spPr>
        <a:xfrm>
          <a:off x="9588500" y="143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18287</xdr:rowOff>
    </xdr:from>
    <xdr:to>
      <xdr:col>55</xdr:col>
      <xdr:colOff>0</xdr:colOff>
      <xdr:row>84</xdr:row>
      <xdr:rowOff>106680</xdr:rowOff>
    </xdr:to>
    <xdr:cxnSp macro="">
      <xdr:nvCxnSpPr>
        <xdr:cNvPr id="321" name="直線コネクタ 320"/>
        <xdr:cNvCxnSpPr/>
      </xdr:nvCxnSpPr>
      <xdr:spPr>
        <a:xfrm>
          <a:off x="9639300" y="14420087"/>
          <a:ext cx="8382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153415</xdr:rowOff>
    </xdr:from>
    <xdr:to>
      <xdr:col>46</xdr:col>
      <xdr:colOff>38100</xdr:colOff>
      <xdr:row>77</xdr:row>
      <xdr:rowOff>83565</xdr:rowOff>
    </xdr:to>
    <xdr:sp macro="" textlink="">
      <xdr:nvSpPr>
        <xdr:cNvPr id="322" name="楕円 321"/>
        <xdr:cNvSpPr/>
      </xdr:nvSpPr>
      <xdr:spPr>
        <a:xfrm>
          <a:off x="8699500" y="131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32765</xdr:rowOff>
    </xdr:from>
    <xdr:to>
      <xdr:col>50</xdr:col>
      <xdr:colOff>114300</xdr:colOff>
      <xdr:row>84</xdr:row>
      <xdr:rowOff>18287</xdr:rowOff>
    </xdr:to>
    <xdr:cxnSp macro="">
      <xdr:nvCxnSpPr>
        <xdr:cNvPr id="323" name="直線コネクタ 322"/>
        <xdr:cNvCxnSpPr/>
      </xdr:nvCxnSpPr>
      <xdr:spPr>
        <a:xfrm>
          <a:off x="8750300" y="13234415"/>
          <a:ext cx="889000" cy="118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73550</xdr:rowOff>
    </xdr:from>
    <xdr:ext cx="469744" cy="259045"/>
    <xdr:sp macro="" textlink="">
      <xdr:nvSpPr>
        <xdr:cNvPr id="324" name="n_1aveValue【公営住宅】&#10;一人当たり面積"/>
        <xdr:cNvSpPr txBox="1"/>
      </xdr:nvSpPr>
      <xdr:spPr>
        <a:xfrm>
          <a:off x="9391727" y="146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64788</xdr:rowOff>
    </xdr:from>
    <xdr:ext cx="469744" cy="259045"/>
    <xdr:sp macro="" textlink="">
      <xdr:nvSpPr>
        <xdr:cNvPr id="325" name="n_2aveValue【公営住宅】&#10;一人当たり面積"/>
        <xdr:cNvSpPr txBox="1"/>
      </xdr:nvSpPr>
      <xdr:spPr>
        <a:xfrm>
          <a:off x="8515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92091</xdr:rowOff>
    </xdr:from>
    <xdr:ext cx="469744" cy="259045"/>
    <xdr:sp macro="" textlink="">
      <xdr:nvSpPr>
        <xdr:cNvPr id="326" name="n_3aveValue【公営住宅】&#10;一人当たり面積"/>
        <xdr:cNvSpPr txBox="1"/>
      </xdr:nvSpPr>
      <xdr:spPr>
        <a:xfrm>
          <a:off x="76264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85614</xdr:rowOff>
    </xdr:from>
    <xdr:ext cx="469744" cy="259045"/>
    <xdr:sp macro="" textlink="">
      <xdr:nvSpPr>
        <xdr:cNvPr id="327" name="n_1mainValue【公営住宅】&#10;一人当たり面積"/>
        <xdr:cNvSpPr txBox="1"/>
      </xdr:nvSpPr>
      <xdr:spPr>
        <a:xfrm>
          <a:off x="9391727"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100093</xdr:rowOff>
    </xdr:from>
    <xdr:ext cx="469744" cy="259045"/>
    <xdr:sp macro="" textlink="">
      <xdr:nvSpPr>
        <xdr:cNvPr id="328" name="n_2mainValue【公営住宅】&#10;一人当たり面積"/>
        <xdr:cNvSpPr txBox="1"/>
      </xdr:nvSpPr>
      <xdr:spPr>
        <a:xfrm>
          <a:off x="8515427" y="129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70" name="直線コネクタ 369"/>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71"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2" name="直線コネクタ 371"/>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5"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6" name="フローチャート: 判断 375"/>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8" name="フローチャート: 判断 377"/>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9" name="フローチャート: 判断 378"/>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23767</xdr:rowOff>
    </xdr:from>
    <xdr:to>
      <xdr:col>85</xdr:col>
      <xdr:colOff>177800</xdr:colOff>
      <xdr:row>37</xdr:row>
      <xdr:rowOff>125367</xdr:rowOff>
    </xdr:to>
    <xdr:sp macro="" textlink="">
      <xdr:nvSpPr>
        <xdr:cNvPr id="385" name="楕円 384"/>
        <xdr:cNvSpPr/>
      </xdr:nvSpPr>
      <xdr:spPr>
        <a:xfrm>
          <a:off x="16268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46644</xdr:rowOff>
    </xdr:from>
    <xdr:ext cx="405111" cy="259045"/>
    <xdr:sp macro="" textlink="">
      <xdr:nvSpPr>
        <xdr:cNvPr id="386" name="【認定こども園・幼稚園・保育所】&#10;有形固定資産減価償却率該当値テキスト"/>
        <xdr:cNvSpPr txBox="1"/>
      </xdr:nvSpPr>
      <xdr:spPr>
        <a:xfrm>
          <a:off x="16357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387" name="楕円 386"/>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126819</xdr:rowOff>
    </xdr:to>
    <xdr:cxnSp macro="">
      <xdr:nvCxnSpPr>
        <xdr:cNvPr id="388" name="直線コネクタ 387"/>
        <xdr:cNvCxnSpPr/>
      </xdr:nvCxnSpPr>
      <xdr:spPr>
        <a:xfrm flipV="1">
          <a:off x="15481300" y="64182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51526</xdr:rowOff>
    </xdr:from>
    <xdr:to>
      <xdr:col>76</xdr:col>
      <xdr:colOff>165100</xdr:colOff>
      <xdr:row>36</xdr:row>
      <xdr:rowOff>153126</xdr:rowOff>
    </xdr:to>
    <xdr:sp macro="" textlink="">
      <xdr:nvSpPr>
        <xdr:cNvPr id="389" name="楕円 388"/>
        <xdr:cNvSpPr/>
      </xdr:nvSpPr>
      <xdr:spPr>
        <a:xfrm>
          <a:off x="14541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102326</xdr:rowOff>
    </xdr:from>
    <xdr:to>
      <xdr:col>81</xdr:col>
      <xdr:colOff>50800</xdr:colOff>
      <xdr:row>37</xdr:row>
      <xdr:rowOff>126819</xdr:rowOff>
    </xdr:to>
    <xdr:cxnSp macro="">
      <xdr:nvCxnSpPr>
        <xdr:cNvPr id="390" name="直線コネクタ 389"/>
        <xdr:cNvCxnSpPr/>
      </xdr:nvCxnSpPr>
      <xdr:spPr>
        <a:xfrm>
          <a:off x="14592300" y="627452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91"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2"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3"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22696</xdr:rowOff>
    </xdr:from>
    <xdr:ext cx="405111" cy="259045"/>
    <xdr:sp macro="" textlink="">
      <xdr:nvSpPr>
        <xdr:cNvPr id="394" name="n_1mainValue【認定こども園・幼稚園・保育所】&#10;有形固定資産減価償却率"/>
        <xdr:cNvSpPr txBox="1"/>
      </xdr:nvSpPr>
      <xdr:spPr>
        <a:xfrm>
          <a:off x="15266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169653</xdr:rowOff>
    </xdr:from>
    <xdr:ext cx="405111" cy="259045"/>
    <xdr:sp macro="" textlink="">
      <xdr:nvSpPr>
        <xdr:cNvPr id="395" name="n_2mainValue【認定こども園・幼稚園・保育所】&#10;有形固定資産減価償却率"/>
        <xdr:cNvSpPr txBox="1"/>
      </xdr:nvSpPr>
      <xdr:spPr>
        <a:xfrm>
          <a:off x="14389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7" name="テキスト ボックス 40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9" name="テキスト ボックス 40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1" name="テキスト ボックス 41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3" name="テキスト ボックス 41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75285</xdr:rowOff>
    </xdr:from>
    <xdr:to>
      <xdr:col>116</xdr:col>
      <xdr:colOff>62864</xdr:colOff>
      <xdr:row>41</xdr:row>
      <xdr:rowOff>98603</xdr:rowOff>
    </xdr:to>
    <xdr:cxnSp macro="">
      <xdr:nvCxnSpPr>
        <xdr:cNvPr id="417" name="直線コネクタ 416"/>
        <xdr:cNvCxnSpPr/>
      </xdr:nvCxnSpPr>
      <xdr:spPr>
        <a:xfrm flipV="1">
          <a:off x="22160864" y="6590385"/>
          <a:ext cx="0" cy="53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102430</xdr:rowOff>
    </xdr:from>
    <xdr:ext cx="469744" cy="259045"/>
    <xdr:sp macro="" textlink="">
      <xdr:nvSpPr>
        <xdr:cNvPr id="418" name="【認定こども園・幼稚園・保育所】&#10;一人当たり面積最小値テキスト"/>
        <xdr:cNvSpPr txBox="1"/>
      </xdr:nvSpPr>
      <xdr:spPr>
        <a:xfrm>
          <a:off x="22199600" y="713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98603</xdr:rowOff>
    </xdr:from>
    <xdr:to>
      <xdr:col>116</xdr:col>
      <xdr:colOff>152400</xdr:colOff>
      <xdr:row>41</xdr:row>
      <xdr:rowOff>98603</xdr:rowOff>
    </xdr:to>
    <xdr:cxnSp macro="">
      <xdr:nvCxnSpPr>
        <xdr:cNvPr id="419" name="直線コネクタ 418"/>
        <xdr:cNvCxnSpPr/>
      </xdr:nvCxnSpPr>
      <xdr:spPr>
        <a:xfrm>
          <a:off x="22072600" y="712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21963</xdr:rowOff>
    </xdr:from>
    <xdr:ext cx="469744" cy="259045"/>
    <xdr:sp macro="" textlink="">
      <xdr:nvSpPr>
        <xdr:cNvPr id="420" name="【認定こども園・幼稚園・保育所】&#10;一人当たり面積最大値テキスト"/>
        <xdr:cNvSpPr txBox="1"/>
      </xdr:nvSpPr>
      <xdr:spPr>
        <a:xfrm>
          <a:off x="22199600" y="63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75285</xdr:rowOff>
    </xdr:from>
    <xdr:to>
      <xdr:col>116</xdr:col>
      <xdr:colOff>152400</xdr:colOff>
      <xdr:row>38</xdr:row>
      <xdr:rowOff>75285</xdr:rowOff>
    </xdr:to>
    <xdr:cxnSp macro="">
      <xdr:nvCxnSpPr>
        <xdr:cNvPr id="421" name="直線コネクタ 420"/>
        <xdr:cNvCxnSpPr/>
      </xdr:nvCxnSpPr>
      <xdr:spPr>
        <a:xfrm>
          <a:off x="22072600" y="65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79265</xdr:rowOff>
    </xdr:from>
    <xdr:ext cx="469744" cy="259045"/>
    <xdr:sp macro="" textlink="">
      <xdr:nvSpPr>
        <xdr:cNvPr id="422" name="【認定こども園・幼稚園・保育所】&#10;一人当たり面積平均値テキスト"/>
        <xdr:cNvSpPr txBox="1"/>
      </xdr:nvSpPr>
      <xdr:spPr>
        <a:xfrm>
          <a:off x="22199600" y="6937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100838</xdr:rowOff>
    </xdr:from>
    <xdr:to>
      <xdr:col>116</xdr:col>
      <xdr:colOff>114300</xdr:colOff>
      <xdr:row>41</xdr:row>
      <xdr:rowOff>30988</xdr:rowOff>
    </xdr:to>
    <xdr:sp macro="" textlink="">
      <xdr:nvSpPr>
        <xdr:cNvPr id="423" name="フローチャート: 判断 422"/>
        <xdr:cNvSpPr/>
      </xdr:nvSpPr>
      <xdr:spPr>
        <a:xfrm>
          <a:off x="22110700" y="695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90322</xdr:rowOff>
    </xdr:from>
    <xdr:to>
      <xdr:col>112</xdr:col>
      <xdr:colOff>38100</xdr:colOff>
      <xdr:row>41</xdr:row>
      <xdr:rowOff>20472</xdr:rowOff>
    </xdr:to>
    <xdr:sp macro="" textlink="">
      <xdr:nvSpPr>
        <xdr:cNvPr id="424" name="フローチャート: 判断 423"/>
        <xdr:cNvSpPr/>
      </xdr:nvSpPr>
      <xdr:spPr>
        <a:xfrm>
          <a:off x="21272500" y="694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80264</xdr:rowOff>
    </xdr:from>
    <xdr:to>
      <xdr:col>107</xdr:col>
      <xdr:colOff>101600</xdr:colOff>
      <xdr:row>41</xdr:row>
      <xdr:rowOff>10414</xdr:rowOff>
    </xdr:to>
    <xdr:sp macro="" textlink="">
      <xdr:nvSpPr>
        <xdr:cNvPr id="425" name="フローチャート: 判断 424"/>
        <xdr:cNvSpPr/>
      </xdr:nvSpPr>
      <xdr:spPr>
        <a:xfrm>
          <a:off x="20383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26" name="フローチャート: 判断 425"/>
        <xdr:cNvSpPr/>
      </xdr:nvSpPr>
      <xdr:spPr>
        <a:xfrm>
          <a:off x="19494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161189</xdr:rowOff>
    </xdr:from>
    <xdr:to>
      <xdr:col>116</xdr:col>
      <xdr:colOff>114300</xdr:colOff>
      <xdr:row>40</xdr:row>
      <xdr:rowOff>91339</xdr:rowOff>
    </xdr:to>
    <xdr:sp macro="" textlink="">
      <xdr:nvSpPr>
        <xdr:cNvPr id="432" name="楕円 431"/>
        <xdr:cNvSpPr/>
      </xdr:nvSpPr>
      <xdr:spPr>
        <a:xfrm>
          <a:off x="221107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12616</xdr:rowOff>
    </xdr:from>
    <xdr:ext cx="469744" cy="259045"/>
    <xdr:sp macro="" textlink="">
      <xdr:nvSpPr>
        <xdr:cNvPr id="433" name="【認定こども園・幼稚園・保育所】&#10;一人当たり面積該当値テキスト"/>
        <xdr:cNvSpPr txBox="1"/>
      </xdr:nvSpPr>
      <xdr:spPr>
        <a:xfrm>
          <a:off x="22199600" y="66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165303</xdr:rowOff>
    </xdr:from>
    <xdr:to>
      <xdr:col>112</xdr:col>
      <xdr:colOff>38100</xdr:colOff>
      <xdr:row>40</xdr:row>
      <xdr:rowOff>95453</xdr:rowOff>
    </xdr:to>
    <xdr:sp macro="" textlink="">
      <xdr:nvSpPr>
        <xdr:cNvPr id="434" name="楕円 433"/>
        <xdr:cNvSpPr/>
      </xdr:nvSpPr>
      <xdr:spPr>
        <a:xfrm>
          <a:off x="21272500" y="68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40539</xdr:rowOff>
    </xdr:from>
    <xdr:to>
      <xdr:col>116</xdr:col>
      <xdr:colOff>63500</xdr:colOff>
      <xdr:row>40</xdr:row>
      <xdr:rowOff>44653</xdr:rowOff>
    </xdr:to>
    <xdr:cxnSp macro="">
      <xdr:nvCxnSpPr>
        <xdr:cNvPr id="435" name="直線コネクタ 434"/>
        <xdr:cNvCxnSpPr/>
      </xdr:nvCxnSpPr>
      <xdr:spPr>
        <a:xfrm flipV="1">
          <a:off x="21323300" y="6898539"/>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42774</xdr:rowOff>
    </xdr:from>
    <xdr:to>
      <xdr:col>107</xdr:col>
      <xdr:colOff>101600</xdr:colOff>
      <xdr:row>33</xdr:row>
      <xdr:rowOff>144374</xdr:rowOff>
    </xdr:to>
    <xdr:sp macro="" textlink="">
      <xdr:nvSpPr>
        <xdr:cNvPr id="436" name="楕円 435"/>
        <xdr:cNvSpPr/>
      </xdr:nvSpPr>
      <xdr:spPr>
        <a:xfrm>
          <a:off x="20383500" y="57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93574</xdr:rowOff>
    </xdr:from>
    <xdr:to>
      <xdr:col>111</xdr:col>
      <xdr:colOff>177800</xdr:colOff>
      <xdr:row>40</xdr:row>
      <xdr:rowOff>44653</xdr:rowOff>
    </xdr:to>
    <xdr:cxnSp macro="">
      <xdr:nvCxnSpPr>
        <xdr:cNvPr id="437" name="直線コネクタ 436"/>
        <xdr:cNvCxnSpPr/>
      </xdr:nvCxnSpPr>
      <xdr:spPr>
        <a:xfrm>
          <a:off x="20434300" y="5751424"/>
          <a:ext cx="889000" cy="11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11599</xdr:rowOff>
    </xdr:from>
    <xdr:ext cx="469744" cy="259045"/>
    <xdr:sp macro="" textlink="">
      <xdr:nvSpPr>
        <xdr:cNvPr id="438" name="n_1aveValue【認定こども園・幼稚園・保育所】&#10;一人当たり面積"/>
        <xdr:cNvSpPr txBox="1"/>
      </xdr:nvSpPr>
      <xdr:spPr>
        <a:xfrm>
          <a:off x="21075727" y="704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439" name="n_2ave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58945</xdr:rowOff>
    </xdr:from>
    <xdr:ext cx="469744" cy="259045"/>
    <xdr:sp macro="" textlink="">
      <xdr:nvSpPr>
        <xdr:cNvPr id="440" name="n_3aveValue【認定こども園・幼稚園・保育所】&#10;一人当たり面積"/>
        <xdr:cNvSpPr txBox="1"/>
      </xdr:nvSpPr>
      <xdr:spPr>
        <a:xfrm>
          <a:off x="19310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111980</xdr:rowOff>
    </xdr:from>
    <xdr:ext cx="469744" cy="259045"/>
    <xdr:sp macro="" textlink="">
      <xdr:nvSpPr>
        <xdr:cNvPr id="441" name="n_1mainValue【認定こども園・幼稚園・保育所】&#10;一人当たり面積"/>
        <xdr:cNvSpPr txBox="1"/>
      </xdr:nvSpPr>
      <xdr:spPr>
        <a:xfrm>
          <a:off x="21075727" y="66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160901</xdr:rowOff>
    </xdr:from>
    <xdr:ext cx="469744" cy="259045"/>
    <xdr:sp macro="" textlink="">
      <xdr:nvSpPr>
        <xdr:cNvPr id="442" name="n_2mainValue【認定こども園・幼稚園・保育所】&#10;一人当たり面積"/>
        <xdr:cNvSpPr txBox="1"/>
      </xdr:nvSpPr>
      <xdr:spPr>
        <a:xfrm>
          <a:off x="20199427" y="54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23495</xdr:rowOff>
    </xdr:from>
    <xdr:to>
      <xdr:col>85</xdr:col>
      <xdr:colOff>177800</xdr:colOff>
      <xdr:row>57</xdr:row>
      <xdr:rowOff>125095</xdr:rowOff>
    </xdr:to>
    <xdr:sp macro="" textlink="">
      <xdr:nvSpPr>
        <xdr:cNvPr id="482" name="楕円 481"/>
        <xdr:cNvSpPr/>
      </xdr:nvSpPr>
      <xdr:spPr>
        <a:xfrm>
          <a:off x="16268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46372</xdr:rowOff>
    </xdr:from>
    <xdr:ext cx="405111" cy="259045"/>
    <xdr:sp macro="" textlink="">
      <xdr:nvSpPr>
        <xdr:cNvPr id="483" name="【学校施設】&#10;有形固定資産減価償却率該当値テキスト"/>
        <xdr:cNvSpPr txBox="1"/>
      </xdr:nvSpPr>
      <xdr:spPr>
        <a:xfrm>
          <a:off x="16357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53975</xdr:rowOff>
    </xdr:from>
    <xdr:to>
      <xdr:col>81</xdr:col>
      <xdr:colOff>101600</xdr:colOff>
      <xdr:row>57</xdr:row>
      <xdr:rowOff>155575</xdr:rowOff>
    </xdr:to>
    <xdr:sp macro="" textlink="">
      <xdr:nvSpPr>
        <xdr:cNvPr id="484" name="楕円 483"/>
        <xdr:cNvSpPr/>
      </xdr:nvSpPr>
      <xdr:spPr>
        <a:xfrm>
          <a:off x="15430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74295</xdr:rowOff>
    </xdr:from>
    <xdr:to>
      <xdr:col>85</xdr:col>
      <xdr:colOff>127000</xdr:colOff>
      <xdr:row>57</xdr:row>
      <xdr:rowOff>104775</xdr:rowOff>
    </xdr:to>
    <xdr:cxnSp macro="">
      <xdr:nvCxnSpPr>
        <xdr:cNvPr id="485" name="直線コネクタ 484"/>
        <xdr:cNvCxnSpPr/>
      </xdr:nvCxnSpPr>
      <xdr:spPr>
        <a:xfrm flipV="1">
          <a:off x="15481300" y="98469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101600</xdr:rowOff>
    </xdr:from>
    <xdr:to>
      <xdr:col>76</xdr:col>
      <xdr:colOff>165100</xdr:colOff>
      <xdr:row>58</xdr:row>
      <xdr:rowOff>31750</xdr:rowOff>
    </xdr:to>
    <xdr:sp macro="" textlink="">
      <xdr:nvSpPr>
        <xdr:cNvPr id="486" name="楕円 485"/>
        <xdr:cNvSpPr/>
      </xdr:nvSpPr>
      <xdr:spPr>
        <a:xfrm>
          <a:off x="14541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104775</xdr:rowOff>
    </xdr:from>
    <xdr:to>
      <xdr:col>81</xdr:col>
      <xdr:colOff>50800</xdr:colOff>
      <xdr:row>57</xdr:row>
      <xdr:rowOff>152400</xdr:rowOff>
    </xdr:to>
    <xdr:cxnSp macro="">
      <xdr:nvCxnSpPr>
        <xdr:cNvPr id="487" name="直線コネクタ 486"/>
        <xdr:cNvCxnSpPr/>
      </xdr:nvCxnSpPr>
      <xdr:spPr>
        <a:xfrm flipV="1">
          <a:off x="14592300" y="9877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652</xdr:rowOff>
    </xdr:from>
    <xdr:ext cx="405111" cy="259045"/>
    <xdr:sp macro="" textlink="">
      <xdr:nvSpPr>
        <xdr:cNvPr id="491" name="n_1mainValue【学校施設】&#10;有形固定資産減価償却率"/>
        <xdr:cNvSpPr txBox="1"/>
      </xdr:nvSpPr>
      <xdr:spPr>
        <a:xfrm>
          <a:off x="152660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48277</xdr:rowOff>
    </xdr:from>
    <xdr:ext cx="405111" cy="259045"/>
    <xdr:sp macro="" textlink="">
      <xdr:nvSpPr>
        <xdr:cNvPr id="492" name="n_2mainValue【学校施設】&#10;有形固定資産減価償却率"/>
        <xdr:cNvSpPr txBox="1"/>
      </xdr:nvSpPr>
      <xdr:spPr>
        <a:xfrm>
          <a:off x="14389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4" name="テキスト ボックス 51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6" name="テキスト ボックス 51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131772</xdr:rowOff>
    </xdr:from>
    <xdr:to>
      <xdr:col>116</xdr:col>
      <xdr:colOff>62864</xdr:colOff>
      <xdr:row>64</xdr:row>
      <xdr:rowOff>56334</xdr:rowOff>
    </xdr:to>
    <xdr:cxnSp macro="">
      <xdr:nvCxnSpPr>
        <xdr:cNvPr id="518" name="直線コネクタ 517"/>
        <xdr:cNvCxnSpPr/>
      </xdr:nvCxnSpPr>
      <xdr:spPr>
        <a:xfrm flipV="1">
          <a:off x="22160864" y="10247322"/>
          <a:ext cx="0" cy="78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60161</xdr:rowOff>
    </xdr:from>
    <xdr:ext cx="469744" cy="259045"/>
    <xdr:sp macro="" textlink="">
      <xdr:nvSpPr>
        <xdr:cNvPr id="519" name="【学校施設】&#10;一人当たり面積最小値テキスト"/>
        <xdr:cNvSpPr txBox="1"/>
      </xdr:nvSpPr>
      <xdr:spPr>
        <a:xfrm>
          <a:off x="22199600" y="110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56334</xdr:rowOff>
    </xdr:from>
    <xdr:to>
      <xdr:col>116</xdr:col>
      <xdr:colOff>152400</xdr:colOff>
      <xdr:row>64</xdr:row>
      <xdr:rowOff>56334</xdr:rowOff>
    </xdr:to>
    <xdr:cxnSp macro="">
      <xdr:nvCxnSpPr>
        <xdr:cNvPr id="520" name="直線コネクタ 519"/>
        <xdr:cNvCxnSpPr/>
      </xdr:nvCxnSpPr>
      <xdr:spPr>
        <a:xfrm>
          <a:off x="22072600" y="11029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78449</xdr:rowOff>
    </xdr:from>
    <xdr:ext cx="469744" cy="259045"/>
    <xdr:sp macro="" textlink="">
      <xdr:nvSpPr>
        <xdr:cNvPr id="521" name="【学校施設】&#10;一人当たり面積最大値テキスト"/>
        <xdr:cNvSpPr txBox="1"/>
      </xdr:nvSpPr>
      <xdr:spPr>
        <a:xfrm>
          <a:off x="22199600" y="1002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131772</xdr:rowOff>
    </xdr:from>
    <xdr:to>
      <xdr:col>116</xdr:col>
      <xdr:colOff>152400</xdr:colOff>
      <xdr:row>59</xdr:row>
      <xdr:rowOff>131772</xdr:rowOff>
    </xdr:to>
    <xdr:cxnSp macro="">
      <xdr:nvCxnSpPr>
        <xdr:cNvPr id="522" name="直線コネクタ 521"/>
        <xdr:cNvCxnSpPr/>
      </xdr:nvCxnSpPr>
      <xdr:spPr>
        <a:xfrm>
          <a:off x="22072600" y="1024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48658</xdr:rowOff>
    </xdr:from>
    <xdr:ext cx="469744" cy="259045"/>
    <xdr:sp macro="" textlink="">
      <xdr:nvSpPr>
        <xdr:cNvPr id="523" name="【学校施設】&#10;一人当たり面積平均値テキスト"/>
        <xdr:cNvSpPr txBox="1"/>
      </xdr:nvSpPr>
      <xdr:spPr>
        <a:xfrm>
          <a:off x="22199600" y="1050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25781</xdr:rowOff>
    </xdr:from>
    <xdr:to>
      <xdr:col>116</xdr:col>
      <xdr:colOff>114300</xdr:colOff>
      <xdr:row>62</xdr:row>
      <xdr:rowOff>127381</xdr:rowOff>
    </xdr:to>
    <xdr:sp macro="" textlink="">
      <xdr:nvSpPr>
        <xdr:cNvPr id="524" name="フローチャート: 判断 523"/>
        <xdr:cNvSpPr/>
      </xdr:nvSpPr>
      <xdr:spPr>
        <a:xfrm>
          <a:off x="22110700" y="1065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29047</xdr:rowOff>
    </xdr:from>
    <xdr:to>
      <xdr:col>112</xdr:col>
      <xdr:colOff>38100</xdr:colOff>
      <xdr:row>62</xdr:row>
      <xdr:rowOff>130647</xdr:rowOff>
    </xdr:to>
    <xdr:sp macro="" textlink="">
      <xdr:nvSpPr>
        <xdr:cNvPr id="525" name="フローチャート: 判断 524"/>
        <xdr:cNvSpPr/>
      </xdr:nvSpPr>
      <xdr:spPr>
        <a:xfrm>
          <a:off x="21272500" y="1065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18597</xdr:rowOff>
    </xdr:from>
    <xdr:to>
      <xdr:col>107</xdr:col>
      <xdr:colOff>101600</xdr:colOff>
      <xdr:row>62</xdr:row>
      <xdr:rowOff>120197</xdr:rowOff>
    </xdr:to>
    <xdr:sp macro="" textlink="">
      <xdr:nvSpPr>
        <xdr:cNvPr id="526" name="フローチャート: 判断 525"/>
        <xdr:cNvSpPr/>
      </xdr:nvSpPr>
      <xdr:spPr>
        <a:xfrm>
          <a:off x="20383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24638</xdr:rowOff>
    </xdr:from>
    <xdr:to>
      <xdr:col>102</xdr:col>
      <xdr:colOff>165100</xdr:colOff>
      <xdr:row>62</xdr:row>
      <xdr:rowOff>126238</xdr:rowOff>
    </xdr:to>
    <xdr:sp macro="" textlink="">
      <xdr:nvSpPr>
        <xdr:cNvPr id="527" name="フローチャート: 判断 526"/>
        <xdr:cNvSpPr/>
      </xdr:nvSpPr>
      <xdr:spPr>
        <a:xfrm>
          <a:off x="19494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88483</xdr:rowOff>
    </xdr:from>
    <xdr:to>
      <xdr:col>116</xdr:col>
      <xdr:colOff>114300</xdr:colOff>
      <xdr:row>63</xdr:row>
      <xdr:rowOff>18633</xdr:rowOff>
    </xdr:to>
    <xdr:sp macro="" textlink="">
      <xdr:nvSpPr>
        <xdr:cNvPr id="533" name="楕円 532"/>
        <xdr:cNvSpPr/>
      </xdr:nvSpPr>
      <xdr:spPr>
        <a:xfrm>
          <a:off x="22110700" y="107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66910</xdr:rowOff>
    </xdr:from>
    <xdr:ext cx="469744" cy="259045"/>
    <xdr:sp macro="" textlink="">
      <xdr:nvSpPr>
        <xdr:cNvPr id="534" name="【学校施設】&#10;一人当たり面積該当値テキスト"/>
        <xdr:cNvSpPr txBox="1"/>
      </xdr:nvSpPr>
      <xdr:spPr>
        <a:xfrm>
          <a:off x="22199600" y="106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94361</xdr:rowOff>
    </xdr:from>
    <xdr:to>
      <xdr:col>112</xdr:col>
      <xdr:colOff>38100</xdr:colOff>
      <xdr:row>63</xdr:row>
      <xdr:rowOff>24511</xdr:rowOff>
    </xdr:to>
    <xdr:sp macro="" textlink="">
      <xdr:nvSpPr>
        <xdr:cNvPr id="535" name="楕円 534"/>
        <xdr:cNvSpPr/>
      </xdr:nvSpPr>
      <xdr:spPr>
        <a:xfrm>
          <a:off x="21272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139283</xdr:rowOff>
    </xdr:from>
    <xdr:to>
      <xdr:col>116</xdr:col>
      <xdr:colOff>63500</xdr:colOff>
      <xdr:row>62</xdr:row>
      <xdr:rowOff>145161</xdr:rowOff>
    </xdr:to>
    <xdr:cxnSp macro="">
      <xdr:nvCxnSpPr>
        <xdr:cNvPr id="536" name="直線コネクタ 535"/>
        <xdr:cNvCxnSpPr/>
      </xdr:nvCxnSpPr>
      <xdr:spPr>
        <a:xfrm flipV="1">
          <a:off x="21323300" y="10769183"/>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56642</xdr:rowOff>
    </xdr:from>
    <xdr:to>
      <xdr:col>107</xdr:col>
      <xdr:colOff>101600</xdr:colOff>
      <xdr:row>55</xdr:row>
      <xdr:rowOff>158242</xdr:rowOff>
    </xdr:to>
    <xdr:sp macro="" textlink="">
      <xdr:nvSpPr>
        <xdr:cNvPr id="537" name="楕円 536"/>
        <xdr:cNvSpPr/>
      </xdr:nvSpPr>
      <xdr:spPr>
        <a:xfrm>
          <a:off x="203835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107442</xdr:rowOff>
    </xdr:from>
    <xdr:to>
      <xdr:col>111</xdr:col>
      <xdr:colOff>177800</xdr:colOff>
      <xdr:row>62</xdr:row>
      <xdr:rowOff>145161</xdr:rowOff>
    </xdr:to>
    <xdr:cxnSp macro="">
      <xdr:nvCxnSpPr>
        <xdr:cNvPr id="538" name="直線コネクタ 537"/>
        <xdr:cNvCxnSpPr/>
      </xdr:nvCxnSpPr>
      <xdr:spPr>
        <a:xfrm>
          <a:off x="20434300" y="9537192"/>
          <a:ext cx="889000" cy="123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147174</xdr:rowOff>
    </xdr:from>
    <xdr:ext cx="469744" cy="259045"/>
    <xdr:sp macro="" textlink="">
      <xdr:nvSpPr>
        <xdr:cNvPr id="539" name="n_1aveValue【学校施設】&#10;一人当たり面積"/>
        <xdr:cNvSpPr txBox="1"/>
      </xdr:nvSpPr>
      <xdr:spPr>
        <a:xfrm>
          <a:off x="21075727" y="1043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111324</xdr:rowOff>
    </xdr:from>
    <xdr:ext cx="469744" cy="259045"/>
    <xdr:sp macro="" textlink="">
      <xdr:nvSpPr>
        <xdr:cNvPr id="540" name="n_2aveValue【学校施設】&#10;一人当たり面積"/>
        <xdr:cNvSpPr txBox="1"/>
      </xdr:nvSpPr>
      <xdr:spPr>
        <a:xfrm>
          <a:off x="201994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142765</xdr:rowOff>
    </xdr:from>
    <xdr:ext cx="469744" cy="259045"/>
    <xdr:sp macro="" textlink="">
      <xdr:nvSpPr>
        <xdr:cNvPr id="541" name="n_3aveValue【学校施設】&#10;一人当たり面積"/>
        <xdr:cNvSpPr txBox="1"/>
      </xdr:nvSpPr>
      <xdr:spPr>
        <a:xfrm>
          <a:off x="19310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15638</xdr:rowOff>
    </xdr:from>
    <xdr:ext cx="469744" cy="259045"/>
    <xdr:sp macro="" textlink="">
      <xdr:nvSpPr>
        <xdr:cNvPr id="542" name="n_1mainValue【学校施設】&#10;一人当たり面積"/>
        <xdr:cNvSpPr txBox="1"/>
      </xdr:nvSpPr>
      <xdr:spPr>
        <a:xfrm>
          <a:off x="210757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3319</xdr:rowOff>
    </xdr:from>
    <xdr:ext cx="469744" cy="259045"/>
    <xdr:sp macro="" textlink="">
      <xdr:nvSpPr>
        <xdr:cNvPr id="543" name="n_2mainValue【学校施設】&#10;一人当たり面積"/>
        <xdr:cNvSpPr txBox="1"/>
      </xdr:nvSpPr>
      <xdr:spPr>
        <a:xfrm>
          <a:off x="20199427" y="926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69" name="直線コネクタ 5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1" name="直線コネクタ 5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3" name="直線コネクタ 5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10177</xdr:rowOff>
    </xdr:from>
    <xdr:ext cx="405111" cy="259045"/>
    <xdr:sp macro="" textlink="">
      <xdr:nvSpPr>
        <xdr:cNvPr id="574" name="【児童館】&#10;有形固定資産減価償却率平均値テキスト"/>
        <xdr:cNvSpPr txBox="1"/>
      </xdr:nvSpPr>
      <xdr:spPr>
        <a:xfrm>
          <a:off x="16357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75" name="フローチャート: 判断 57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76" name="フローチャート: 判断 57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77" name="フローチャート: 判断 57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78" name="フローチャート: 判断 57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84" name="楕円 583"/>
        <xdr:cNvSpPr/>
      </xdr:nvSpPr>
      <xdr:spPr>
        <a:xfrm>
          <a:off x="162687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115950</xdr:rowOff>
    </xdr:from>
    <xdr:ext cx="405111" cy="259045"/>
    <xdr:sp macro="" textlink="">
      <xdr:nvSpPr>
        <xdr:cNvPr id="585" name="【児童館】&#10;有形固定資産減価償却率該当値テキスト"/>
        <xdr:cNvSpPr txBox="1"/>
      </xdr:nvSpPr>
      <xdr:spPr>
        <a:xfrm>
          <a:off x="16357600"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586" name="楕円 585"/>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16873</xdr:rowOff>
    </xdr:from>
    <xdr:to>
      <xdr:col>85</xdr:col>
      <xdr:colOff>127000</xdr:colOff>
      <xdr:row>82</xdr:row>
      <xdr:rowOff>60961</xdr:rowOff>
    </xdr:to>
    <xdr:cxnSp macro="">
      <xdr:nvCxnSpPr>
        <xdr:cNvPr id="587" name="直線コネクタ 586"/>
        <xdr:cNvCxnSpPr/>
      </xdr:nvCxnSpPr>
      <xdr:spPr>
        <a:xfrm flipV="1">
          <a:off x="15481300" y="14075773"/>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88" name="楕円 587"/>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105048</xdr:rowOff>
    </xdr:to>
    <xdr:cxnSp macro="">
      <xdr:nvCxnSpPr>
        <xdr:cNvPr id="589" name="直線コネクタ 588"/>
        <xdr:cNvCxnSpPr/>
      </xdr:nvCxnSpPr>
      <xdr:spPr>
        <a:xfrm flipV="1">
          <a:off x="14592300" y="141198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28683</xdr:rowOff>
    </xdr:from>
    <xdr:ext cx="405111" cy="259045"/>
    <xdr:sp macro="" textlink="">
      <xdr:nvSpPr>
        <xdr:cNvPr id="590" name="n_1aveValue【児童館】&#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91"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92"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593" name="n_1mainValue【児童館】&#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594" name="n_2mainValue【児童館】&#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05" name="直線コネクタ 60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6" name="テキスト ボックス 60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7" name="直線コネクタ 6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8" name="テキスト ボックス 6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9" name="直線コネクタ 60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10" name="テキスト ボックス 60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14" name="直線コネクタ 613"/>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15"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6" name="直線コネクタ 61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17"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18" name="直線コネクタ 617"/>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107332</xdr:rowOff>
    </xdr:from>
    <xdr:ext cx="469744" cy="259045"/>
    <xdr:sp macro="" textlink="">
      <xdr:nvSpPr>
        <xdr:cNvPr id="619" name="【児童館】&#10;一人当たり面積平均値テキスト"/>
        <xdr:cNvSpPr txBox="1"/>
      </xdr:nvSpPr>
      <xdr:spPr>
        <a:xfrm>
          <a:off x="22199600" y="13994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20" name="フローチャート: 判断 619"/>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21" name="フローチャート: 判断 620"/>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22" name="フローチャート: 判断 621"/>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23" name="フローチャート: 判断 622"/>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78739</xdr:rowOff>
    </xdr:from>
    <xdr:to>
      <xdr:col>116</xdr:col>
      <xdr:colOff>114300</xdr:colOff>
      <xdr:row>84</xdr:row>
      <xdr:rowOff>8889</xdr:rowOff>
    </xdr:to>
    <xdr:sp macro="" textlink="">
      <xdr:nvSpPr>
        <xdr:cNvPr id="629" name="楕円 628"/>
        <xdr:cNvSpPr/>
      </xdr:nvSpPr>
      <xdr:spPr>
        <a:xfrm>
          <a:off x="22110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57166</xdr:rowOff>
    </xdr:from>
    <xdr:ext cx="469744" cy="259045"/>
    <xdr:sp macro="" textlink="">
      <xdr:nvSpPr>
        <xdr:cNvPr id="630" name="【児童館】&#10;一人当たり面積該当値テキスト"/>
        <xdr:cNvSpPr txBox="1"/>
      </xdr:nvSpPr>
      <xdr:spPr>
        <a:xfrm>
          <a:off x="22199600"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78739</xdr:rowOff>
    </xdr:from>
    <xdr:to>
      <xdr:col>112</xdr:col>
      <xdr:colOff>38100</xdr:colOff>
      <xdr:row>84</xdr:row>
      <xdr:rowOff>8889</xdr:rowOff>
    </xdr:to>
    <xdr:sp macro="" textlink="">
      <xdr:nvSpPr>
        <xdr:cNvPr id="631" name="楕円 630"/>
        <xdr:cNvSpPr/>
      </xdr:nvSpPr>
      <xdr:spPr>
        <a:xfrm>
          <a:off x="2127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129539</xdr:rowOff>
    </xdr:from>
    <xdr:to>
      <xdr:col>116</xdr:col>
      <xdr:colOff>63500</xdr:colOff>
      <xdr:row>83</xdr:row>
      <xdr:rowOff>129539</xdr:rowOff>
    </xdr:to>
    <xdr:cxnSp macro="">
      <xdr:nvCxnSpPr>
        <xdr:cNvPr id="632" name="直線コネクタ 631"/>
        <xdr:cNvCxnSpPr/>
      </xdr:nvCxnSpPr>
      <xdr:spPr>
        <a:xfrm>
          <a:off x="21323300" y="1435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633" name="楕円 632"/>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129539</xdr:rowOff>
    </xdr:from>
    <xdr:to>
      <xdr:col>111</xdr:col>
      <xdr:colOff>177800</xdr:colOff>
      <xdr:row>83</xdr:row>
      <xdr:rowOff>140970</xdr:rowOff>
    </xdr:to>
    <xdr:cxnSp macro="">
      <xdr:nvCxnSpPr>
        <xdr:cNvPr id="634" name="直線コネクタ 633"/>
        <xdr:cNvCxnSpPr/>
      </xdr:nvCxnSpPr>
      <xdr:spPr>
        <a:xfrm flipV="1">
          <a:off x="20434300" y="1435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134002</xdr:rowOff>
    </xdr:from>
    <xdr:ext cx="469744" cy="259045"/>
    <xdr:sp macro="" textlink="">
      <xdr:nvSpPr>
        <xdr:cNvPr id="635"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36"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37"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xdr:rowOff>
    </xdr:from>
    <xdr:ext cx="469744" cy="259045"/>
    <xdr:sp macro="" textlink="">
      <xdr:nvSpPr>
        <xdr:cNvPr id="638" name="n_1mainValue【児童館】&#10;一人当たり面積"/>
        <xdr:cNvSpPr txBox="1"/>
      </xdr:nvSpPr>
      <xdr:spPr>
        <a:xfrm>
          <a:off x="21075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639" name="n_2main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65" name="直線コネクタ 66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6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67" name="直線コネクタ 66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7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1" name="フローチャート: 判断 67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72" name="フローチャート: 判断 67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73" name="フローチャート: 判断 67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74" name="フローチャート: 判断 67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xdr:rowOff>
    </xdr:from>
    <xdr:to>
      <xdr:col>85</xdr:col>
      <xdr:colOff>177800</xdr:colOff>
      <xdr:row>101</xdr:row>
      <xdr:rowOff>110671</xdr:rowOff>
    </xdr:to>
    <xdr:sp macro="" textlink="">
      <xdr:nvSpPr>
        <xdr:cNvPr id="680" name="楕円 679"/>
        <xdr:cNvSpPr/>
      </xdr:nvSpPr>
      <xdr:spPr>
        <a:xfrm>
          <a:off x="162687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31948</xdr:rowOff>
    </xdr:from>
    <xdr:ext cx="405111" cy="259045"/>
    <xdr:sp macro="" textlink="">
      <xdr:nvSpPr>
        <xdr:cNvPr id="681" name="【公民館】&#10;有形固定資産減価償却率該当値テキスト"/>
        <xdr:cNvSpPr txBox="1"/>
      </xdr:nvSpPr>
      <xdr:spPr>
        <a:xfrm>
          <a:off x="16357600" y="1717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xdr:rowOff>
    </xdr:from>
    <xdr:to>
      <xdr:col>81</xdr:col>
      <xdr:colOff>101600</xdr:colOff>
      <xdr:row>101</xdr:row>
      <xdr:rowOff>113937</xdr:rowOff>
    </xdr:to>
    <xdr:sp macro="" textlink="">
      <xdr:nvSpPr>
        <xdr:cNvPr id="682" name="楕円 681"/>
        <xdr:cNvSpPr/>
      </xdr:nvSpPr>
      <xdr:spPr>
        <a:xfrm>
          <a:off x="15430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59871</xdr:rowOff>
    </xdr:from>
    <xdr:to>
      <xdr:col>85</xdr:col>
      <xdr:colOff>127000</xdr:colOff>
      <xdr:row>101</xdr:row>
      <xdr:rowOff>63137</xdr:rowOff>
    </xdr:to>
    <xdr:cxnSp macro="">
      <xdr:nvCxnSpPr>
        <xdr:cNvPr id="683" name="直線コネクタ 682"/>
        <xdr:cNvCxnSpPr/>
      </xdr:nvCxnSpPr>
      <xdr:spPr>
        <a:xfrm flipV="1">
          <a:off x="15481300" y="1737632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154395</xdr:rowOff>
    </xdr:from>
    <xdr:to>
      <xdr:col>76</xdr:col>
      <xdr:colOff>165100</xdr:colOff>
      <xdr:row>101</xdr:row>
      <xdr:rowOff>84545</xdr:rowOff>
    </xdr:to>
    <xdr:sp macro="" textlink="">
      <xdr:nvSpPr>
        <xdr:cNvPr id="684" name="楕円 683"/>
        <xdr:cNvSpPr/>
      </xdr:nvSpPr>
      <xdr:spPr>
        <a:xfrm>
          <a:off x="14541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33745</xdr:rowOff>
    </xdr:from>
    <xdr:to>
      <xdr:col>81</xdr:col>
      <xdr:colOff>50800</xdr:colOff>
      <xdr:row>101</xdr:row>
      <xdr:rowOff>63137</xdr:rowOff>
    </xdr:to>
    <xdr:cxnSp macro="">
      <xdr:nvCxnSpPr>
        <xdr:cNvPr id="685" name="直線コネクタ 684"/>
        <xdr:cNvCxnSpPr/>
      </xdr:nvCxnSpPr>
      <xdr:spPr>
        <a:xfrm>
          <a:off x="14592300" y="173501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86"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87"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88"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130464</xdr:rowOff>
    </xdr:from>
    <xdr:ext cx="405111" cy="259045"/>
    <xdr:sp macro="" textlink="">
      <xdr:nvSpPr>
        <xdr:cNvPr id="689" name="n_1mainValue【公民館】&#10;有形固定資産減価償却率"/>
        <xdr:cNvSpPr txBox="1"/>
      </xdr:nvSpPr>
      <xdr:spPr>
        <a:xfrm>
          <a:off x="152660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101072</xdr:rowOff>
    </xdr:from>
    <xdr:ext cx="405111" cy="259045"/>
    <xdr:sp macro="" textlink="">
      <xdr:nvSpPr>
        <xdr:cNvPr id="690" name="n_2mainValue【公民館】&#10;有形固定資産減価償却率"/>
        <xdr:cNvSpPr txBox="1"/>
      </xdr:nvSpPr>
      <xdr:spPr>
        <a:xfrm>
          <a:off x="143897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12" name="直線コネクタ 711"/>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1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14" name="直線コネクタ 71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15"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16" name="直線コネクタ 715"/>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717"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18" name="フローチャート: 判断 717"/>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19" name="フローチャート: 判断 718"/>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20" name="フローチャート: 判断 7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21" name="フローチャート: 判断 720"/>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31801</xdr:rowOff>
    </xdr:from>
    <xdr:to>
      <xdr:col>116</xdr:col>
      <xdr:colOff>114300</xdr:colOff>
      <xdr:row>101</xdr:row>
      <xdr:rowOff>133401</xdr:rowOff>
    </xdr:to>
    <xdr:sp macro="" textlink="">
      <xdr:nvSpPr>
        <xdr:cNvPr id="727" name="楕円 726"/>
        <xdr:cNvSpPr/>
      </xdr:nvSpPr>
      <xdr:spPr>
        <a:xfrm>
          <a:off x="22110700" y="17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156278</xdr:rowOff>
    </xdr:from>
    <xdr:ext cx="469744" cy="259045"/>
    <xdr:sp macro="" textlink="">
      <xdr:nvSpPr>
        <xdr:cNvPr id="728" name="【公民館】&#10;一人当たり面積該当値テキスト"/>
        <xdr:cNvSpPr txBox="1"/>
      </xdr:nvSpPr>
      <xdr:spPr>
        <a:xfrm>
          <a:off x="22199600" y="1730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7113</xdr:rowOff>
    </xdr:from>
    <xdr:to>
      <xdr:col>112</xdr:col>
      <xdr:colOff>38100</xdr:colOff>
      <xdr:row>102</xdr:row>
      <xdr:rowOff>108713</xdr:rowOff>
    </xdr:to>
    <xdr:sp macro="" textlink="">
      <xdr:nvSpPr>
        <xdr:cNvPr id="729" name="楕円 728"/>
        <xdr:cNvSpPr/>
      </xdr:nvSpPr>
      <xdr:spPr>
        <a:xfrm>
          <a:off x="21272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82601</xdr:rowOff>
    </xdr:from>
    <xdr:to>
      <xdr:col>116</xdr:col>
      <xdr:colOff>63500</xdr:colOff>
      <xdr:row>102</xdr:row>
      <xdr:rowOff>57913</xdr:rowOff>
    </xdr:to>
    <xdr:cxnSp macro="">
      <xdr:nvCxnSpPr>
        <xdr:cNvPr id="730" name="直線コネクタ 729"/>
        <xdr:cNvCxnSpPr/>
      </xdr:nvCxnSpPr>
      <xdr:spPr>
        <a:xfrm flipV="1">
          <a:off x="21323300" y="17399051"/>
          <a:ext cx="8382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160274</xdr:rowOff>
    </xdr:from>
    <xdr:to>
      <xdr:col>107</xdr:col>
      <xdr:colOff>101600</xdr:colOff>
      <xdr:row>105</xdr:row>
      <xdr:rowOff>90424</xdr:rowOff>
    </xdr:to>
    <xdr:sp macro="" textlink="">
      <xdr:nvSpPr>
        <xdr:cNvPr id="731" name="楕円 730"/>
        <xdr:cNvSpPr/>
      </xdr:nvSpPr>
      <xdr:spPr>
        <a:xfrm>
          <a:off x="20383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57913</xdr:rowOff>
    </xdr:from>
    <xdr:to>
      <xdr:col>111</xdr:col>
      <xdr:colOff>177800</xdr:colOff>
      <xdr:row>105</xdr:row>
      <xdr:rowOff>39624</xdr:rowOff>
    </xdr:to>
    <xdr:cxnSp macro="">
      <xdr:nvCxnSpPr>
        <xdr:cNvPr id="732" name="直線コネクタ 731"/>
        <xdr:cNvCxnSpPr/>
      </xdr:nvCxnSpPr>
      <xdr:spPr>
        <a:xfrm flipV="1">
          <a:off x="20434300" y="17545813"/>
          <a:ext cx="889000" cy="4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733"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34"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35"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125240</xdr:rowOff>
    </xdr:from>
    <xdr:ext cx="469744" cy="259045"/>
    <xdr:sp macro="" textlink="">
      <xdr:nvSpPr>
        <xdr:cNvPr id="736" name="n_1mainValue【公民館】&#10;一人当たり面積"/>
        <xdr:cNvSpPr txBox="1"/>
      </xdr:nvSpPr>
      <xdr:spPr>
        <a:xfrm>
          <a:off x="21075727" y="172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106951</xdr:rowOff>
    </xdr:from>
    <xdr:ext cx="469744" cy="259045"/>
    <xdr:sp macro="" textlink="">
      <xdr:nvSpPr>
        <xdr:cNvPr id="737" name="n_2mainValue【公民館】&#10;一人当たり面積"/>
        <xdr:cNvSpPr txBox="1"/>
      </xdr:nvSpPr>
      <xdr:spPr>
        <a:xfrm>
          <a:off x="20199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類似団体と比較すると減価償却率は同様または高い値となっている状況が多数を占めている。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公共施設等総合管理計画、施設毎に策定中の個別施設計画等に基づいて老朽化対策に取り組む必要がある。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
6,072
183.86
5,804,006
5,682,642
101,733
3,562,307
6,514,274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90" name="楕円 89"/>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116857</xdr:rowOff>
    </xdr:from>
    <xdr:ext cx="405111" cy="259045"/>
    <xdr:sp macro="" textlink="">
      <xdr:nvSpPr>
        <xdr:cNvPr id="91" name="【体育館・プール】&#10;有形固定資産減価償却率該当値テキスト"/>
        <xdr:cNvSpPr txBox="1"/>
      </xdr:nvSpPr>
      <xdr:spPr>
        <a:xfrm>
          <a:off x="4673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92" name="楕円 91"/>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58</xdr:row>
      <xdr:rowOff>17145</xdr:rowOff>
    </xdr:to>
    <xdr:cxnSp macro="">
      <xdr:nvCxnSpPr>
        <xdr:cNvPr id="93" name="直線コネクタ 92"/>
        <xdr:cNvCxnSpPr/>
      </xdr:nvCxnSpPr>
      <xdr:spPr>
        <a:xfrm flipV="1">
          <a:off x="3797300" y="9917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80645</xdr:rowOff>
    </xdr:from>
    <xdr:to>
      <xdr:col>15</xdr:col>
      <xdr:colOff>101600</xdr:colOff>
      <xdr:row>58</xdr:row>
      <xdr:rowOff>10795</xdr:rowOff>
    </xdr:to>
    <xdr:sp macro="" textlink="">
      <xdr:nvSpPr>
        <xdr:cNvPr id="94" name="楕円 93"/>
        <xdr:cNvSpPr/>
      </xdr:nvSpPr>
      <xdr:spPr>
        <a:xfrm>
          <a:off x="2857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131445</xdr:rowOff>
    </xdr:from>
    <xdr:to>
      <xdr:col>19</xdr:col>
      <xdr:colOff>177800</xdr:colOff>
      <xdr:row>58</xdr:row>
      <xdr:rowOff>17145</xdr:rowOff>
    </xdr:to>
    <xdr:cxnSp macro="">
      <xdr:nvCxnSpPr>
        <xdr:cNvPr id="95" name="直線コネクタ 94"/>
        <xdr:cNvCxnSpPr/>
      </xdr:nvCxnSpPr>
      <xdr:spPr>
        <a:xfrm>
          <a:off x="2908300" y="99040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96" name="n_1mainValue【体育館・プール】&#10;有形固定資産減価償却率"/>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27322</xdr:rowOff>
    </xdr:from>
    <xdr:ext cx="405111" cy="259045"/>
    <xdr:sp macro="" textlink="">
      <xdr:nvSpPr>
        <xdr:cNvPr id="97" name="n_2mainValue【体育館・プール】&#10;有形固定資産減価償却率"/>
        <xdr:cNvSpPr txBox="1"/>
      </xdr:nvSpPr>
      <xdr:spPr>
        <a:xfrm>
          <a:off x="2705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1" name="テキスト ボックス 11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3" name="テキスト ボックス 11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5" name="テキスト ボックス 11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23546</xdr:rowOff>
    </xdr:from>
    <xdr:to>
      <xdr:col>54</xdr:col>
      <xdr:colOff>189865</xdr:colOff>
      <xdr:row>63</xdr:row>
      <xdr:rowOff>144704</xdr:rowOff>
    </xdr:to>
    <xdr:cxnSp macro="">
      <xdr:nvCxnSpPr>
        <xdr:cNvPr id="119" name="直線コネクタ 118"/>
        <xdr:cNvCxnSpPr/>
      </xdr:nvCxnSpPr>
      <xdr:spPr>
        <a:xfrm flipV="1">
          <a:off x="10476865" y="10481996"/>
          <a:ext cx="0" cy="46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148531</xdr:rowOff>
    </xdr:from>
    <xdr:ext cx="469744" cy="259045"/>
    <xdr:sp macro="" textlink="">
      <xdr:nvSpPr>
        <xdr:cNvPr id="120" name="【体育館・プール】&#10;一人当たり面積最小値テキスト"/>
        <xdr:cNvSpPr txBox="1"/>
      </xdr:nvSpPr>
      <xdr:spPr>
        <a:xfrm>
          <a:off x="10515600" y="109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144704</xdr:rowOff>
    </xdr:from>
    <xdr:to>
      <xdr:col>55</xdr:col>
      <xdr:colOff>88900</xdr:colOff>
      <xdr:row>63</xdr:row>
      <xdr:rowOff>144704</xdr:rowOff>
    </xdr:to>
    <xdr:cxnSp macro="">
      <xdr:nvCxnSpPr>
        <xdr:cNvPr id="121" name="直線コネクタ 120"/>
        <xdr:cNvCxnSpPr/>
      </xdr:nvCxnSpPr>
      <xdr:spPr>
        <a:xfrm>
          <a:off x="10388600" y="1094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141673</xdr:rowOff>
    </xdr:from>
    <xdr:ext cx="469744" cy="259045"/>
    <xdr:sp macro="" textlink="">
      <xdr:nvSpPr>
        <xdr:cNvPr id="122" name="【体育館・プール】&#10;一人当たり面積最大値テキスト"/>
        <xdr:cNvSpPr txBox="1"/>
      </xdr:nvSpPr>
      <xdr:spPr>
        <a:xfrm>
          <a:off x="10515600" y="102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23546</xdr:rowOff>
    </xdr:from>
    <xdr:to>
      <xdr:col>55</xdr:col>
      <xdr:colOff>88900</xdr:colOff>
      <xdr:row>61</xdr:row>
      <xdr:rowOff>23546</xdr:rowOff>
    </xdr:to>
    <xdr:cxnSp macro="">
      <xdr:nvCxnSpPr>
        <xdr:cNvPr id="123" name="直線コネクタ 122"/>
        <xdr:cNvCxnSpPr/>
      </xdr:nvCxnSpPr>
      <xdr:spPr>
        <a:xfrm>
          <a:off x="10388600" y="104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139539</xdr:rowOff>
    </xdr:from>
    <xdr:ext cx="469744" cy="259045"/>
    <xdr:sp macro="" textlink="">
      <xdr:nvSpPr>
        <xdr:cNvPr id="124" name="【体育館・プール】&#10;一人当たり面積平均値テキスト"/>
        <xdr:cNvSpPr txBox="1"/>
      </xdr:nvSpPr>
      <xdr:spPr>
        <a:xfrm>
          <a:off x="10515600" y="1076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161112</xdr:rowOff>
    </xdr:from>
    <xdr:to>
      <xdr:col>55</xdr:col>
      <xdr:colOff>50800</xdr:colOff>
      <xdr:row>63</xdr:row>
      <xdr:rowOff>91262</xdr:rowOff>
    </xdr:to>
    <xdr:sp macro="" textlink="">
      <xdr:nvSpPr>
        <xdr:cNvPr id="125" name="フローチャート: 判断 124"/>
        <xdr:cNvSpPr/>
      </xdr:nvSpPr>
      <xdr:spPr>
        <a:xfrm>
          <a:off x="10426700" y="107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170256</xdr:rowOff>
    </xdr:from>
    <xdr:to>
      <xdr:col>50</xdr:col>
      <xdr:colOff>165100</xdr:colOff>
      <xdr:row>63</xdr:row>
      <xdr:rowOff>100406</xdr:rowOff>
    </xdr:to>
    <xdr:sp macro="" textlink="">
      <xdr:nvSpPr>
        <xdr:cNvPr id="126" name="フローチャート: 判断 125"/>
        <xdr:cNvSpPr/>
      </xdr:nvSpPr>
      <xdr:spPr>
        <a:xfrm>
          <a:off x="9588500" y="1080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91533</xdr:rowOff>
    </xdr:from>
    <xdr:ext cx="469744" cy="259045"/>
    <xdr:sp macro="" textlink="">
      <xdr:nvSpPr>
        <xdr:cNvPr id="127" name="n_1aveValue【体育館・プール】&#10;一人当たり面積"/>
        <xdr:cNvSpPr txBox="1"/>
      </xdr:nvSpPr>
      <xdr:spPr>
        <a:xfrm>
          <a:off x="9391727" y="1089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133452</xdr:rowOff>
    </xdr:from>
    <xdr:to>
      <xdr:col>46</xdr:col>
      <xdr:colOff>38100</xdr:colOff>
      <xdr:row>63</xdr:row>
      <xdr:rowOff>63602</xdr:rowOff>
    </xdr:to>
    <xdr:sp macro="" textlink="">
      <xdr:nvSpPr>
        <xdr:cNvPr id="128" name="フローチャート: 判断 127"/>
        <xdr:cNvSpPr/>
      </xdr:nvSpPr>
      <xdr:spPr>
        <a:xfrm>
          <a:off x="8699500" y="1076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54729</xdr:rowOff>
    </xdr:from>
    <xdr:ext cx="469744" cy="259045"/>
    <xdr:sp macro="" textlink="">
      <xdr:nvSpPr>
        <xdr:cNvPr id="129" name="n_2aveValue【体育館・プール】&#10;一人当たり面積"/>
        <xdr:cNvSpPr txBox="1"/>
      </xdr:nvSpPr>
      <xdr:spPr>
        <a:xfrm>
          <a:off x="8515427" y="10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4750</xdr:rowOff>
    </xdr:from>
    <xdr:to>
      <xdr:col>41</xdr:col>
      <xdr:colOff>101600</xdr:colOff>
      <xdr:row>63</xdr:row>
      <xdr:rowOff>106350</xdr:rowOff>
    </xdr:to>
    <xdr:sp macro="" textlink="">
      <xdr:nvSpPr>
        <xdr:cNvPr id="130" name="フローチャート: 判断 129"/>
        <xdr:cNvSpPr/>
      </xdr:nvSpPr>
      <xdr:spPr>
        <a:xfrm>
          <a:off x="7810500" y="108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122877</xdr:rowOff>
    </xdr:from>
    <xdr:ext cx="469744" cy="259045"/>
    <xdr:sp macro="" textlink="">
      <xdr:nvSpPr>
        <xdr:cNvPr id="131" name="n_3aveValue【体育館・プール】&#10;一人当たり面積"/>
        <xdr:cNvSpPr txBox="1"/>
      </xdr:nvSpPr>
      <xdr:spPr>
        <a:xfrm>
          <a:off x="7626427" y="105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144196</xdr:rowOff>
    </xdr:from>
    <xdr:to>
      <xdr:col>55</xdr:col>
      <xdr:colOff>50800</xdr:colOff>
      <xdr:row>61</xdr:row>
      <xdr:rowOff>74346</xdr:rowOff>
    </xdr:to>
    <xdr:sp macro="" textlink="">
      <xdr:nvSpPr>
        <xdr:cNvPr id="137" name="楕円 136"/>
        <xdr:cNvSpPr/>
      </xdr:nvSpPr>
      <xdr:spPr>
        <a:xfrm>
          <a:off x="10426700" y="104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97223</xdr:rowOff>
    </xdr:from>
    <xdr:ext cx="469744" cy="259045"/>
    <xdr:sp macro="" textlink="">
      <xdr:nvSpPr>
        <xdr:cNvPr id="138" name="【体育館・プール】&#10;一人当たり面積該当値テキスト"/>
        <xdr:cNvSpPr txBox="1"/>
      </xdr:nvSpPr>
      <xdr:spPr>
        <a:xfrm>
          <a:off x="10515600" y="103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151968</xdr:rowOff>
    </xdr:from>
    <xdr:to>
      <xdr:col>50</xdr:col>
      <xdr:colOff>165100</xdr:colOff>
      <xdr:row>61</xdr:row>
      <xdr:rowOff>82118</xdr:rowOff>
    </xdr:to>
    <xdr:sp macro="" textlink="">
      <xdr:nvSpPr>
        <xdr:cNvPr id="139" name="楕円 138"/>
        <xdr:cNvSpPr/>
      </xdr:nvSpPr>
      <xdr:spPr>
        <a:xfrm>
          <a:off x="9588500" y="104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23546</xdr:rowOff>
    </xdr:from>
    <xdr:to>
      <xdr:col>55</xdr:col>
      <xdr:colOff>0</xdr:colOff>
      <xdr:row>61</xdr:row>
      <xdr:rowOff>31318</xdr:rowOff>
    </xdr:to>
    <xdr:cxnSp macro="">
      <xdr:nvCxnSpPr>
        <xdr:cNvPr id="140" name="直線コネクタ 139"/>
        <xdr:cNvCxnSpPr/>
      </xdr:nvCxnSpPr>
      <xdr:spPr>
        <a:xfrm flipV="1">
          <a:off x="9639300" y="1048199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34010</xdr:rowOff>
    </xdr:from>
    <xdr:to>
      <xdr:col>46</xdr:col>
      <xdr:colOff>38100</xdr:colOff>
      <xdr:row>55</xdr:row>
      <xdr:rowOff>135610</xdr:rowOff>
    </xdr:to>
    <xdr:sp macro="" textlink="">
      <xdr:nvSpPr>
        <xdr:cNvPr id="141" name="楕円 140"/>
        <xdr:cNvSpPr/>
      </xdr:nvSpPr>
      <xdr:spPr>
        <a:xfrm>
          <a:off x="8699500" y="94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84810</xdr:rowOff>
    </xdr:from>
    <xdr:to>
      <xdr:col>50</xdr:col>
      <xdr:colOff>114300</xdr:colOff>
      <xdr:row>61</xdr:row>
      <xdr:rowOff>31318</xdr:rowOff>
    </xdr:to>
    <xdr:cxnSp macro="">
      <xdr:nvCxnSpPr>
        <xdr:cNvPr id="142" name="直線コネクタ 141"/>
        <xdr:cNvCxnSpPr/>
      </xdr:nvCxnSpPr>
      <xdr:spPr>
        <a:xfrm>
          <a:off x="8750300" y="9514560"/>
          <a:ext cx="889000" cy="97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98645</xdr:rowOff>
    </xdr:from>
    <xdr:ext cx="469744" cy="259045"/>
    <xdr:sp macro="" textlink="">
      <xdr:nvSpPr>
        <xdr:cNvPr id="143" name="n_1mainValue【体育館・プール】&#10;一人当たり面積"/>
        <xdr:cNvSpPr txBox="1"/>
      </xdr:nvSpPr>
      <xdr:spPr>
        <a:xfrm>
          <a:off x="9391727" y="102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152137</xdr:rowOff>
    </xdr:from>
    <xdr:ext cx="469744" cy="259045"/>
    <xdr:sp macro="" textlink="">
      <xdr:nvSpPr>
        <xdr:cNvPr id="144" name="n_2mainValue【体育館・プール】&#10;一人当たり面積"/>
        <xdr:cNvSpPr txBox="1"/>
      </xdr:nvSpPr>
      <xdr:spPr>
        <a:xfrm>
          <a:off x="8515427" y="92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0" name="直線コネクタ 169"/>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1"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2" name="直線コネクタ 171"/>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5"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76" name="フローチャート: 判断 175"/>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7" name="フローチャート: 判断 176"/>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78"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9" name="フローチャート: 判断 178"/>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80"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1" name="フローチャート: 判断 180"/>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2"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72208</xdr:rowOff>
    </xdr:from>
    <xdr:to>
      <xdr:col>24</xdr:col>
      <xdr:colOff>114300</xdr:colOff>
      <xdr:row>80</xdr:row>
      <xdr:rowOff>2358</xdr:rowOff>
    </xdr:to>
    <xdr:sp macro="" textlink="">
      <xdr:nvSpPr>
        <xdr:cNvPr id="188" name="楕円 187"/>
        <xdr:cNvSpPr/>
      </xdr:nvSpPr>
      <xdr:spPr>
        <a:xfrm>
          <a:off x="45847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95085</xdr:rowOff>
    </xdr:from>
    <xdr:ext cx="405111" cy="259045"/>
    <xdr:sp macro="" textlink="">
      <xdr:nvSpPr>
        <xdr:cNvPr id="189" name="【福祉施設】&#10;有形固定資産減価償却率該当値テキスト"/>
        <xdr:cNvSpPr txBox="1"/>
      </xdr:nvSpPr>
      <xdr:spPr>
        <a:xfrm>
          <a:off x="4673600" y="1346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142421</xdr:rowOff>
    </xdr:from>
    <xdr:to>
      <xdr:col>20</xdr:col>
      <xdr:colOff>38100</xdr:colOff>
      <xdr:row>79</xdr:row>
      <xdr:rowOff>72571</xdr:rowOff>
    </xdr:to>
    <xdr:sp macro="" textlink="">
      <xdr:nvSpPr>
        <xdr:cNvPr id="190" name="楕円 189"/>
        <xdr:cNvSpPr/>
      </xdr:nvSpPr>
      <xdr:spPr>
        <a:xfrm>
          <a:off x="3746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21771</xdr:rowOff>
    </xdr:from>
    <xdr:to>
      <xdr:col>24</xdr:col>
      <xdr:colOff>63500</xdr:colOff>
      <xdr:row>79</xdr:row>
      <xdr:rowOff>123008</xdr:rowOff>
    </xdr:to>
    <xdr:cxnSp macro="">
      <xdr:nvCxnSpPr>
        <xdr:cNvPr id="191" name="直線コネクタ 190"/>
        <xdr:cNvCxnSpPr/>
      </xdr:nvCxnSpPr>
      <xdr:spPr>
        <a:xfrm>
          <a:off x="3797300" y="1356632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98334</xdr:rowOff>
    </xdr:from>
    <xdr:to>
      <xdr:col>15</xdr:col>
      <xdr:colOff>101600</xdr:colOff>
      <xdr:row>81</xdr:row>
      <xdr:rowOff>28484</xdr:rowOff>
    </xdr:to>
    <xdr:sp macro="" textlink="">
      <xdr:nvSpPr>
        <xdr:cNvPr id="192" name="楕円 191"/>
        <xdr:cNvSpPr/>
      </xdr:nvSpPr>
      <xdr:spPr>
        <a:xfrm>
          <a:off x="2857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21771</xdr:rowOff>
    </xdr:from>
    <xdr:to>
      <xdr:col>19</xdr:col>
      <xdr:colOff>177800</xdr:colOff>
      <xdr:row>80</xdr:row>
      <xdr:rowOff>149134</xdr:rowOff>
    </xdr:to>
    <xdr:cxnSp macro="">
      <xdr:nvCxnSpPr>
        <xdr:cNvPr id="193" name="直線コネクタ 192"/>
        <xdr:cNvCxnSpPr/>
      </xdr:nvCxnSpPr>
      <xdr:spPr>
        <a:xfrm flipV="1">
          <a:off x="2908300" y="13566321"/>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89098</xdr:rowOff>
    </xdr:from>
    <xdr:ext cx="405111" cy="259045"/>
    <xdr:sp macro="" textlink="">
      <xdr:nvSpPr>
        <xdr:cNvPr id="194" name="n_1mainValue【福祉施設】&#10;有形固定資産減価償却率"/>
        <xdr:cNvSpPr txBox="1"/>
      </xdr:nvSpPr>
      <xdr:spPr>
        <a:xfrm>
          <a:off x="35820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45011</xdr:rowOff>
    </xdr:from>
    <xdr:ext cx="405111" cy="259045"/>
    <xdr:sp macro="" textlink="">
      <xdr:nvSpPr>
        <xdr:cNvPr id="195" name="n_2mainValue【福祉施設】&#10;有形固定資産減価償却率"/>
        <xdr:cNvSpPr txBox="1"/>
      </xdr:nvSpPr>
      <xdr:spPr>
        <a:xfrm>
          <a:off x="2705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6" name="直線コネクタ 2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7" name="テキスト ボックス 2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8" name="直線コネクタ 2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9" name="テキスト ボックス 2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0" name="直線コネクタ 2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1" name="テキスト ボックス 2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2" name="直線コネクタ 2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3" name="テキスト ボックス 2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4" name="直線コネクタ 2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5" name="テキスト ボックス 2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80011</xdr:rowOff>
    </xdr:from>
    <xdr:to>
      <xdr:col>54</xdr:col>
      <xdr:colOff>189865</xdr:colOff>
      <xdr:row>86</xdr:row>
      <xdr:rowOff>104775</xdr:rowOff>
    </xdr:to>
    <xdr:cxnSp macro="">
      <xdr:nvCxnSpPr>
        <xdr:cNvPr id="219" name="直線コネクタ 218"/>
        <xdr:cNvCxnSpPr/>
      </xdr:nvCxnSpPr>
      <xdr:spPr>
        <a:xfrm flipV="1">
          <a:off x="10476865" y="14310361"/>
          <a:ext cx="0" cy="53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108602</xdr:rowOff>
    </xdr:from>
    <xdr:ext cx="469744" cy="259045"/>
    <xdr:sp macro="" textlink="">
      <xdr:nvSpPr>
        <xdr:cNvPr id="220" name="【福祉施設】&#10;一人当たり面積最小値テキスト"/>
        <xdr:cNvSpPr txBox="1"/>
      </xdr:nvSpPr>
      <xdr:spPr>
        <a:xfrm>
          <a:off x="10515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104775</xdr:rowOff>
    </xdr:from>
    <xdr:to>
      <xdr:col>55</xdr:col>
      <xdr:colOff>88900</xdr:colOff>
      <xdr:row>86</xdr:row>
      <xdr:rowOff>104775</xdr:rowOff>
    </xdr:to>
    <xdr:cxnSp macro="">
      <xdr:nvCxnSpPr>
        <xdr:cNvPr id="221" name="直線コネクタ 220"/>
        <xdr:cNvCxnSpPr/>
      </xdr:nvCxnSpPr>
      <xdr:spPr>
        <a:xfrm>
          <a:off x="10388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26688</xdr:rowOff>
    </xdr:from>
    <xdr:ext cx="469744" cy="259045"/>
    <xdr:sp macro="" textlink="">
      <xdr:nvSpPr>
        <xdr:cNvPr id="222" name="【福祉施設】&#10;一人当たり面積最大値テキスト"/>
        <xdr:cNvSpPr txBox="1"/>
      </xdr:nvSpPr>
      <xdr:spPr>
        <a:xfrm>
          <a:off x="10515600"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80011</xdr:rowOff>
    </xdr:from>
    <xdr:to>
      <xdr:col>55</xdr:col>
      <xdr:colOff>88900</xdr:colOff>
      <xdr:row>83</xdr:row>
      <xdr:rowOff>80011</xdr:rowOff>
    </xdr:to>
    <xdr:cxnSp macro="">
      <xdr:nvCxnSpPr>
        <xdr:cNvPr id="223" name="直線コネクタ 222"/>
        <xdr:cNvCxnSpPr/>
      </xdr:nvCxnSpPr>
      <xdr:spPr>
        <a:xfrm>
          <a:off x="10388600" y="1431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68597</xdr:rowOff>
    </xdr:from>
    <xdr:ext cx="469744" cy="259045"/>
    <xdr:sp macro="" textlink="">
      <xdr:nvSpPr>
        <xdr:cNvPr id="224" name="【福祉施設】&#10;一人当たり面積平均値テキスト"/>
        <xdr:cNvSpPr txBox="1"/>
      </xdr:nvSpPr>
      <xdr:spPr>
        <a:xfrm>
          <a:off x="10515600" y="1464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225" name="フローチャート: 判断 224"/>
        <xdr:cNvSpPr/>
      </xdr:nvSpPr>
      <xdr:spPr>
        <a:xfrm>
          <a:off x="104267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100076</xdr:rowOff>
    </xdr:from>
    <xdr:to>
      <xdr:col>50</xdr:col>
      <xdr:colOff>165100</xdr:colOff>
      <xdr:row>86</xdr:row>
      <xdr:rowOff>30226</xdr:rowOff>
    </xdr:to>
    <xdr:sp macro="" textlink="">
      <xdr:nvSpPr>
        <xdr:cNvPr id="226" name="フローチャート: 判断 225"/>
        <xdr:cNvSpPr/>
      </xdr:nvSpPr>
      <xdr:spPr>
        <a:xfrm>
          <a:off x="9588500" y="1467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21353</xdr:rowOff>
    </xdr:from>
    <xdr:ext cx="469744" cy="259045"/>
    <xdr:sp macro="" textlink="">
      <xdr:nvSpPr>
        <xdr:cNvPr id="227" name="n_1aveValue【福祉施設】&#10;一人当たり面積"/>
        <xdr:cNvSpPr txBox="1"/>
      </xdr:nvSpPr>
      <xdr:spPr>
        <a:xfrm>
          <a:off x="93917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73025</xdr:rowOff>
    </xdr:from>
    <xdr:to>
      <xdr:col>46</xdr:col>
      <xdr:colOff>38100</xdr:colOff>
      <xdr:row>86</xdr:row>
      <xdr:rowOff>3175</xdr:rowOff>
    </xdr:to>
    <xdr:sp macro="" textlink="">
      <xdr:nvSpPr>
        <xdr:cNvPr id="228" name="フローチャート: 判断 227"/>
        <xdr:cNvSpPr/>
      </xdr:nvSpPr>
      <xdr:spPr>
        <a:xfrm>
          <a:off x="8699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165752</xdr:rowOff>
    </xdr:from>
    <xdr:ext cx="469744" cy="259045"/>
    <xdr:sp macro="" textlink="">
      <xdr:nvSpPr>
        <xdr:cNvPr id="229" name="n_2aveValue【福祉施設】&#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150749</xdr:rowOff>
    </xdr:from>
    <xdr:to>
      <xdr:col>41</xdr:col>
      <xdr:colOff>101600</xdr:colOff>
      <xdr:row>86</xdr:row>
      <xdr:rowOff>80899</xdr:rowOff>
    </xdr:to>
    <xdr:sp macro="" textlink="">
      <xdr:nvSpPr>
        <xdr:cNvPr id="230" name="フローチャート: 判断 229"/>
        <xdr:cNvSpPr/>
      </xdr:nvSpPr>
      <xdr:spPr>
        <a:xfrm>
          <a:off x="7810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97426</xdr:rowOff>
    </xdr:from>
    <xdr:ext cx="469744" cy="259045"/>
    <xdr:sp macro="" textlink="">
      <xdr:nvSpPr>
        <xdr:cNvPr id="231" name="n_3aveValue【福祉施設】&#10;一人当たり面積"/>
        <xdr:cNvSpPr txBox="1"/>
      </xdr:nvSpPr>
      <xdr:spPr>
        <a:xfrm>
          <a:off x="7626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132462</xdr:rowOff>
    </xdr:from>
    <xdr:to>
      <xdr:col>55</xdr:col>
      <xdr:colOff>50800</xdr:colOff>
      <xdr:row>84</xdr:row>
      <xdr:rowOff>62612</xdr:rowOff>
    </xdr:to>
    <xdr:sp macro="" textlink="">
      <xdr:nvSpPr>
        <xdr:cNvPr id="237" name="楕円 236"/>
        <xdr:cNvSpPr/>
      </xdr:nvSpPr>
      <xdr:spPr>
        <a:xfrm>
          <a:off x="10426700" y="143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47389</xdr:rowOff>
    </xdr:from>
    <xdr:ext cx="469744" cy="259045"/>
    <xdr:sp macro="" textlink="">
      <xdr:nvSpPr>
        <xdr:cNvPr id="238" name="【福祉施設】&#10;一人当たり面積該当値テキスト"/>
        <xdr:cNvSpPr txBox="1"/>
      </xdr:nvSpPr>
      <xdr:spPr>
        <a:xfrm>
          <a:off x="10515600" y="1427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141224</xdr:rowOff>
    </xdr:from>
    <xdr:to>
      <xdr:col>50</xdr:col>
      <xdr:colOff>165100</xdr:colOff>
      <xdr:row>85</xdr:row>
      <xdr:rowOff>71374</xdr:rowOff>
    </xdr:to>
    <xdr:sp macro="" textlink="">
      <xdr:nvSpPr>
        <xdr:cNvPr id="239" name="楕円 238"/>
        <xdr:cNvSpPr/>
      </xdr:nvSpPr>
      <xdr:spPr>
        <a:xfrm>
          <a:off x="9588500" y="14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11812</xdr:rowOff>
    </xdr:from>
    <xdr:to>
      <xdr:col>55</xdr:col>
      <xdr:colOff>0</xdr:colOff>
      <xdr:row>85</xdr:row>
      <xdr:rowOff>20574</xdr:rowOff>
    </xdr:to>
    <xdr:cxnSp macro="">
      <xdr:nvCxnSpPr>
        <xdr:cNvPr id="240" name="直線コネクタ 239"/>
        <xdr:cNvCxnSpPr/>
      </xdr:nvCxnSpPr>
      <xdr:spPr>
        <a:xfrm flipV="1">
          <a:off x="9639300" y="14413612"/>
          <a:ext cx="838200" cy="18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9398</xdr:rowOff>
    </xdr:from>
    <xdr:to>
      <xdr:col>46</xdr:col>
      <xdr:colOff>38100</xdr:colOff>
      <xdr:row>77</xdr:row>
      <xdr:rowOff>110998</xdr:rowOff>
    </xdr:to>
    <xdr:sp macro="" textlink="">
      <xdr:nvSpPr>
        <xdr:cNvPr id="241" name="楕円 240"/>
        <xdr:cNvSpPr/>
      </xdr:nvSpPr>
      <xdr:spPr>
        <a:xfrm>
          <a:off x="8699500" y="132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60198</xdr:rowOff>
    </xdr:from>
    <xdr:to>
      <xdr:col>50</xdr:col>
      <xdr:colOff>114300</xdr:colOff>
      <xdr:row>85</xdr:row>
      <xdr:rowOff>20574</xdr:rowOff>
    </xdr:to>
    <xdr:cxnSp macro="">
      <xdr:nvCxnSpPr>
        <xdr:cNvPr id="242" name="直線コネクタ 241"/>
        <xdr:cNvCxnSpPr/>
      </xdr:nvCxnSpPr>
      <xdr:spPr>
        <a:xfrm>
          <a:off x="8750300" y="13261848"/>
          <a:ext cx="889000" cy="13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87901</xdr:rowOff>
    </xdr:from>
    <xdr:ext cx="469744" cy="259045"/>
    <xdr:sp macro="" textlink="">
      <xdr:nvSpPr>
        <xdr:cNvPr id="243" name="n_1mainValue【福祉施設】&#10;一人当たり面積"/>
        <xdr:cNvSpPr txBox="1"/>
      </xdr:nvSpPr>
      <xdr:spPr>
        <a:xfrm>
          <a:off x="9391727"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127525</xdr:rowOff>
    </xdr:from>
    <xdr:ext cx="469744" cy="259045"/>
    <xdr:sp macro="" textlink="">
      <xdr:nvSpPr>
        <xdr:cNvPr id="244" name="n_2mainValue【福祉施設】&#10;一人当たり面積"/>
        <xdr:cNvSpPr txBox="1"/>
      </xdr:nvSpPr>
      <xdr:spPr>
        <a:xfrm>
          <a:off x="8515427" y="1298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85" name="直線コネクタ 284"/>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86"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87" name="直線コネクタ 286"/>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290"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291" name="フローチャート: 判断 2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292" name="フローチャート: 判断 291"/>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293"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294" name="フローチャート: 判断 293"/>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295"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96" name="フローチャート: 判断 295"/>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297"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8" name="テキスト ボックス 2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303" name="楕円 302"/>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170197</xdr:rowOff>
    </xdr:from>
    <xdr:ext cx="405111" cy="259045"/>
    <xdr:sp macro="" textlink="">
      <xdr:nvSpPr>
        <xdr:cNvPr id="304" name="【一般廃棄物処理施設】&#10;有形固定資産減価償却率該当値テキスト"/>
        <xdr:cNvSpPr txBox="1"/>
      </xdr:nvSpPr>
      <xdr:spPr>
        <a:xfrm>
          <a:off x="16357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21590</xdr:rowOff>
    </xdr:from>
    <xdr:to>
      <xdr:col>81</xdr:col>
      <xdr:colOff>101600</xdr:colOff>
      <xdr:row>36</xdr:row>
      <xdr:rowOff>123190</xdr:rowOff>
    </xdr:to>
    <xdr:sp macro="" textlink="">
      <xdr:nvSpPr>
        <xdr:cNvPr id="305" name="楕円 304"/>
        <xdr:cNvSpPr/>
      </xdr:nvSpPr>
      <xdr:spPr>
        <a:xfrm>
          <a:off x="15430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26670</xdr:rowOff>
    </xdr:from>
    <xdr:to>
      <xdr:col>85</xdr:col>
      <xdr:colOff>127000</xdr:colOff>
      <xdr:row>36</xdr:row>
      <xdr:rowOff>72390</xdr:rowOff>
    </xdr:to>
    <xdr:cxnSp macro="">
      <xdr:nvCxnSpPr>
        <xdr:cNvPr id="306" name="直線コネクタ 305"/>
        <xdr:cNvCxnSpPr/>
      </xdr:nvCxnSpPr>
      <xdr:spPr>
        <a:xfrm flipV="1">
          <a:off x="15481300" y="61988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46355</xdr:rowOff>
    </xdr:from>
    <xdr:to>
      <xdr:col>76</xdr:col>
      <xdr:colOff>165100</xdr:colOff>
      <xdr:row>33</xdr:row>
      <xdr:rowOff>147955</xdr:rowOff>
    </xdr:to>
    <xdr:sp macro="" textlink="">
      <xdr:nvSpPr>
        <xdr:cNvPr id="307" name="楕円 306"/>
        <xdr:cNvSpPr/>
      </xdr:nvSpPr>
      <xdr:spPr>
        <a:xfrm>
          <a:off x="14541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97155</xdr:rowOff>
    </xdr:from>
    <xdr:to>
      <xdr:col>81</xdr:col>
      <xdr:colOff>50800</xdr:colOff>
      <xdr:row>36</xdr:row>
      <xdr:rowOff>72390</xdr:rowOff>
    </xdr:to>
    <xdr:cxnSp macro="">
      <xdr:nvCxnSpPr>
        <xdr:cNvPr id="308" name="直線コネクタ 307"/>
        <xdr:cNvCxnSpPr/>
      </xdr:nvCxnSpPr>
      <xdr:spPr>
        <a:xfrm>
          <a:off x="14592300" y="5755005"/>
          <a:ext cx="889000" cy="4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139717</xdr:rowOff>
    </xdr:from>
    <xdr:ext cx="405111" cy="259045"/>
    <xdr:sp macro="" textlink="">
      <xdr:nvSpPr>
        <xdr:cNvPr id="309" name="n_1mainValue【一般廃棄物処理施設】&#10;有形固定資産減価償却率"/>
        <xdr:cNvSpPr txBox="1"/>
      </xdr:nvSpPr>
      <xdr:spPr>
        <a:xfrm>
          <a:off x="15266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164482</xdr:rowOff>
    </xdr:from>
    <xdr:ext cx="405111" cy="259045"/>
    <xdr:sp macro="" textlink="">
      <xdr:nvSpPr>
        <xdr:cNvPr id="310" name="n_2mainValue【一般廃棄物処理施設】&#10;有形固定資産減価償却率"/>
        <xdr:cNvSpPr txBox="1"/>
      </xdr:nvSpPr>
      <xdr:spPr>
        <a:xfrm>
          <a:off x="143897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8" name="正方形/長方形 3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1" name="直線コネクタ 3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2" name="テキスト ボックス 3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3" name="直線コネクタ 3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4" name="テキスト ボックス 32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5" name="直線コネクタ 3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6" name="テキスト ボックス 3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7" name="直線コネクタ 3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8" name="テキスト ボックス 3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9" name="直線コネクタ 3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0" name="テキスト ボックス 32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2" name="テキスト ボックス 33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34" name="直線コネクタ 333"/>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35"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36" name="直線コネクタ 335"/>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37"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38" name="直線コネクタ 337"/>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339"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40" name="フローチャート: 判断 339"/>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41" name="フローチャート: 判断 340"/>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342"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43" name="フローチャート: 判断 342"/>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44"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345" name="フローチャート: 判断 344"/>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346"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31732</xdr:rowOff>
    </xdr:from>
    <xdr:to>
      <xdr:col>116</xdr:col>
      <xdr:colOff>114300</xdr:colOff>
      <xdr:row>41</xdr:row>
      <xdr:rowOff>133332</xdr:rowOff>
    </xdr:to>
    <xdr:sp macro="" textlink="">
      <xdr:nvSpPr>
        <xdr:cNvPr id="352" name="楕円 351"/>
        <xdr:cNvSpPr/>
      </xdr:nvSpPr>
      <xdr:spPr>
        <a:xfrm>
          <a:off x="22110700" y="70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139328</xdr:rowOff>
    </xdr:from>
    <xdr:ext cx="599010" cy="259045"/>
    <xdr:sp macro="" textlink="">
      <xdr:nvSpPr>
        <xdr:cNvPr id="353" name="【一般廃棄物処理施設】&#10;一人当たり有形固定資産（償却資産）額該当値テキスト"/>
        <xdr:cNvSpPr txBox="1"/>
      </xdr:nvSpPr>
      <xdr:spPr>
        <a:xfrm>
          <a:off x="22199600" y="69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20456</xdr:rowOff>
    </xdr:from>
    <xdr:to>
      <xdr:col>112</xdr:col>
      <xdr:colOff>38100</xdr:colOff>
      <xdr:row>41</xdr:row>
      <xdr:rowOff>122056</xdr:rowOff>
    </xdr:to>
    <xdr:sp macro="" textlink="">
      <xdr:nvSpPr>
        <xdr:cNvPr id="354" name="楕円 353"/>
        <xdr:cNvSpPr/>
      </xdr:nvSpPr>
      <xdr:spPr>
        <a:xfrm>
          <a:off x="21272500" y="70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71256</xdr:rowOff>
    </xdr:from>
    <xdr:to>
      <xdr:col>116</xdr:col>
      <xdr:colOff>63500</xdr:colOff>
      <xdr:row>41</xdr:row>
      <xdr:rowOff>82532</xdr:rowOff>
    </xdr:to>
    <xdr:cxnSp macro="">
      <xdr:nvCxnSpPr>
        <xdr:cNvPr id="355" name="直線コネクタ 354"/>
        <xdr:cNvCxnSpPr/>
      </xdr:nvCxnSpPr>
      <xdr:spPr>
        <a:xfrm>
          <a:off x="21323300" y="7100706"/>
          <a:ext cx="8382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157884</xdr:rowOff>
    </xdr:from>
    <xdr:to>
      <xdr:col>107</xdr:col>
      <xdr:colOff>101600</xdr:colOff>
      <xdr:row>42</xdr:row>
      <xdr:rowOff>88034</xdr:rowOff>
    </xdr:to>
    <xdr:sp macro="" textlink="">
      <xdr:nvSpPr>
        <xdr:cNvPr id="356" name="楕円 355"/>
        <xdr:cNvSpPr/>
      </xdr:nvSpPr>
      <xdr:spPr>
        <a:xfrm>
          <a:off x="20383500" y="71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71256</xdr:rowOff>
    </xdr:from>
    <xdr:to>
      <xdr:col>111</xdr:col>
      <xdr:colOff>177800</xdr:colOff>
      <xdr:row>42</xdr:row>
      <xdr:rowOff>37234</xdr:rowOff>
    </xdr:to>
    <xdr:cxnSp macro="">
      <xdr:nvCxnSpPr>
        <xdr:cNvPr id="357" name="直線コネクタ 356"/>
        <xdr:cNvCxnSpPr/>
      </xdr:nvCxnSpPr>
      <xdr:spPr>
        <a:xfrm flipV="1">
          <a:off x="20434300" y="7100706"/>
          <a:ext cx="889000" cy="1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113183</xdr:rowOff>
    </xdr:from>
    <xdr:ext cx="599010" cy="259045"/>
    <xdr:sp macro="" textlink="">
      <xdr:nvSpPr>
        <xdr:cNvPr id="358" name="n_1mainValue【一般廃棄物処理施設】&#10;一人当たり有形固定資産（償却資産）額"/>
        <xdr:cNvSpPr txBox="1"/>
      </xdr:nvSpPr>
      <xdr:spPr>
        <a:xfrm>
          <a:off x="21011095" y="714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79161</xdr:rowOff>
    </xdr:from>
    <xdr:ext cx="378565" cy="259045"/>
    <xdr:sp macro="" textlink="">
      <xdr:nvSpPr>
        <xdr:cNvPr id="359" name="n_2mainValue【一般廃棄物処理施設】&#10;一人当たり有形固定資産（償却資産）額"/>
        <xdr:cNvSpPr txBox="1"/>
      </xdr:nvSpPr>
      <xdr:spPr>
        <a:xfrm>
          <a:off x="20245017" y="728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0" name="テキスト ボックス 36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0" name="テキスト ボックス 37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84" name="直線コネクタ 383"/>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85"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86" name="直線コネクタ 385"/>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87"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88" name="直線コネクタ 387"/>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389" name="【保健センター・保健所】&#10;有形固定資産減価償却率平均値テキスト"/>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90" name="フローチャート: 判断 389"/>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91" name="フローチャート: 判断 390"/>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392"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393" name="フローチャート: 判断 392"/>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394"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95" name="フローチャート: 判断 394"/>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96"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402" name="楕円 401"/>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403" name="【保健センター・保健所】&#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04" name="楕円 403"/>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61</xdr:row>
      <xdr:rowOff>7620</xdr:rowOff>
    </xdr:to>
    <xdr:cxnSp macro="">
      <xdr:nvCxnSpPr>
        <xdr:cNvPr id="405" name="直線コネクタ 404"/>
        <xdr:cNvCxnSpPr/>
      </xdr:nvCxnSpPr>
      <xdr:spPr>
        <a:xfrm>
          <a:off x="15481300" y="104013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406" name="楕円 405"/>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165735</xdr:rowOff>
    </xdr:to>
    <xdr:cxnSp macro="">
      <xdr:nvCxnSpPr>
        <xdr:cNvPr id="407" name="直線コネクタ 406"/>
        <xdr:cNvCxnSpPr/>
      </xdr:nvCxnSpPr>
      <xdr:spPr>
        <a:xfrm flipV="1">
          <a:off x="14592300" y="104013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408"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61612</xdr:rowOff>
    </xdr:from>
    <xdr:ext cx="405111" cy="259045"/>
    <xdr:sp macro="" textlink="">
      <xdr:nvSpPr>
        <xdr:cNvPr id="409" name="n_2mainValue【保健センター・保健所】&#10;有形固定資産減価償却率"/>
        <xdr:cNvSpPr txBox="1"/>
      </xdr:nvSpPr>
      <xdr:spPr>
        <a:xfrm>
          <a:off x="14389744" y="1017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0" name="直線コネクタ 4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1" name="テキスト ボックス 4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2" name="直線コネクタ 4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3" name="テキスト ボックス 4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4" name="直線コネクタ 4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5" name="テキスト ボックス 4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6" name="直線コネクタ 4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7" name="テキスト ボックス 4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8" name="直線コネクタ 4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9" name="テキスト ボックス 4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0" name="直線コネクタ 4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1" name="テキスト ボックス 4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35" name="直線コネクタ 434"/>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36"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37" name="直線コネクタ 436"/>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38"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39" name="直線コネクタ 438"/>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40"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41" name="フローチャート: 判断 440"/>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42" name="フローチャート: 判断 441"/>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443"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44" name="フローチャート: 判断 443"/>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445"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446" name="フローチャート: 判断 445"/>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447"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24312</xdr:rowOff>
    </xdr:from>
    <xdr:to>
      <xdr:col>116</xdr:col>
      <xdr:colOff>114300</xdr:colOff>
      <xdr:row>63</xdr:row>
      <xdr:rowOff>125912</xdr:rowOff>
    </xdr:to>
    <xdr:sp macro="" textlink="">
      <xdr:nvSpPr>
        <xdr:cNvPr id="453" name="楕円 452"/>
        <xdr:cNvSpPr/>
      </xdr:nvSpPr>
      <xdr:spPr>
        <a:xfrm>
          <a:off x="22110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2739</xdr:rowOff>
    </xdr:from>
    <xdr:ext cx="469744" cy="259045"/>
    <xdr:sp macro="" textlink="">
      <xdr:nvSpPr>
        <xdr:cNvPr id="454" name="【保健センター・保健所】&#10;一人当たり面積該当値テキスト"/>
        <xdr:cNvSpPr txBox="1"/>
      </xdr:nvSpPr>
      <xdr:spPr>
        <a:xfrm>
          <a:off x="22199600"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27577</xdr:rowOff>
    </xdr:from>
    <xdr:to>
      <xdr:col>112</xdr:col>
      <xdr:colOff>38100</xdr:colOff>
      <xdr:row>63</xdr:row>
      <xdr:rowOff>129177</xdr:rowOff>
    </xdr:to>
    <xdr:sp macro="" textlink="">
      <xdr:nvSpPr>
        <xdr:cNvPr id="455" name="楕円 454"/>
        <xdr:cNvSpPr/>
      </xdr:nvSpPr>
      <xdr:spPr>
        <a:xfrm>
          <a:off x="21272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75112</xdr:rowOff>
    </xdr:from>
    <xdr:to>
      <xdr:col>116</xdr:col>
      <xdr:colOff>63500</xdr:colOff>
      <xdr:row>63</xdr:row>
      <xdr:rowOff>78377</xdr:rowOff>
    </xdr:to>
    <xdr:cxnSp macro="">
      <xdr:nvCxnSpPr>
        <xdr:cNvPr id="456" name="直線コネクタ 455"/>
        <xdr:cNvCxnSpPr/>
      </xdr:nvCxnSpPr>
      <xdr:spPr>
        <a:xfrm flipV="1">
          <a:off x="21323300" y="108764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32476</xdr:rowOff>
    </xdr:from>
    <xdr:to>
      <xdr:col>107</xdr:col>
      <xdr:colOff>101600</xdr:colOff>
      <xdr:row>63</xdr:row>
      <xdr:rowOff>134076</xdr:rowOff>
    </xdr:to>
    <xdr:sp macro="" textlink="">
      <xdr:nvSpPr>
        <xdr:cNvPr id="457" name="楕円 456"/>
        <xdr:cNvSpPr/>
      </xdr:nvSpPr>
      <xdr:spPr>
        <a:xfrm>
          <a:off x="20383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78377</xdr:rowOff>
    </xdr:from>
    <xdr:to>
      <xdr:col>111</xdr:col>
      <xdr:colOff>177800</xdr:colOff>
      <xdr:row>63</xdr:row>
      <xdr:rowOff>83276</xdr:rowOff>
    </xdr:to>
    <xdr:cxnSp macro="">
      <xdr:nvCxnSpPr>
        <xdr:cNvPr id="458" name="直線コネクタ 457"/>
        <xdr:cNvCxnSpPr/>
      </xdr:nvCxnSpPr>
      <xdr:spPr>
        <a:xfrm flipV="1">
          <a:off x="20434300" y="108797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120304</xdr:rowOff>
    </xdr:from>
    <xdr:ext cx="469744" cy="259045"/>
    <xdr:sp macro="" textlink="">
      <xdr:nvSpPr>
        <xdr:cNvPr id="459" name="n_1mainValue【保健センター・保健所】&#10;一人当たり面積"/>
        <xdr:cNvSpPr txBox="1"/>
      </xdr:nvSpPr>
      <xdr:spPr>
        <a:xfrm>
          <a:off x="210757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460" name="n_2main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1" name="テキスト ボックス 4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2" name="直線コネクタ 4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3" name="テキスト ボックス 4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4" name="直線コネクタ 4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5" name="テキスト ボックス 4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6" name="直線コネクタ 4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7" name="テキスト ボックス 4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8" name="直線コネクタ 4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9" name="テキスト ボックス 4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0" name="直線コネクタ 4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1" name="テキスト ボックス 4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85" name="直線コネクタ 484"/>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86"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87" name="直線コネクタ 486"/>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88"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89" name="直線コネクタ 48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90"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91" name="フローチャート: 判断 490"/>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92" name="フローチャート: 判断 49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493"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94" name="フローチャート: 判断 493"/>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495"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96" name="フローチャート: 判断 495"/>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497"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03" name="楕円 502"/>
        <xdr:cNvSpPr/>
      </xdr:nvSpPr>
      <xdr:spPr>
        <a:xfrm>
          <a:off x="16268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95266</xdr:rowOff>
    </xdr:from>
    <xdr:ext cx="405111" cy="259045"/>
    <xdr:sp macro="" textlink="">
      <xdr:nvSpPr>
        <xdr:cNvPr id="504" name="【消防施設】&#10;有形固定資産減価償却率該当値テキスト"/>
        <xdr:cNvSpPr txBox="1"/>
      </xdr:nvSpPr>
      <xdr:spPr>
        <a:xfrm>
          <a:off x="16357600"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74930</xdr:rowOff>
    </xdr:from>
    <xdr:to>
      <xdr:col>81</xdr:col>
      <xdr:colOff>101600</xdr:colOff>
      <xdr:row>82</xdr:row>
      <xdr:rowOff>5080</xdr:rowOff>
    </xdr:to>
    <xdr:sp macro="" textlink="">
      <xdr:nvSpPr>
        <xdr:cNvPr id="505" name="楕円 504"/>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125730</xdr:rowOff>
    </xdr:from>
    <xdr:to>
      <xdr:col>85</xdr:col>
      <xdr:colOff>127000</xdr:colOff>
      <xdr:row>81</xdr:row>
      <xdr:rowOff>167639</xdr:rowOff>
    </xdr:to>
    <xdr:cxnSp macro="">
      <xdr:nvCxnSpPr>
        <xdr:cNvPr id="506" name="直線コネクタ 505"/>
        <xdr:cNvCxnSpPr/>
      </xdr:nvCxnSpPr>
      <xdr:spPr>
        <a:xfrm>
          <a:off x="15481300" y="140131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164464</xdr:rowOff>
    </xdr:from>
    <xdr:to>
      <xdr:col>76</xdr:col>
      <xdr:colOff>165100</xdr:colOff>
      <xdr:row>84</xdr:row>
      <xdr:rowOff>94614</xdr:rowOff>
    </xdr:to>
    <xdr:sp macro="" textlink="">
      <xdr:nvSpPr>
        <xdr:cNvPr id="507" name="楕円 506"/>
        <xdr:cNvSpPr/>
      </xdr:nvSpPr>
      <xdr:spPr>
        <a:xfrm>
          <a:off x="14541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125730</xdr:rowOff>
    </xdr:from>
    <xdr:to>
      <xdr:col>81</xdr:col>
      <xdr:colOff>50800</xdr:colOff>
      <xdr:row>84</xdr:row>
      <xdr:rowOff>43814</xdr:rowOff>
    </xdr:to>
    <xdr:cxnSp macro="">
      <xdr:nvCxnSpPr>
        <xdr:cNvPr id="508" name="直線コネクタ 507"/>
        <xdr:cNvCxnSpPr/>
      </xdr:nvCxnSpPr>
      <xdr:spPr>
        <a:xfrm flipV="1">
          <a:off x="14592300" y="14013180"/>
          <a:ext cx="889000" cy="4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509" name="n_1mainValue【消防施設】&#10;有形固定資産減価償却率"/>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85741</xdr:rowOff>
    </xdr:from>
    <xdr:ext cx="405111" cy="259045"/>
    <xdr:sp macro="" textlink="">
      <xdr:nvSpPr>
        <xdr:cNvPr id="510" name="n_2mainValue【消防施設】&#10;有形固定資産減価償却率"/>
        <xdr:cNvSpPr txBox="1"/>
      </xdr:nvSpPr>
      <xdr:spPr>
        <a:xfrm>
          <a:off x="14389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32" name="直線コネクタ 531"/>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33"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34" name="直線コネクタ 533"/>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35"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36" name="直線コネクタ 535"/>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537"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38" name="フローチャート: 判断 537"/>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39" name="フローチャート: 判断 538"/>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158666</xdr:rowOff>
    </xdr:from>
    <xdr:ext cx="469744" cy="259045"/>
    <xdr:sp macro="" textlink="">
      <xdr:nvSpPr>
        <xdr:cNvPr id="540" name="n_1aveValue【消防施設】&#10;一人当たり面積"/>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41" name="フローチャート: 判断 540"/>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42"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43" name="フローチャート: 判断 542"/>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44"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550" name="楕円 549"/>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39895</xdr:rowOff>
    </xdr:from>
    <xdr:ext cx="469744" cy="259045"/>
    <xdr:sp macro="" textlink="">
      <xdr:nvSpPr>
        <xdr:cNvPr id="551" name="【消防施設】&#10;一人当たり面積該当値テキスト"/>
        <xdr:cNvSpPr txBox="1"/>
      </xdr:nvSpPr>
      <xdr:spPr>
        <a:xfrm>
          <a:off x="22199600" y="1444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22504</xdr:rowOff>
    </xdr:from>
    <xdr:to>
      <xdr:col>112</xdr:col>
      <xdr:colOff>38100</xdr:colOff>
      <xdr:row>85</xdr:row>
      <xdr:rowOff>124104</xdr:rowOff>
    </xdr:to>
    <xdr:sp macro="" textlink="">
      <xdr:nvSpPr>
        <xdr:cNvPr id="552" name="楕円 551"/>
        <xdr:cNvSpPr/>
      </xdr:nvSpPr>
      <xdr:spPr>
        <a:xfrm>
          <a:off x="212725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73304</xdr:rowOff>
    </xdr:to>
    <xdr:cxnSp macro="">
      <xdr:nvCxnSpPr>
        <xdr:cNvPr id="553" name="直線コネクタ 552"/>
        <xdr:cNvCxnSpPr/>
      </xdr:nvCxnSpPr>
      <xdr:spPr>
        <a:xfrm flipV="1">
          <a:off x="21323300" y="1464106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121259</xdr:rowOff>
    </xdr:from>
    <xdr:to>
      <xdr:col>107</xdr:col>
      <xdr:colOff>101600</xdr:colOff>
      <xdr:row>86</xdr:row>
      <xdr:rowOff>51409</xdr:rowOff>
    </xdr:to>
    <xdr:sp macro="" textlink="">
      <xdr:nvSpPr>
        <xdr:cNvPr id="554" name="楕円 553"/>
        <xdr:cNvSpPr/>
      </xdr:nvSpPr>
      <xdr:spPr>
        <a:xfrm>
          <a:off x="20383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73304</xdr:rowOff>
    </xdr:from>
    <xdr:to>
      <xdr:col>111</xdr:col>
      <xdr:colOff>177800</xdr:colOff>
      <xdr:row>86</xdr:row>
      <xdr:rowOff>609</xdr:rowOff>
    </xdr:to>
    <xdr:cxnSp macro="">
      <xdr:nvCxnSpPr>
        <xdr:cNvPr id="555" name="直線コネクタ 554"/>
        <xdr:cNvCxnSpPr/>
      </xdr:nvCxnSpPr>
      <xdr:spPr>
        <a:xfrm flipV="1">
          <a:off x="20434300" y="1464655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140631</xdr:rowOff>
    </xdr:from>
    <xdr:ext cx="469744" cy="259045"/>
    <xdr:sp macro="" textlink="">
      <xdr:nvSpPr>
        <xdr:cNvPr id="556" name="n_1mainValue【消防施設】&#10;一人当たり面積"/>
        <xdr:cNvSpPr txBox="1"/>
      </xdr:nvSpPr>
      <xdr:spPr>
        <a:xfrm>
          <a:off x="210757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42536</xdr:rowOff>
    </xdr:from>
    <xdr:ext cx="469744" cy="259045"/>
    <xdr:sp macro="" textlink="">
      <xdr:nvSpPr>
        <xdr:cNvPr id="557" name="n_2mainValue【消防施設】&#10;一人当たり面積"/>
        <xdr:cNvSpPr txBox="1"/>
      </xdr:nvSpPr>
      <xdr:spPr>
        <a:xfrm>
          <a:off x="20199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9" name="テキスト ボックス 5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9" name="テキスト ボックス 5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83" name="直線コネクタ 582"/>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84"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85" name="直線コネクタ 584"/>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7" name="直線コネクタ 5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88"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89" name="フローチャート: 判断 588"/>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90" name="フローチャート: 判断 589"/>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91"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92" name="フローチャート: 判断 591"/>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93"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94" name="フローチャート: 判断 593"/>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95"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01" name="楕円 600"/>
        <xdr:cNvSpPr/>
      </xdr:nvSpPr>
      <xdr:spPr>
        <a:xfrm>
          <a:off x="16268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602" name="【庁舎】&#10;有形固定資産減価償却率該当値テキスト"/>
        <xdr:cNvSpPr txBox="1"/>
      </xdr:nvSpPr>
      <xdr:spPr>
        <a:xfrm>
          <a:off x="16357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603" name="楕円 602"/>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105</xdr:row>
      <xdr:rowOff>154577</xdr:rowOff>
    </xdr:to>
    <xdr:cxnSp macro="">
      <xdr:nvCxnSpPr>
        <xdr:cNvPr id="604" name="直線コネクタ 603"/>
        <xdr:cNvCxnSpPr/>
      </xdr:nvCxnSpPr>
      <xdr:spPr>
        <a:xfrm flipV="1">
          <a:off x="15481300" y="181404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95613</xdr:rowOff>
    </xdr:from>
    <xdr:to>
      <xdr:col>76</xdr:col>
      <xdr:colOff>165100</xdr:colOff>
      <xdr:row>109</xdr:row>
      <xdr:rowOff>25763</xdr:rowOff>
    </xdr:to>
    <xdr:sp macro="" textlink="">
      <xdr:nvSpPr>
        <xdr:cNvPr id="605" name="楕円 604"/>
        <xdr:cNvSpPr/>
      </xdr:nvSpPr>
      <xdr:spPr>
        <a:xfrm>
          <a:off x="14541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108</xdr:row>
      <xdr:rowOff>146413</xdr:rowOff>
    </xdr:to>
    <xdr:cxnSp macro="">
      <xdr:nvCxnSpPr>
        <xdr:cNvPr id="606" name="直線コネクタ 605"/>
        <xdr:cNvCxnSpPr/>
      </xdr:nvCxnSpPr>
      <xdr:spPr>
        <a:xfrm flipV="1">
          <a:off x="14592300" y="18156827"/>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25054</xdr:rowOff>
    </xdr:from>
    <xdr:ext cx="405111" cy="259045"/>
    <xdr:sp macro="" textlink="">
      <xdr:nvSpPr>
        <xdr:cNvPr id="607" name="n_1mainValue【庁舎】&#10;有形固定資産減価償却率"/>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16890</xdr:rowOff>
    </xdr:from>
    <xdr:ext cx="340478" cy="259045"/>
    <xdr:sp macro="" textlink="">
      <xdr:nvSpPr>
        <xdr:cNvPr id="608" name="n_2mainValue【庁舎】&#10;有形固定資産減価償却率"/>
        <xdr:cNvSpPr txBox="1"/>
      </xdr:nvSpPr>
      <xdr:spPr>
        <a:xfrm>
          <a:off x="14422061" y="187049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9" name="直線コネクタ 6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0" name="テキスト ボックス 6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1" name="直線コネクタ 6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2" name="テキスト ボックス 6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3" name="直線コネクタ 6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4" name="テキスト ボックス 6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5" name="直線コネクタ 6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6" name="テキスト ボックス 6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55169</xdr:rowOff>
    </xdr:from>
    <xdr:to>
      <xdr:col>116</xdr:col>
      <xdr:colOff>62864</xdr:colOff>
      <xdr:row>107</xdr:row>
      <xdr:rowOff>156211</xdr:rowOff>
    </xdr:to>
    <xdr:cxnSp macro="">
      <xdr:nvCxnSpPr>
        <xdr:cNvPr id="630" name="直線コネクタ 629"/>
        <xdr:cNvCxnSpPr/>
      </xdr:nvCxnSpPr>
      <xdr:spPr>
        <a:xfrm flipV="1">
          <a:off x="22160864" y="18057419"/>
          <a:ext cx="0" cy="44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31" name="【庁舎】&#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32" name="直線コネクタ 631"/>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1846</xdr:rowOff>
    </xdr:from>
    <xdr:ext cx="469744" cy="259045"/>
    <xdr:sp macro="" textlink="">
      <xdr:nvSpPr>
        <xdr:cNvPr id="633" name="【庁舎】&#10;一人当たり面積最大値テキスト"/>
        <xdr:cNvSpPr txBox="1"/>
      </xdr:nvSpPr>
      <xdr:spPr>
        <a:xfrm>
          <a:off x="22199600" y="178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55169</xdr:rowOff>
    </xdr:from>
    <xdr:to>
      <xdr:col>116</xdr:col>
      <xdr:colOff>152400</xdr:colOff>
      <xdr:row>105</xdr:row>
      <xdr:rowOff>55169</xdr:rowOff>
    </xdr:to>
    <xdr:cxnSp macro="">
      <xdr:nvCxnSpPr>
        <xdr:cNvPr id="634" name="直線コネクタ 633"/>
        <xdr:cNvCxnSpPr/>
      </xdr:nvCxnSpPr>
      <xdr:spPr>
        <a:xfrm>
          <a:off x="22072600" y="1805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119499</xdr:rowOff>
    </xdr:from>
    <xdr:ext cx="469744" cy="259045"/>
    <xdr:sp macro="" textlink="">
      <xdr:nvSpPr>
        <xdr:cNvPr id="635" name="【庁舎】&#10;一人当たり面積平均値テキスト"/>
        <xdr:cNvSpPr txBox="1"/>
      </xdr:nvSpPr>
      <xdr:spPr>
        <a:xfrm>
          <a:off x="22199600" y="18293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141072</xdr:rowOff>
    </xdr:from>
    <xdr:to>
      <xdr:col>116</xdr:col>
      <xdr:colOff>114300</xdr:colOff>
      <xdr:row>107</xdr:row>
      <xdr:rowOff>71222</xdr:rowOff>
    </xdr:to>
    <xdr:sp macro="" textlink="">
      <xdr:nvSpPr>
        <xdr:cNvPr id="636" name="フローチャート: 判断 635"/>
        <xdr:cNvSpPr/>
      </xdr:nvSpPr>
      <xdr:spPr>
        <a:xfrm>
          <a:off x="22110700" y="183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150216</xdr:rowOff>
    </xdr:from>
    <xdr:to>
      <xdr:col>112</xdr:col>
      <xdr:colOff>38100</xdr:colOff>
      <xdr:row>107</xdr:row>
      <xdr:rowOff>80366</xdr:rowOff>
    </xdr:to>
    <xdr:sp macro="" textlink="">
      <xdr:nvSpPr>
        <xdr:cNvPr id="637" name="フローチャート: 判断 636"/>
        <xdr:cNvSpPr/>
      </xdr:nvSpPr>
      <xdr:spPr>
        <a:xfrm>
          <a:off x="21272500" y="1832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71493</xdr:rowOff>
    </xdr:from>
    <xdr:ext cx="469744" cy="259045"/>
    <xdr:sp macro="" textlink="">
      <xdr:nvSpPr>
        <xdr:cNvPr id="638" name="n_1aveValue【庁舎】&#10;一人当たり面積"/>
        <xdr:cNvSpPr txBox="1"/>
      </xdr:nvSpPr>
      <xdr:spPr>
        <a:xfrm>
          <a:off x="21075727" y="184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122326</xdr:rowOff>
    </xdr:from>
    <xdr:to>
      <xdr:col>107</xdr:col>
      <xdr:colOff>101600</xdr:colOff>
      <xdr:row>107</xdr:row>
      <xdr:rowOff>52476</xdr:rowOff>
    </xdr:to>
    <xdr:sp macro="" textlink="">
      <xdr:nvSpPr>
        <xdr:cNvPr id="639" name="フローチャート: 判断 638"/>
        <xdr:cNvSpPr/>
      </xdr:nvSpPr>
      <xdr:spPr>
        <a:xfrm>
          <a:off x="20383500" y="182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43603</xdr:rowOff>
    </xdr:from>
    <xdr:ext cx="469744" cy="259045"/>
    <xdr:sp macro="" textlink="">
      <xdr:nvSpPr>
        <xdr:cNvPr id="640" name="n_2aveValue【庁舎】&#10;一人当たり面積"/>
        <xdr:cNvSpPr txBox="1"/>
      </xdr:nvSpPr>
      <xdr:spPr>
        <a:xfrm>
          <a:off x="20199427" y="183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156617</xdr:rowOff>
    </xdr:from>
    <xdr:to>
      <xdr:col>102</xdr:col>
      <xdr:colOff>165100</xdr:colOff>
      <xdr:row>107</xdr:row>
      <xdr:rowOff>86767</xdr:rowOff>
    </xdr:to>
    <xdr:sp macro="" textlink="">
      <xdr:nvSpPr>
        <xdr:cNvPr id="641" name="フローチャート: 判断 640"/>
        <xdr:cNvSpPr/>
      </xdr:nvSpPr>
      <xdr:spPr>
        <a:xfrm>
          <a:off x="19494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103294</xdr:rowOff>
    </xdr:from>
    <xdr:ext cx="469744" cy="259045"/>
    <xdr:sp macro="" textlink="">
      <xdr:nvSpPr>
        <xdr:cNvPr id="642" name="n_3aveValue【庁舎】&#10;一人当たり面積"/>
        <xdr:cNvSpPr txBox="1"/>
      </xdr:nvSpPr>
      <xdr:spPr>
        <a:xfrm>
          <a:off x="193104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648" name="楕円 647"/>
        <xdr:cNvSpPr/>
      </xdr:nvSpPr>
      <xdr:spPr>
        <a:xfrm>
          <a:off x="221107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128846</xdr:rowOff>
    </xdr:from>
    <xdr:ext cx="469744" cy="259045"/>
    <xdr:sp macro="" textlink="">
      <xdr:nvSpPr>
        <xdr:cNvPr id="649" name="【庁舎】&#10;一人当たり面積該当値テキスト"/>
        <xdr:cNvSpPr txBox="1"/>
      </xdr:nvSpPr>
      <xdr:spPr>
        <a:xfrm>
          <a:off x="22199600" y="1795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29057</xdr:rowOff>
    </xdr:from>
    <xdr:to>
      <xdr:col>112</xdr:col>
      <xdr:colOff>38100</xdr:colOff>
      <xdr:row>105</xdr:row>
      <xdr:rowOff>130657</xdr:rowOff>
    </xdr:to>
    <xdr:sp macro="" textlink="">
      <xdr:nvSpPr>
        <xdr:cNvPr id="650" name="楕円 649"/>
        <xdr:cNvSpPr/>
      </xdr:nvSpPr>
      <xdr:spPr>
        <a:xfrm>
          <a:off x="21272500" y="180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71628</xdr:rowOff>
    </xdr:from>
    <xdr:to>
      <xdr:col>116</xdr:col>
      <xdr:colOff>63500</xdr:colOff>
      <xdr:row>105</xdr:row>
      <xdr:rowOff>79857</xdr:rowOff>
    </xdr:to>
    <xdr:cxnSp macro="">
      <xdr:nvCxnSpPr>
        <xdr:cNvPr id="651" name="直線コネクタ 650"/>
        <xdr:cNvCxnSpPr/>
      </xdr:nvCxnSpPr>
      <xdr:spPr>
        <a:xfrm flipV="1">
          <a:off x="21323300" y="18073878"/>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70205</xdr:rowOff>
    </xdr:from>
    <xdr:to>
      <xdr:col>107</xdr:col>
      <xdr:colOff>101600</xdr:colOff>
      <xdr:row>102</xdr:row>
      <xdr:rowOff>355</xdr:rowOff>
    </xdr:to>
    <xdr:sp macro="" textlink="">
      <xdr:nvSpPr>
        <xdr:cNvPr id="652" name="楕円 651"/>
        <xdr:cNvSpPr/>
      </xdr:nvSpPr>
      <xdr:spPr>
        <a:xfrm>
          <a:off x="20383500" y="173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121005</xdr:rowOff>
    </xdr:from>
    <xdr:to>
      <xdr:col>111</xdr:col>
      <xdr:colOff>177800</xdr:colOff>
      <xdr:row>105</xdr:row>
      <xdr:rowOff>79857</xdr:rowOff>
    </xdr:to>
    <xdr:cxnSp macro="">
      <xdr:nvCxnSpPr>
        <xdr:cNvPr id="653" name="直線コネクタ 652"/>
        <xdr:cNvCxnSpPr/>
      </xdr:nvCxnSpPr>
      <xdr:spPr>
        <a:xfrm>
          <a:off x="20434300" y="17437455"/>
          <a:ext cx="889000" cy="6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147184</xdr:rowOff>
    </xdr:from>
    <xdr:ext cx="469744" cy="259045"/>
    <xdr:sp macro="" textlink="">
      <xdr:nvSpPr>
        <xdr:cNvPr id="654" name="n_1mainValue【庁舎】&#10;一人当たり面積"/>
        <xdr:cNvSpPr txBox="1"/>
      </xdr:nvSpPr>
      <xdr:spPr>
        <a:xfrm>
          <a:off x="21075727" y="1780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16882</xdr:rowOff>
    </xdr:from>
    <xdr:ext cx="469744" cy="259045"/>
    <xdr:sp macro="" textlink="">
      <xdr:nvSpPr>
        <xdr:cNvPr id="655" name="n_2mainValue【庁舎】&#10;一人当たり面積"/>
        <xdr:cNvSpPr txBox="1"/>
      </xdr:nvSpPr>
      <xdr:spPr>
        <a:xfrm>
          <a:off x="20199427" y="171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類似団体と比較すると減価償却率は同様または高い値となっている状況が多数を占めている。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公共施設等総合管理計画、施設毎に策定中の個別施設計画等に基づいて老朽化対策に取り組む必要がある。</a:t>
          </a: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月に新庁舎が竣工したため、</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年度の有形固定資産減価償却率は低い値となっている。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
6,072
183.86
5,804,006
5,682,642
101,733
3,562,307
6,514,274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H30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月１日現在</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40.4</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に加え、町内に中心となる産業がないこと等により、財政基盤が弱く、類似団体平均をかなり下回っている。地方交付税の減額、令和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年度からの会計年度任用職員制度や行政事務委託への移行による雇用形態の変化による人件費の増額、消費税の増額等に対応するため、物件費・補助費等の経常的経費の見直し等を図る。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扶助費及び公債費の増加により</a:t>
          </a:r>
          <a:r>
            <a:rPr kumimoji="1" lang="en-US" altLang="ja-JP" sz="1200">
              <a:latin typeface="ＭＳ Ｐゴシック" panose="020B0600070205080204" pitchFamily="50" charset="-128"/>
              <a:ea typeface="ＭＳ Ｐゴシック" panose="020B0600070205080204" pitchFamily="50" charset="-128"/>
            </a:rPr>
            <a:t>91.2</a:t>
          </a:r>
          <a:r>
            <a:rPr kumimoji="1" lang="ja-JP" altLang="en-US" sz="1200">
              <a:latin typeface="ＭＳ Ｐゴシック" panose="020B0600070205080204" pitchFamily="50" charset="-128"/>
              <a:ea typeface="ＭＳ Ｐゴシック" panose="020B0600070205080204" pitchFamily="50" charset="-128"/>
            </a:rPr>
            <a:t>％と類似団体平均を上回っている。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については、町単で実施している事業については、創設当初と現状との客観的な分析、他町村の状況を踏まえ、優先度や効果等を検証し、積極的に見直しを図る。公債費については、過疎対策事業債、合併特例債等、普通交付税の基準財政需要額に有利に算入される起債を借入してきたが、今後も交付税算入率の高い有利な起債を活用するとともに、国の地方債計画・同意等基準及び充当率を充分検討し、的確な見込額の計上により、新たな公債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101177</xdr:rowOff>
    </xdr:from>
    <xdr:to>
      <xdr:col>23</xdr:col>
      <xdr:colOff>133350</xdr:colOff>
      <xdr:row>65</xdr:row>
      <xdr:rowOff>125306</xdr:rowOff>
    </xdr:to>
    <xdr:cxnSp macro="">
      <xdr:nvCxnSpPr>
        <xdr:cNvPr id="133" name="直線コネクタ 132"/>
        <xdr:cNvCxnSpPr/>
      </xdr:nvCxnSpPr>
      <xdr:spPr>
        <a:xfrm flipV="1">
          <a:off x="4114800" y="112454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77046</xdr:rowOff>
    </xdr:from>
    <xdr:to>
      <xdr:col>19</xdr:col>
      <xdr:colOff>133350</xdr:colOff>
      <xdr:row>65</xdr:row>
      <xdr:rowOff>125306</xdr:rowOff>
    </xdr:to>
    <xdr:cxnSp macro="">
      <xdr:nvCxnSpPr>
        <xdr:cNvPr id="136" name="直線コネクタ 135"/>
        <xdr:cNvCxnSpPr/>
      </xdr:nvCxnSpPr>
      <xdr:spPr>
        <a:xfrm>
          <a:off x="3225800" y="11221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65</xdr:row>
      <xdr:rowOff>77046</xdr:rowOff>
    </xdr:to>
    <xdr:cxnSp macro="">
      <xdr:nvCxnSpPr>
        <xdr:cNvPr id="139" name="直線コネクタ 138"/>
        <xdr:cNvCxnSpPr/>
      </xdr:nvCxnSpPr>
      <xdr:spPr>
        <a:xfrm>
          <a:off x="2336800" y="10754783"/>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25823</xdr:rowOff>
    </xdr:to>
    <xdr:cxnSp macro="">
      <xdr:nvCxnSpPr>
        <xdr:cNvPr id="142" name="直線コネクタ 141"/>
        <xdr:cNvCxnSpPr/>
      </xdr:nvCxnSpPr>
      <xdr:spPr>
        <a:xfrm flipV="1">
          <a:off x="1447800" y="107547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2" name="楕円 151"/>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3"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74506</xdr:rowOff>
    </xdr:from>
    <xdr:to>
      <xdr:col>19</xdr:col>
      <xdr:colOff>184150</xdr:colOff>
      <xdr:row>66</xdr:row>
      <xdr:rowOff>4656</xdr:rowOff>
    </xdr:to>
    <xdr:sp macro="" textlink="">
      <xdr:nvSpPr>
        <xdr:cNvPr id="154" name="楕円 153"/>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160883</xdr:rowOff>
    </xdr:from>
    <xdr:ext cx="736600" cy="259045"/>
    <xdr:sp macro="" textlink="">
      <xdr:nvSpPr>
        <xdr:cNvPr id="155" name="テキスト ボックス 154"/>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26246</xdr:rowOff>
    </xdr:from>
    <xdr:to>
      <xdr:col>15</xdr:col>
      <xdr:colOff>133350</xdr:colOff>
      <xdr:row>65</xdr:row>
      <xdr:rowOff>127846</xdr:rowOff>
    </xdr:to>
    <xdr:sp macro="" textlink="">
      <xdr:nvSpPr>
        <xdr:cNvPr id="156" name="楕円 155"/>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112623</xdr:rowOff>
    </xdr:from>
    <xdr:ext cx="762000" cy="259045"/>
    <xdr:sp macro="" textlink="">
      <xdr:nvSpPr>
        <xdr:cNvPr id="157" name="テキスト ボックス 156"/>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8" name="楕円 157"/>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9" name="テキスト ボックス 158"/>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0" name="楕円 159"/>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1" name="テキスト ボックス 160"/>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類似団体に比べ高い数値を示しているが、その主な要因として挙げられるのは第三セクターである株式会社長和町振興公社（スキー場、温泉施設等）への指定管理料、町内巡回バス委託料等である。平成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年度に全町が過疎地域に指定となるなど人口の減少も進んでおり、一人あたりの決算額も増加傾向にあるため、経費の抑制に努める。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126521</xdr:rowOff>
    </xdr:from>
    <xdr:to>
      <xdr:col>23</xdr:col>
      <xdr:colOff>133350</xdr:colOff>
      <xdr:row>83</xdr:row>
      <xdr:rowOff>135533</xdr:rowOff>
    </xdr:to>
    <xdr:cxnSp macro="">
      <xdr:nvCxnSpPr>
        <xdr:cNvPr id="198" name="直線コネクタ 197"/>
        <xdr:cNvCxnSpPr/>
      </xdr:nvCxnSpPr>
      <xdr:spPr>
        <a:xfrm>
          <a:off x="4114800" y="14356871"/>
          <a:ext cx="8382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126521</xdr:rowOff>
    </xdr:from>
    <xdr:to>
      <xdr:col>19</xdr:col>
      <xdr:colOff>133350</xdr:colOff>
      <xdr:row>83</xdr:row>
      <xdr:rowOff>126904</xdr:rowOff>
    </xdr:to>
    <xdr:cxnSp macro="">
      <xdr:nvCxnSpPr>
        <xdr:cNvPr id="201" name="直線コネクタ 200"/>
        <xdr:cNvCxnSpPr/>
      </xdr:nvCxnSpPr>
      <xdr:spPr>
        <a:xfrm flipV="1">
          <a:off x="3225800" y="1435687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100688</xdr:rowOff>
    </xdr:from>
    <xdr:to>
      <xdr:col>15</xdr:col>
      <xdr:colOff>82550</xdr:colOff>
      <xdr:row>83</xdr:row>
      <xdr:rowOff>126904</xdr:rowOff>
    </xdr:to>
    <xdr:cxnSp macro="">
      <xdr:nvCxnSpPr>
        <xdr:cNvPr id="204" name="直線コネクタ 203"/>
        <xdr:cNvCxnSpPr/>
      </xdr:nvCxnSpPr>
      <xdr:spPr>
        <a:xfrm>
          <a:off x="2336800" y="14331038"/>
          <a:ext cx="889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31401</xdr:rowOff>
    </xdr:from>
    <xdr:to>
      <xdr:col>11</xdr:col>
      <xdr:colOff>31750</xdr:colOff>
      <xdr:row>83</xdr:row>
      <xdr:rowOff>100688</xdr:rowOff>
    </xdr:to>
    <xdr:cxnSp macro="">
      <xdr:nvCxnSpPr>
        <xdr:cNvPr id="207" name="直線コネクタ 206"/>
        <xdr:cNvCxnSpPr/>
      </xdr:nvCxnSpPr>
      <xdr:spPr>
        <a:xfrm>
          <a:off x="1447800" y="14261751"/>
          <a:ext cx="889000" cy="6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147297</xdr:rowOff>
    </xdr:from>
    <xdr:ext cx="762000" cy="259045"/>
    <xdr:sp macro="" textlink="">
      <xdr:nvSpPr>
        <xdr:cNvPr id="211" name="テキスト ボックス 210"/>
        <xdr:cNvSpPr txBox="1"/>
      </xdr:nvSpPr>
      <xdr:spPr>
        <a:xfrm>
          <a:off x="1066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84733</xdr:rowOff>
    </xdr:from>
    <xdr:to>
      <xdr:col>23</xdr:col>
      <xdr:colOff>184150</xdr:colOff>
      <xdr:row>84</xdr:row>
      <xdr:rowOff>14883</xdr:rowOff>
    </xdr:to>
    <xdr:sp macro="" textlink="">
      <xdr:nvSpPr>
        <xdr:cNvPr id="217" name="楕円 216"/>
        <xdr:cNvSpPr/>
      </xdr:nvSpPr>
      <xdr:spPr>
        <a:xfrm>
          <a:off x="4902200" y="143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56810</xdr:rowOff>
    </xdr:from>
    <xdr:ext cx="762000" cy="259045"/>
    <xdr:sp macro="" textlink="">
      <xdr:nvSpPr>
        <xdr:cNvPr id="218" name="人件費・物件費等の状況該当値テキスト"/>
        <xdr:cNvSpPr txBox="1"/>
      </xdr:nvSpPr>
      <xdr:spPr>
        <a:xfrm>
          <a:off x="5041900" y="1428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75721</xdr:rowOff>
    </xdr:from>
    <xdr:to>
      <xdr:col>19</xdr:col>
      <xdr:colOff>184150</xdr:colOff>
      <xdr:row>84</xdr:row>
      <xdr:rowOff>5871</xdr:rowOff>
    </xdr:to>
    <xdr:sp macro="" textlink="">
      <xdr:nvSpPr>
        <xdr:cNvPr id="219" name="楕円 218"/>
        <xdr:cNvSpPr/>
      </xdr:nvSpPr>
      <xdr:spPr>
        <a:xfrm>
          <a:off x="4064000" y="143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162098</xdr:rowOff>
    </xdr:from>
    <xdr:ext cx="736600" cy="259045"/>
    <xdr:sp macro="" textlink="">
      <xdr:nvSpPr>
        <xdr:cNvPr id="220" name="テキスト ボックス 219"/>
        <xdr:cNvSpPr txBox="1"/>
      </xdr:nvSpPr>
      <xdr:spPr>
        <a:xfrm>
          <a:off x="3733800" y="1439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76104</xdr:rowOff>
    </xdr:from>
    <xdr:to>
      <xdr:col>15</xdr:col>
      <xdr:colOff>133350</xdr:colOff>
      <xdr:row>84</xdr:row>
      <xdr:rowOff>6254</xdr:rowOff>
    </xdr:to>
    <xdr:sp macro="" textlink="">
      <xdr:nvSpPr>
        <xdr:cNvPr id="221" name="楕円 220"/>
        <xdr:cNvSpPr/>
      </xdr:nvSpPr>
      <xdr:spPr>
        <a:xfrm>
          <a:off x="3175000" y="143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162481</xdr:rowOff>
    </xdr:from>
    <xdr:ext cx="762000" cy="259045"/>
    <xdr:sp macro="" textlink="">
      <xdr:nvSpPr>
        <xdr:cNvPr id="222" name="テキスト ボックス 221"/>
        <xdr:cNvSpPr txBox="1"/>
      </xdr:nvSpPr>
      <xdr:spPr>
        <a:xfrm>
          <a:off x="2844800" y="1439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49888</xdr:rowOff>
    </xdr:from>
    <xdr:to>
      <xdr:col>11</xdr:col>
      <xdr:colOff>82550</xdr:colOff>
      <xdr:row>83</xdr:row>
      <xdr:rowOff>151488</xdr:rowOff>
    </xdr:to>
    <xdr:sp macro="" textlink="">
      <xdr:nvSpPr>
        <xdr:cNvPr id="223" name="楕円 222"/>
        <xdr:cNvSpPr/>
      </xdr:nvSpPr>
      <xdr:spPr>
        <a:xfrm>
          <a:off x="2286000" y="142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136265</xdr:rowOff>
    </xdr:from>
    <xdr:ext cx="762000" cy="259045"/>
    <xdr:sp macro="" textlink="">
      <xdr:nvSpPr>
        <xdr:cNvPr id="224" name="テキスト ボックス 223"/>
        <xdr:cNvSpPr txBox="1"/>
      </xdr:nvSpPr>
      <xdr:spPr>
        <a:xfrm>
          <a:off x="1955800" y="1436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152051</xdr:rowOff>
    </xdr:from>
    <xdr:to>
      <xdr:col>7</xdr:col>
      <xdr:colOff>31750</xdr:colOff>
      <xdr:row>83</xdr:row>
      <xdr:rowOff>82201</xdr:rowOff>
    </xdr:to>
    <xdr:sp macro="" textlink="">
      <xdr:nvSpPr>
        <xdr:cNvPr id="225" name="楕円 224"/>
        <xdr:cNvSpPr/>
      </xdr:nvSpPr>
      <xdr:spPr>
        <a:xfrm>
          <a:off x="1397000" y="142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66978</xdr:rowOff>
    </xdr:from>
    <xdr:ext cx="762000" cy="259045"/>
    <xdr:sp macro="" textlink="">
      <xdr:nvSpPr>
        <xdr:cNvPr id="226" name="テキスト ボックス 225"/>
        <xdr:cNvSpPr txBox="1"/>
      </xdr:nvSpPr>
      <xdr:spPr>
        <a:xfrm>
          <a:off x="1066800" y="1429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年７月に実施した給与削減、平成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年度に実施した給与制度の総合的見直しによりラスパイレス指数は</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を割り込んでいる。類似団体の平均</a:t>
          </a:r>
          <a:r>
            <a:rPr kumimoji="1" lang="en-US" altLang="ja-JP" sz="1200">
              <a:latin typeface="ＭＳ Ｐゴシック" panose="020B0600070205080204" pitchFamily="50" charset="-128"/>
              <a:ea typeface="ＭＳ Ｐゴシック" panose="020B0600070205080204" pitchFamily="50" charset="-128"/>
            </a:rPr>
            <a:t>96.7</a:t>
          </a:r>
          <a:r>
            <a:rPr kumimoji="1" lang="ja-JP" altLang="en-US" sz="1200">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全国町村平均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より高い数値となった。職員全体の平均年齢が上昇することにより、平均給与も併せて</a:t>
          </a:r>
          <a:r>
            <a:rPr kumimoji="1" lang="ja-JP" altLang="en-US" sz="1200">
              <a:latin typeface="ＭＳ Ｐゴシック" panose="020B0600070205080204" pitchFamily="50" charset="-128"/>
              <a:ea typeface="ＭＳ Ｐゴシック" panose="020B0600070205080204" pitchFamily="50" charset="-128"/>
            </a:rPr>
            <a:t>上昇する給与体系であることから、令和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の会計年度任用職員制度や行政事務委託への移行に向けて、民間に委託すべき業務を把握した上で適正な定員管理に努める。数値的には適正な指標の範囲内であるが、今後も国や県並びに他市町村の状況、また社会情勢を踏まえ、給与等の適正な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128411</xdr:rowOff>
    </xdr:to>
    <xdr:cxnSp macro="">
      <xdr:nvCxnSpPr>
        <xdr:cNvPr id="260" name="直線コネクタ 259"/>
        <xdr:cNvCxnSpPr/>
      </xdr:nvCxnSpPr>
      <xdr:spPr>
        <a:xfrm flipV="1">
          <a:off x="16179800" y="147792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128411</xdr:rowOff>
    </xdr:to>
    <xdr:cxnSp macro="">
      <xdr:nvCxnSpPr>
        <xdr:cNvPr id="263" name="直線コネクタ 262"/>
        <xdr:cNvCxnSpPr/>
      </xdr:nvCxnSpPr>
      <xdr:spPr>
        <a:xfrm>
          <a:off x="15290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88195</xdr:rowOff>
    </xdr:to>
    <xdr:cxnSp macro="">
      <xdr:nvCxnSpPr>
        <xdr:cNvPr id="266" name="直線コネクタ 265"/>
        <xdr:cNvCxnSpPr/>
      </xdr:nvCxnSpPr>
      <xdr:spPr>
        <a:xfrm>
          <a:off x="14401800" y="147122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138995</xdr:rowOff>
    </xdr:to>
    <xdr:cxnSp macro="">
      <xdr:nvCxnSpPr>
        <xdr:cNvPr id="269" name="直線コネクタ 268"/>
        <xdr:cNvCxnSpPr/>
      </xdr:nvCxnSpPr>
      <xdr:spPr>
        <a:xfrm>
          <a:off x="13512800" y="14524566"/>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9" name="楕円 278"/>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80"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1" name="楕円 280"/>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2" name="テキスト ボックス 281"/>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3" name="楕円 282"/>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4" name="テキスト ボックス 283"/>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5" name="楕円 284"/>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86" name="テキスト ボックス 285"/>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7" name="楕円 286"/>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8" name="テキスト ボックス 287"/>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県平均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12.50</a:t>
          </a:r>
          <a:r>
            <a:rPr kumimoji="1" lang="ja-JP" altLang="en-US" sz="1300">
              <a:latin typeface="ＭＳ Ｐゴシック" panose="020B0600070205080204" pitchFamily="50" charset="-128"/>
              <a:ea typeface="ＭＳ Ｐゴシック" panose="020B0600070205080204" pitchFamily="50" charset="-128"/>
            </a:rPr>
            <a:t>人を上回る</a:t>
          </a:r>
          <a:r>
            <a:rPr kumimoji="1" lang="en-US" altLang="ja-JP" sz="1300">
              <a:latin typeface="ＭＳ Ｐゴシック" panose="020B0600070205080204" pitchFamily="50" charset="-128"/>
              <a:ea typeface="ＭＳ Ｐゴシック" panose="020B0600070205080204" pitchFamily="50" charset="-128"/>
            </a:rPr>
            <a:t>14.53</a:t>
          </a:r>
          <a:r>
            <a:rPr kumimoji="1" lang="ja-JP" altLang="en-US" sz="1300">
              <a:latin typeface="ＭＳ Ｐゴシック" panose="020B0600070205080204" pitchFamily="50" charset="-128"/>
              <a:ea typeface="ＭＳ Ｐゴシック" panose="020B0600070205080204" pitchFamily="50" charset="-128"/>
            </a:rPr>
            <a:t>人となった。前年度</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月１日現在）に対し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人（再任用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人含む、</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月１日現在）と職員数に大きな増減はないが、人口減少が急速に進行しているため数値が上昇する要因となっている。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の減少は一般財源歳出額の抑制に繋がるが、住民サービスの低下や人事管理・業務量の適正化が課題となることから、一概に削減することは難しい状況もある。今後、総務省の助言に基づき、行政事務業務の総点検を実施し、民間委託すべき業務の委託の推進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144844</xdr:rowOff>
    </xdr:from>
    <xdr:to>
      <xdr:col>81</xdr:col>
      <xdr:colOff>44450</xdr:colOff>
      <xdr:row>61</xdr:row>
      <xdr:rowOff>6572</xdr:rowOff>
    </xdr:to>
    <xdr:cxnSp macro="">
      <xdr:nvCxnSpPr>
        <xdr:cNvPr id="319" name="直線コネクタ 318"/>
        <xdr:cNvCxnSpPr/>
      </xdr:nvCxnSpPr>
      <xdr:spPr>
        <a:xfrm>
          <a:off x="16179800" y="10431844"/>
          <a:ext cx="8382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99600</xdr:rowOff>
    </xdr:from>
    <xdr:to>
      <xdr:col>77</xdr:col>
      <xdr:colOff>44450</xdr:colOff>
      <xdr:row>60</xdr:row>
      <xdr:rowOff>144844</xdr:rowOff>
    </xdr:to>
    <xdr:cxnSp macro="">
      <xdr:nvCxnSpPr>
        <xdr:cNvPr id="322" name="直線コネクタ 321"/>
        <xdr:cNvCxnSpPr/>
      </xdr:nvCxnSpPr>
      <xdr:spPr>
        <a:xfrm>
          <a:off x="15290800" y="103866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82106</xdr:rowOff>
    </xdr:from>
    <xdr:to>
      <xdr:col>72</xdr:col>
      <xdr:colOff>203200</xdr:colOff>
      <xdr:row>60</xdr:row>
      <xdr:rowOff>99600</xdr:rowOff>
    </xdr:to>
    <xdr:cxnSp macro="">
      <xdr:nvCxnSpPr>
        <xdr:cNvPr id="325" name="直線コネクタ 324"/>
        <xdr:cNvCxnSpPr/>
      </xdr:nvCxnSpPr>
      <xdr:spPr>
        <a:xfrm>
          <a:off x="14401800" y="10369106"/>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82106</xdr:rowOff>
    </xdr:from>
    <xdr:to>
      <xdr:col>68</xdr:col>
      <xdr:colOff>152400</xdr:colOff>
      <xdr:row>60</xdr:row>
      <xdr:rowOff>97790</xdr:rowOff>
    </xdr:to>
    <xdr:cxnSp macro="">
      <xdr:nvCxnSpPr>
        <xdr:cNvPr id="328" name="直線コネクタ 327"/>
        <xdr:cNvCxnSpPr/>
      </xdr:nvCxnSpPr>
      <xdr:spPr>
        <a:xfrm flipV="1">
          <a:off x="13512800" y="1036910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112920</xdr:rowOff>
    </xdr:from>
    <xdr:ext cx="762000" cy="259045"/>
    <xdr:sp macro="" textlink="">
      <xdr:nvSpPr>
        <xdr:cNvPr id="332" name="テキスト ボックス 331"/>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127222</xdr:rowOff>
    </xdr:from>
    <xdr:to>
      <xdr:col>81</xdr:col>
      <xdr:colOff>95250</xdr:colOff>
      <xdr:row>61</xdr:row>
      <xdr:rowOff>57372</xdr:rowOff>
    </xdr:to>
    <xdr:sp macro="" textlink="">
      <xdr:nvSpPr>
        <xdr:cNvPr id="338" name="楕円 337"/>
        <xdr:cNvSpPr/>
      </xdr:nvSpPr>
      <xdr:spPr>
        <a:xfrm>
          <a:off x="16967200" y="1041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99299</xdr:rowOff>
    </xdr:from>
    <xdr:ext cx="762000" cy="259045"/>
    <xdr:sp macro="" textlink="">
      <xdr:nvSpPr>
        <xdr:cNvPr id="339" name="定員管理の状況該当値テキスト"/>
        <xdr:cNvSpPr txBox="1"/>
      </xdr:nvSpPr>
      <xdr:spPr>
        <a:xfrm>
          <a:off x="17106900" y="1038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94044</xdr:rowOff>
    </xdr:from>
    <xdr:to>
      <xdr:col>77</xdr:col>
      <xdr:colOff>95250</xdr:colOff>
      <xdr:row>61</xdr:row>
      <xdr:rowOff>24194</xdr:rowOff>
    </xdr:to>
    <xdr:sp macro="" textlink="">
      <xdr:nvSpPr>
        <xdr:cNvPr id="340" name="楕円 339"/>
        <xdr:cNvSpPr/>
      </xdr:nvSpPr>
      <xdr:spPr>
        <a:xfrm>
          <a:off x="16129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8971</xdr:rowOff>
    </xdr:from>
    <xdr:ext cx="736600" cy="259045"/>
    <xdr:sp macro="" textlink="">
      <xdr:nvSpPr>
        <xdr:cNvPr id="341" name="テキスト ボックス 340"/>
        <xdr:cNvSpPr txBox="1"/>
      </xdr:nvSpPr>
      <xdr:spPr>
        <a:xfrm>
          <a:off x="15798800" y="1046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48800</xdr:rowOff>
    </xdr:from>
    <xdr:to>
      <xdr:col>73</xdr:col>
      <xdr:colOff>44450</xdr:colOff>
      <xdr:row>60</xdr:row>
      <xdr:rowOff>150400</xdr:rowOff>
    </xdr:to>
    <xdr:sp macro="" textlink="">
      <xdr:nvSpPr>
        <xdr:cNvPr id="342" name="楕円 341"/>
        <xdr:cNvSpPr/>
      </xdr:nvSpPr>
      <xdr:spPr>
        <a:xfrm>
          <a:off x="15240000" y="103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135177</xdr:rowOff>
    </xdr:from>
    <xdr:ext cx="762000" cy="259045"/>
    <xdr:sp macro="" textlink="">
      <xdr:nvSpPr>
        <xdr:cNvPr id="343" name="テキスト ボックス 342"/>
        <xdr:cNvSpPr txBox="1"/>
      </xdr:nvSpPr>
      <xdr:spPr>
        <a:xfrm>
          <a:off x="14909800" y="104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31306</xdr:rowOff>
    </xdr:from>
    <xdr:to>
      <xdr:col>68</xdr:col>
      <xdr:colOff>203200</xdr:colOff>
      <xdr:row>60</xdr:row>
      <xdr:rowOff>132906</xdr:rowOff>
    </xdr:to>
    <xdr:sp macro="" textlink="">
      <xdr:nvSpPr>
        <xdr:cNvPr id="344" name="楕円 343"/>
        <xdr:cNvSpPr/>
      </xdr:nvSpPr>
      <xdr:spPr>
        <a:xfrm>
          <a:off x="14351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117683</xdr:rowOff>
    </xdr:from>
    <xdr:ext cx="762000" cy="259045"/>
    <xdr:sp macro="" textlink="">
      <xdr:nvSpPr>
        <xdr:cNvPr id="345" name="テキスト ボックス 344"/>
        <xdr:cNvSpPr txBox="1"/>
      </xdr:nvSpPr>
      <xdr:spPr>
        <a:xfrm>
          <a:off x="14020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6" name="楕円 345"/>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133367</xdr:rowOff>
    </xdr:from>
    <xdr:ext cx="762000" cy="259045"/>
    <xdr:sp macro="" textlink="">
      <xdr:nvSpPr>
        <xdr:cNvPr id="347" name="テキスト ボックス 346"/>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年度実施の統合保育園建設事業、町営住宅建設事業、統合簡易水道改良事業、平成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実施の新庁舎建設事業等により借入した起債の元金償還開始等に伴い上昇し、類似団体平均、長野県平均を上回っている。真に必要な事業の検証、費用対効果にも十分配慮しながら、優先順位を定め事業計画を策定し、新たな公債費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83312</xdr:rowOff>
    </xdr:to>
    <xdr:cxnSp macro="">
      <xdr:nvCxnSpPr>
        <xdr:cNvPr id="379" name="直線コネクタ 378"/>
        <xdr:cNvCxnSpPr/>
      </xdr:nvCxnSpPr>
      <xdr:spPr>
        <a:xfrm>
          <a:off x="16179800" y="72263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25400</xdr:rowOff>
    </xdr:to>
    <xdr:cxnSp macro="">
      <xdr:nvCxnSpPr>
        <xdr:cNvPr id="382" name="直線コネクタ 381"/>
        <xdr:cNvCxnSpPr/>
      </xdr:nvCxnSpPr>
      <xdr:spPr>
        <a:xfrm>
          <a:off x="15290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148590</xdr:rowOff>
    </xdr:to>
    <xdr:cxnSp macro="">
      <xdr:nvCxnSpPr>
        <xdr:cNvPr id="385" name="直線コネクタ 384"/>
        <xdr:cNvCxnSpPr/>
      </xdr:nvCxnSpPr>
      <xdr:spPr>
        <a:xfrm>
          <a:off x="14401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129286</xdr:rowOff>
    </xdr:to>
    <xdr:cxnSp macro="">
      <xdr:nvCxnSpPr>
        <xdr:cNvPr id="388" name="直線コネクタ 387"/>
        <xdr:cNvCxnSpPr/>
      </xdr:nvCxnSpPr>
      <xdr:spPr>
        <a:xfrm flipV="1">
          <a:off x="13512800" y="712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8" name="楕円 397"/>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9"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0" name="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1" name="テキスト ボックス 40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2" name="楕円 401"/>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3" name="テキスト ボックス 402"/>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5" name="テキスト ボックス 404"/>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6" name="楕円 405"/>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07" name="テキスト ボックス 40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等の大規模事業の公債費の償還が始まり、償還額がピークを迎えて高い水準で推移していることに加え、基金等の取り崩しによる残高の減少、算入予定割合の減による基準財政需要額算入見込額の減少により、長野県平均よりも大きくなっている。今後も公債費等の義務的経費の削減を中心に手法の合理化、運用の改善を図り、経費の縮減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17695</xdr:rowOff>
    </xdr:from>
    <xdr:to>
      <xdr:col>81</xdr:col>
      <xdr:colOff>44450</xdr:colOff>
      <xdr:row>15</xdr:row>
      <xdr:rowOff>75607</xdr:rowOff>
    </xdr:to>
    <xdr:cxnSp macro="">
      <xdr:nvCxnSpPr>
        <xdr:cNvPr id="441" name="直線コネクタ 440"/>
        <xdr:cNvCxnSpPr/>
      </xdr:nvCxnSpPr>
      <xdr:spPr>
        <a:xfrm>
          <a:off x="16179800" y="2589445"/>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115951</xdr:rowOff>
    </xdr:from>
    <xdr:to>
      <xdr:col>77</xdr:col>
      <xdr:colOff>44450</xdr:colOff>
      <xdr:row>15</xdr:row>
      <xdr:rowOff>17695</xdr:rowOff>
    </xdr:to>
    <xdr:cxnSp macro="">
      <xdr:nvCxnSpPr>
        <xdr:cNvPr id="444" name="直線コネクタ 443"/>
        <xdr:cNvCxnSpPr/>
      </xdr:nvCxnSpPr>
      <xdr:spPr>
        <a:xfrm>
          <a:off x="15290800" y="2516251"/>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115951</xdr:rowOff>
    </xdr:from>
    <xdr:to>
      <xdr:col>72</xdr:col>
      <xdr:colOff>203200</xdr:colOff>
      <xdr:row>14</xdr:row>
      <xdr:rowOff>140081</xdr:rowOff>
    </xdr:to>
    <xdr:cxnSp macro="">
      <xdr:nvCxnSpPr>
        <xdr:cNvPr id="447" name="直線コネクタ 446"/>
        <xdr:cNvCxnSpPr/>
      </xdr:nvCxnSpPr>
      <xdr:spPr>
        <a:xfrm flipV="1">
          <a:off x="14401800" y="25162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35518</xdr:rowOff>
    </xdr:from>
    <xdr:to>
      <xdr:col>68</xdr:col>
      <xdr:colOff>152400</xdr:colOff>
      <xdr:row>14</xdr:row>
      <xdr:rowOff>140081</xdr:rowOff>
    </xdr:to>
    <xdr:cxnSp macro="">
      <xdr:nvCxnSpPr>
        <xdr:cNvPr id="450" name="直線コネクタ 449"/>
        <xdr:cNvCxnSpPr/>
      </xdr:nvCxnSpPr>
      <xdr:spPr>
        <a:xfrm>
          <a:off x="13512800" y="2435818"/>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149919</xdr:rowOff>
    </xdr:from>
    <xdr:ext cx="762000" cy="259045"/>
    <xdr:sp macro="" textlink="">
      <xdr:nvSpPr>
        <xdr:cNvPr id="454" name="テキスト ボックス 453"/>
        <xdr:cNvSpPr txBox="1"/>
      </xdr:nvSpPr>
      <xdr:spPr>
        <a:xfrm>
          <a:off x="13131800" y="25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24807</xdr:rowOff>
    </xdr:from>
    <xdr:to>
      <xdr:col>81</xdr:col>
      <xdr:colOff>95250</xdr:colOff>
      <xdr:row>15</xdr:row>
      <xdr:rowOff>126407</xdr:rowOff>
    </xdr:to>
    <xdr:sp macro="" textlink="">
      <xdr:nvSpPr>
        <xdr:cNvPr id="460" name="楕円 459"/>
        <xdr:cNvSpPr/>
      </xdr:nvSpPr>
      <xdr:spPr>
        <a:xfrm>
          <a:off x="16967200" y="25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168334</xdr:rowOff>
    </xdr:from>
    <xdr:ext cx="762000" cy="259045"/>
    <xdr:sp macro="" textlink="">
      <xdr:nvSpPr>
        <xdr:cNvPr id="461" name="将来負担の状況該当値テキスト"/>
        <xdr:cNvSpPr txBox="1"/>
      </xdr:nvSpPr>
      <xdr:spPr>
        <a:xfrm>
          <a:off x="17106900" y="256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138345</xdr:rowOff>
    </xdr:from>
    <xdr:to>
      <xdr:col>77</xdr:col>
      <xdr:colOff>95250</xdr:colOff>
      <xdr:row>15</xdr:row>
      <xdr:rowOff>68495</xdr:rowOff>
    </xdr:to>
    <xdr:sp macro="" textlink="">
      <xdr:nvSpPr>
        <xdr:cNvPr id="462" name="楕円 461"/>
        <xdr:cNvSpPr/>
      </xdr:nvSpPr>
      <xdr:spPr>
        <a:xfrm>
          <a:off x="16129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53272</xdr:rowOff>
    </xdr:from>
    <xdr:ext cx="736600" cy="259045"/>
    <xdr:sp macro="" textlink="">
      <xdr:nvSpPr>
        <xdr:cNvPr id="463" name="テキスト ボックス 462"/>
        <xdr:cNvSpPr txBox="1"/>
      </xdr:nvSpPr>
      <xdr:spPr>
        <a:xfrm>
          <a:off x="15798800" y="262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65151</xdr:rowOff>
    </xdr:from>
    <xdr:to>
      <xdr:col>73</xdr:col>
      <xdr:colOff>44450</xdr:colOff>
      <xdr:row>14</xdr:row>
      <xdr:rowOff>166751</xdr:rowOff>
    </xdr:to>
    <xdr:sp macro="" textlink="">
      <xdr:nvSpPr>
        <xdr:cNvPr id="464" name="楕円 463"/>
        <xdr:cNvSpPr/>
      </xdr:nvSpPr>
      <xdr:spPr>
        <a:xfrm>
          <a:off x="15240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151528</xdr:rowOff>
    </xdr:from>
    <xdr:ext cx="762000" cy="259045"/>
    <xdr:sp macro="" textlink="">
      <xdr:nvSpPr>
        <xdr:cNvPr id="465" name="テキスト ボックス 464"/>
        <xdr:cNvSpPr txBox="1"/>
      </xdr:nvSpPr>
      <xdr:spPr>
        <a:xfrm>
          <a:off x="14909800" y="255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89281</xdr:rowOff>
    </xdr:from>
    <xdr:to>
      <xdr:col>68</xdr:col>
      <xdr:colOff>203200</xdr:colOff>
      <xdr:row>15</xdr:row>
      <xdr:rowOff>19431</xdr:rowOff>
    </xdr:to>
    <xdr:sp macro="" textlink="">
      <xdr:nvSpPr>
        <xdr:cNvPr id="466" name="楕円 465"/>
        <xdr:cNvSpPr/>
      </xdr:nvSpPr>
      <xdr:spPr>
        <a:xfrm>
          <a:off x="143510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4208</xdr:rowOff>
    </xdr:from>
    <xdr:ext cx="762000" cy="259045"/>
    <xdr:sp macro="" textlink="">
      <xdr:nvSpPr>
        <xdr:cNvPr id="467" name="テキスト ボックス 466"/>
        <xdr:cNvSpPr txBox="1"/>
      </xdr:nvSpPr>
      <xdr:spPr>
        <a:xfrm>
          <a:off x="14020800" y="257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156168</xdr:rowOff>
    </xdr:from>
    <xdr:to>
      <xdr:col>64</xdr:col>
      <xdr:colOff>152400</xdr:colOff>
      <xdr:row>14</xdr:row>
      <xdr:rowOff>86318</xdr:rowOff>
    </xdr:to>
    <xdr:sp macro="" textlink="">
      <xdr:nvSpPr>
        <xdr:cNvPr id="468" name="楕円 467"/>
        <xdr:cNvSpPr/>
      </xdr:nvSpPr>
      <xdr:spPr>
        <a:xfrm>
          <a:off x="134620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96495</xdr:rowOff>
    </xdr:from>
    <xdr:ext cx="762000" cy="259045"/>
    <xdr:sp macro="" textlink="">
      <xdr:nvSpPr>
        <xdr:cNvPr id="469" name="テキスト ボックス 468"/>
        <xdr:cNvSpPr txBox="1"/>
      </xdr:nvSpPr>
      <xdr:spPr>
        <a:xfrm>
          <a:off x="13131800" y="215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
6,072
183.86
5,804,006
5,682,642
101,733
3,562,307
6,514,274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％を大きく下回っている。しかし、割合が低く抑えられているのは、職員全体に対する臨時職員の割合が高く、臨時職員賃金は物件費充当であることが大きな要因として挙げられるが、令和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年度に実施される会計年度任用職員制度や行政事務委託により、人件費関係経費全体の増額を抑制していく必要がある。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85090</xdr:rowOff>
    </xdr:to>
    <xdr:cxnSp macro="">
      <xdr:nvCxnSpPr>
        <xdr:cNvPr id="66" name="直線コネクタ 65"/>
        <xdr:cNvCxnSpPr/>
      </xdr:nvCxnSpPr>
      <xdr:spPr>
        <a:xfrm>
          <a:off x="3987800" y="5971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142240</xdr:rowOff>
    </xdr:to>
    <xdr:cxnSp macro="">
      <xdr:nvCxnSpPr>
        <xdr:cNvPr id="69" name="直線コネクタ 68"/>
        <xdr:cNvCxnSpPr/>
      </xdr:nvCxnSpPr>
      <xdr:spPr>
        <a:xfrm>
          <a:off x="3098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50800</xdr:rowOff>
    </xdr:to>
    <xdr:cxnSp macro="">
      <xdr:nvCxnSpPr>
        <xdr:cNvPr id="72" name="直線コネクタ 71"/>
        <xdr:cNvCxnSpPr/>
      </xdr:nvCxnSpPr>
      <xdr:spPr>
        <a:xfrm>
          <a:off x="2209800" y="583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34</xdr:row>
      <xdr:rowOff>5080</xdr:rowOff>
    </xdr:to>
    <xdr:cxnSp macro="">
      <xdr:nvCxnSpPr>
        <xdr:cNvPr id="75" name="直線コネクタ 74"/>
        <xdr:cNvCxnSpPr/>
      </xdr:nvCxnSpPr>
      <xdr:spPr>
        <a:xfrm>
          <a:off x="1320800" y="576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3" name="楕円 92"/>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4" name="テキスト ボックス 93"/>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物件費に係る経常収支比率の主な要因として、巡回バス運行委託料指定管理委託料、ゴミ収集委託料等があるが、類似団体内平均値</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よりも下回っている。しかし令和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年度からの普通交付税の一本算定により交付税が減少するため、一般財源の節減をより一層意識し、更なる経費の抑制を図る。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133531</xdr:rowOff>
    </xdr:from>
    <xdr:to>
      <xdr:col>82</xdr:col>
      <xdr:colOff>107950</xdr:colOff>
      <xdr:row>14</xdr:row>
      <xdr:rowOff>166188</xdr:rowOff>
    </xdr:to>
    <xdr:cxnSp macro="">
      <xdr:nvCxnSpPr>
        <xdr:cNvPr id="129" name="直線コネクタ 128"/>
        <xdr:cNvCxnSpPr/>
      </xdr:nvCxnSpPr>
      <xdr:spPr>
        <a:xfrm>
          <a:off x="15671800" y="2533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74749</xdr:rowOff>
    </xdr:from>
    <xdr:to>
      <xdr:col>78</xdr:col>
      <xdr:colOff>69850</xdr:colOff>
      <xdr:row>14</xdr:row>
      <xdr:rowOff>133531</xdr:rowOff>
    </xdr:to>
    <xdr:cxnSp macro="">
      <xdr:nvCxnSpPr>
        <xdr:cNvPr id="132" name="直線コネクタ 131"/>
        <xdr:cNvCxnSpPr/>
      </xdr:nvCxnSpPr>
      <xdr:spPr>
        <a:xfrm>
          <a:off x="14782800" y="24750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48623</xdr:rowOff>
    </xdr:from>
    <xdr:to>
      <xdr:col>73</xdr:col>
      <xdr:colOff>180975</xdr:colOff>
      <xdr:row>14</xdr:row>
      <xdr:rowOff>74749</xdr:rowOff>
    </xdr:to>
    <xdr:cxnSp macro="">
      <xdr:nvCxnSpPr>
        <xdr:cNvPr id="135" name="直線コネクタ 134"/>
        <xdr:cNvCxnSpPr/>
      </xdr:nvCxnSpPr>
      <xdr:spPr>
        <a:xfrm>
          <a:off x="13893800" y="2448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22497</xdr:rowOff>
    </xdr:from>
    <xdr:to>
      <xdr:col>69</xdr:col>
      <xdr:colOff>92075</xdr:colOff>
      <xdr:row>14</xdr:row>
      <xdr:rowOff>48623</xdr:rowOff>
    </xdr:to>
    <xdr:cxnSp macro="">
      <xdr:nvCxnSpPr>
        <xdr:cNvPr id="138" name="直線コネクタ 137"/>
        <xdr:cNvCxnSpPr/>
      </xdr:nvCxnSpPr>
      <xdr:spPr>
        <a:xfrm>
          <a:off x="13004800" y="24227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115388</xdr:rowOff>
    </xdr:from>
    <xdr:to>
      <xdr:col>82</xdr:col>
      <xdr:colOff>158750</xdr:colOff>
      <xdr:row>15</xdr:row>
      <xdr:rowOff>45538</xdr:rowOff>
    </xdr:to>
    <xdr:sp macro="" textlink="">
      <xdr:nvSpPr>
        <xdr:cNvPr id="148" name="楕円 147"/>
        <xdr:cNvSpPr/>
      </xdr:nvSpPr>
      <xdr:spPr>
        <a:xfrm>
          <a:off x="164592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131915</xdr:rowOff>
    </xdr:from>
    <xdr:ext cx="762000" cy="259045"/>
    <xdr:sp macro="" textlink="">
      <xdr:nvSpPr>
        <xdr:cNvPr id="149" name="物件費該当値テキスト"/>
        <xdr:cNvSpPr txBox="1"/>
      </xdr:nvSpPr>
      <xdr:spPr>
        <a:xfrm>
          <a:off x="16598900" y="23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82731</xdr:rowOff>
    </xdr:from>
    <xdr:to>
      <xdr:col>78</xdr:col>
      <xdr:colOff>120650</xdr:colOff>
      <xdr:row>15</xdr:row>
      <xdr:rowOff>12881</xdr:rowOff>
    </xdr:to>
    <xdr:sp macro="" textlink="">
      <xdr:nvSpPr>
        <xdr:cNvPr id="150" name="楕円 149"/>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23058</xdr:rowOff>
    </xdr:from>
    <xdr:ext cx="736600" cy="259045"/>
    <xdr:sp macro="" textlink="">
      <xdr:nvSpPr>
        <xdr:cNvPr id="151" name="テキスト ボックス 150"/>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23949</xdr:rowOff>
    </xdr:from>
    <xdr:to>
      <xdr:col>74</xdr:col>
      <xdr:colOff>31750</xdr:colOff>
      <xdr:row>14</xdr:row>
      <xdr:rowOff>125549</xdr:rowOff>
    </xdr:to>
    <xdr:sp macro="" textlink="">
      <xdr:nvSpPr>
        <xdr:cNvPr id="152" name="楕円 151"/>
        <xdr:cNvSpPr/>
      </xdr:nvSpPr>
      <xdr:spPr>
        <a:xfrm>
          <a:off x="14732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135726</xdr:rowOff>
    </xdr:from>
    <xdr:ext cx="762000" cy="259045"/>
    <xdr:sp macro="" textlink="">
      <xdr:nvSpPr>
        <xdr:cNvPr id="153" name="テキスト ボックス 152"/>
        <xdr:cNvSpPr txBox="1"/>
      </xdr:nvSpPr>
      <xdr:spPr>
        <a:xfrm>
          <a:off x="14401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169273</xdr:rowOff>
    </xdr:from>
    <xdr:to>
      <xdr:col>69</xdr:col>
      <xdr:colOff>142875</xdr:colOff>
      <xdr:row>14</xdr:row>
      <xdr:rowOff>99423</xdr:rowOff>
    </xdr:to>
    <xdr:sp macro="" textlink="">
      <xdr:nvSpPr>
        <xdr:cNvPr id="154" name="楕円 153"/>
        <xdr:cNvSpPr/>
      </xdr:nvSpPr>
      <xdr:spPr>
        <a:xfrm>
          <a:off x="13843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109600</xdr:rowOff>
    </xdr:from>
    <xdr:ext cx="762000" cy="259045"/>
    <xdr:sp macro="" textlink="">
      <xdr:nvSpPr>
        <xdr:cNvPr id="155" name="テキスト ボックス 154"/>
        <xdr:cNvSpPr txBox="1"/>
      </xdr:nvSpPr>
      <xdr:spPr>
        <a:xfrm>
          <a:off x="13512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143147</xdr:rowOff>
    </xdr:from>
    <xdr:to>
      <xdr:col>65</xdr:col>
      <xdr:colOff>53975</xdr:colOff>
      <xdr:row>14</xdr:row>
      <xdr:rowOff>73297</xdr:rowOff>
    </xdr:to>
    <xdr:sp macro="" textlink="">
      <xdr:nvSpPr>
        <xdr:cNvPr id="156" name="楕円 155"/>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83474</xdr:rowOff>
    </xdr:from>
    <xdr:ext cx="762000" cy="259045"/>
    <xdr:sp macro="" textlink="">
      <xdr:nvSpPr>
        <xdr:cNvPr id="157" name="テキスト ボックス 156"/>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が類似団体を下回っている。要因としては保育園に係る人件費と物件費について経常的経費から臨時的経費に移したことによる計上方法の変更により類似団体平均、長野県平均よりも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町単で実施している事業については、創設当初と現状との客観的な分析、他町村の状況を踏まえ、優先度や効果等を検証し、積極的に見直しを図る。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56</xdr:row>
      <xdr:rowOff>31750</xdr:rowOff>
    </xdr:to>
    <xdr:cxnSp macro="">
      <xdr:nvCxnSpPr>
        <xdr:cNvPr id="190" name="直線コネクタ 189"/>
        <xdr:cNvCxnSpPr/>
      </xdr:nvCxnSpPr>
      <xdr:spPr>
        <a:xfrm flipV="1">
          <a:off x="3987800" y="915670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56</xdr:row>
      <xdr:rowOff>31750</xdr:rowOff>
    </xdr:to>
    <xdr:cxnSp macro="">
      <xdr:nvCxnSpPr>
        <xdr:cNvPr id="193" name="直線コネクタ 192"/>
        <xdr:cNvCxnSpPr/>
      </xdr:nvCxnSpPr>
      <xdr:spPr>
        <a:xfrm>
          <a:off x="3098800" y="909955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12700</xdr:rowOff>
    </xdr:to>
    <xdr:cxnSp macro="">
      <xdr:nvCxnSpPr>
        <xdr:cNvPr id="196" name="直線コネクタ 195"/>
        <xdr:cNvCxnSpPr/>
      </xdr:nvCxnSpPr>
      <xdr:spPr>
        <a:xfrm>
          <a:off x="2209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55</xdr:row>
      <xdr:rowOff>12700</xdr:rowOff>
    </xdr:to>
    <xdr:cxnSp macro="">
      <xdr:nvCxnSpPr>
        <xdr:cNvPr id="199" name="直線コネクタ 198"/>
        <xdr:cNvCxnSpPr/>
      </xdr:nvCxnSpPr>
      <xdr:spPr>
        <a:xfrm flipV="1">
          <a:off x="1320800" y="90995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12" name="テキスト ボックス 211"/>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13" name="楕円 212"/>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14" name="テキスト ボックス 213"/>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15" name="楕円 214"/>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6" name="テキスト ボックス 215"/>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7" name="楕円 216"/>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8" name="テキスト ボックス 217"/>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を上回っている。特別会計への赤字補填的な繰出金が多額になっていることも要因として挙げられる。今後、社会経済情勢に留意しながら料率の見直しを検討するとともに、その適正化に努め、税収を主な財源とする普通会計の負担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124714</xdr:rowOff>
    </xdr:from>
    <xdr:to>
      <xdr:col>82</xdr:col>
      <xdr:colOff>107950</xdr:colOff>
      <xdr:row>57</xdr:row>
      <xdr:rowOff>165862</xdr:rowOff>
    </xdr:to>
    <xdr:cxnSp macro="">
      <xdr:nvCxnSpPr>
        <xdr:cNvPr id="248" name="直線コネクタ 247"/>
        <xdr:cNvCxnSpPr/>
      </xdr:nvCxnSpPr>
      <xdr:spPr>
        <a:xfrm flipV="1">
          <a:off x="15671800" y="98973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165862</xdr:rowOff>
    </xdr:from>
    <xdr:to>
      <xdr:col>78</xdr:col>
      <xdr:colOff>69850</xdr:colOff>
      <xdr:row>58</xdr:row>
      <xdr:rowOff>26416</xdr:rowOff>
    </xdr:to>
    <xdr:cxnSp macro="">
      <xdr:nvCxnSpPr>
        <xdr:cNvPr id="251" name="直線コネクタ 250"/>
        <xdr:cNvCxnSpPr/>
      </xdr:nvCxnSpPr>
      <xdr:spPr>
        <a:xfrm flipV="1">
          <a:off x="14782800" y="9938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110998</xdr:rowOff>
    </xdr:from>
    <xdr:to>
      <xdr:col>73</xdr:col>
      <xdr:colOff>180975</xdr:colOff>
      <xdr:row>58</xdr:row>
      <xdr:rowOff>26416</xdr:rowOff>
    </xdr:to>
    <xdr:cxnSp macro="">
      <xdr:nvCxnSpPr>
        <xdr:cNvPr id="254" name="直線コネクタ 253"/>
        <xdr:cNvCxnSpPr/>
      </xdr:nvCxnSpPr>
      <xdr:spPr>
        <a:xfrm>
          <a:off x="13893800" y="9883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110998</xdr:rowOff>
    </xdr:from>
    <xdr:to>
      <xdr:col>69</xdr:col>
      <xdr:colOff>92075</xdr:colOff>
      <xdr:row>57</xdr:row>
      <xdr:rowOff>152146</xdr:rowOff>
    </xdr:to>
    <xdr:cxnSp macro="">
      <xdr:nvCxnSpPr>
        <xdr:cNvPr id="257" name="直線コネクタ 256"/>
        <xdr:cNvCxnSpPr/>
      </xdr:nvCxnSpPr>
      <xdr:spPr>
        <a:xfrm flipV="1">
          <a:off x="13004800" y="9883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1" name="テキスト ボックス 260"/>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73914</xdr:rowOff>
    </xdr:from>
    <xdr:to>
      <xdr:col>82</xdr:col>
      <xdr:colOff>158750</xdr:colOff>
      <xdr:row>58</xdr:row>
      <xdr:rowOff>4064</xdr:rowOff>
    </xdr:to>
    <xdr:sp macro="" textlink="">
      <xdr:nvSpPr>
        <xdr:cNvPr id="267" name="楕円 266"/>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45991</xdr:rowOff>
    </xdr:from>
    <xdr:ext cx="762000" cy="259045"/>
    <xdr:sp macro="" textlink="">
      <xdr:nvSpPr>
        <xdr:cNvPr id="268"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115062</xdr:rowOff>
    </xdr:from>
    <xdr:to>
      <xdr:col>78</xdr:col>
      <xdr:colOff>120650</xdr:colOff>
      <xdr:row>58</xdr:row>
      <xdr:rowOff>45212</xdr:rowOff>
    </xdr:to>
    <xdr:sp macro="" textlink="">
      <xdr:nvSpPr>
        <xdr:cNvPr id="269" name="楕円 268"/>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29989</xdr:rowOff>
    </xdr:from>
    <xdr:ext cx="736600" cy="259045"/>
    <xdr:sp macro="" textlink="">
      <xdr:nvSpPr>
        <xdr:cNvPr id="270" name="テキスト ボックス 269"/>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71" name="楕円 270"/>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72" name="テキスト ボックス 271"/>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60198</xdr:rowOff>
    </xdr:from>
    <xdr:to>
      <xdr:col>69</xdr:col>
      <xdr:colOff>142875</xdr:colOff>
      <xdr:row>57</xdr:row>
      <xdr:rowOff>161798</xdr:rowOff>
    </xdr:to>
    <xdr:sp macro="" textlink="">
      <xdr:nvSpPr>
        <xdr:cNvPr id="273" name="楕円 272"/>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146575</xdr:rowOff>
    </xdr:from>
    <xdr:ext cx="762000" cy="259045"/>
    <xdr:sp macro="" textlink="">
      <xdr:nvSpPr>
        <xdr:cNvPr id="274" name="テキスト ボックス 273"/>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75" name="楕円 274"/>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6" name="テキスト ボックス 275"/>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補助費において類似団体平均</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％、長野県平均</a:t>
          </a:r>
          <a:r>
            <a:rPr kumimoji="1" lang="en-US" altLang="ja-JP" sz="1200">
              <a:latin typeface="ＭＳ Ｐゴシック" panose="020B0600070205080204" pitchFamily="50" charset="-128"/>
              <a:ea typeface="ＭＳ Ｐゴシック" panose="020B0600070205080204" pitchFamily="50" charset="-128"/>
            </a:rPr>
            <a:t>14.5</a:t>
          </a:r>
          <a:r>
            <a:rPr kumimoji="1" lang="ja-JP" altLang="en-US" sz="1200">
              <a:latin typeface="ＭＳ Ｐゴシック" panose="020B0600070205080204" pitchFamily="50" charset="-128"/>
              <a:ea typeface="ＭＳ Ｐゴシック" panose="020B0600070205080204" pitchFamily="50" charset="-128"/>
            </a:rPr>
            <a:t>％を上回っている。主に依田窪医療福祉事務組合・上田地域広域連合・上田市長和町中学校組合などの一部事務組合への負担金や補助金が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38</xdr:row>
      <xdr:rowOff>140716</xdr:rowOff>
    </xdr:to>
    <xdr:cxnSp macro="">
      <xdr:nvCxnSpPr>
        <xdr:cNvPr id="306" name="直線コネクタ 305"/>
        <xdr:cNvCxnSpPr/>
      </xdr:nvCxnSpPr>
      <xdr:spPr>
        <a:xfrm>
          <a:off x="15671800" y="6655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39</xdr:row>
      <xdr:rowOff>138430</xdr:rowOff>
    </xdr:to>
    <xdr:cxnSp macro="">
      <xdr:nvCxnSpPr>
        <xdr:cNvPr id="309" name="直線コネクタ 308"/>
        <xdr:cNvCxnSpPr/>
      </xdr:nvCxnSpPr>
      <xdr:spPr>
        <a:xfrm flipV="1">
          <a:off x="14782800" y="665581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39</xdr:row>
      <xdr:rowOff>138430</xdr:rowOff>
    </xdr:to>
    <xdr:cxnSp macro="">
      <xdr:nvCxnSpPr>
        <xdr:cNvPr id="312" name="直線コネクタ 311"/>
        <xdr:cNvCxnSpPr/>
      </xdr:nvCxnSpPr>
      <xdr:spPr>
        <a:xfrm>
          <a:off x="13893800" y="647750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152146</xdr:rowOff>
    </xdr:to>
    <xdr:cxnSp macro="">
      <xdr:nvCxnSpPr>
        <xdr:cNvPr id="315" name="直線コネクタ 314"/>
        <xdr:cNvCxnSpPr/>
      </xdr:nvCxnSpPr>
      <xdr:spPr>
        <a:xfrm flipV="1">
          <a:off x="13004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9" name="テキスト ボックス 318"/>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5" name="楕円 324"/>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6"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27" name="楕円 326"/>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28" name="テキスト ボックス 327"/>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29" name="楕円 328"/>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30" name="テキスト ボックス 329"/>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1" name="楕円 330"/>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2" name="テキスト ボックス 331"/>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3" name="楕円 332"/>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4" name="テキスト ボックス 333"/>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近年大型の整備事業が集中したことにより、地方債の元利償還金が膨らんでおり、公債費に係る経常収支比率は類似団体平均</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ポイント、長野県平均</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ポイントを上回っている。平成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債費の償還のピークを迎えており、財政調整基金等の取り崩しにより厳しい財政状況下にある。公債費は多額の残高を有している現状と顕著な伸びの抑制を勘案し、計画的な圧縮と予定されている事業の見直しも検討す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149861</xdr:rowOff>
    </xdr:to>
    <xdr:cxnSp macro="">
      <xdr:nvCxnSpPr>
        <xdr:cNvPr id="364" name="直線コネクタ 363"/>
        <xdr:cNvCxnSpPr/>
      </xdr:nvCxnSpPr>
      <xdr:spPr>
        <a:xfrm>
          <a:off x="3987800" y="134863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113285</xdr:rowOff>
    </xdr:to>
    <xdr:cxnSp macro="">
      <xdr:nvCxnSpPr>
        <xdr:cNvPr id="367" name="直線コネクタ 366"/>
        <xdr:cNvCxnSpPr/>
      </xdr:nvCxnSpPr>
      <xdr:spPr>
        <a:xfrm>
          <a:off x="3098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81280</xdr:rowOff>
    </xdr:to>
    <xdr:cxnSp macro="">
      <xdr:nvCxnSpPr>
        <xdr:cNvPr id="370" name="直線コネクタ 369"/>
        <xdr:cNvCxnSpPr/>
      </xdr:nvCxnSpPr>
      <xdr:spPr>
        <a:xfrm>
          <a:off x="2209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30987</xdr:rowOff>
    </xdr:to>
    <xdr:cxnSp macro="">
      <xdr:nvCxnSpPr>
        <xdr:cNvPr id="373" name="直線コネクタ 372"/>
        <xdr:cNvCxnSpPr/>
      </xdr:nvCxnSpPr>
      <xdr:spPr>
        <a:xfrm>
          <a:off x="1320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7" name="テキスト ボックス 376"/>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3" name="楕円 382"/>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84"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5" name="楕円 384"/>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86" name="テキスト ボックス 385"/>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7" name="楕円 386"/>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8" name="テキスト ボックス 387"/>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9" name="楕円 388"/>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0" name="テキスト ボックス 389"/>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1" name="楕円 390"/>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2" name="テキスト ボックス 391"/>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％と比較すると、当町における公債費を除いた経常収支比率は</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％と同様の水準にある。その中でも大きな割合を占めている人件費及び補助費等については、令和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年度からの会計年度任用職員制度や行政事務委託への移行に向けて行政の効率化に努めるとともに、補助費の交付の是非や交付基準についても再検討する。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108713</xdr:rowOff>
    </xdr:to>
    <xdr:cxnSp macro="">
      <xdr:nvCxnSpPr>
        <xdr:cNvPr id="423" name="直線コネクタ 422"/>
        <xdr:cNvCxnSpPr/>
      </xdr:nvCxnSpPr>
      <xdr:spPr>
        <a:xfrm flipV="1">
          <a:off x="15671800" y="130749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108713</xdr:rowOff>
    </xdr:to>
    <xdr:cxnSp macro="">
      <xdr:nvCxnSpPr>
        <xdr:cNvPr id="426" name="直線コネクタ 425"/>
        <xdr:cNvCxnSpPr/>
      </xdr:nvCxnSpPr>
      <xdr:spPr>
        <a:xfrm>
          <a:off x="14782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120142</xdr:rowOff>
    </xdr:from>
    <xdr:to>
      <xdr:col>73</xdr:col>
      <xdr:colOff>180975</xdr:colOff>
      <xdr:row>76</xdr:row>
      <xdr:rowOff>85852</xdr:rowOff>
    </xdr:to>
    <xdr:cxnSp macro="">
      <xdr:nvCxnSpPr>
        <xdr:cNvPr id="429" name="直線コネクタ 428"/>
        <xdr:cNvCxnSpPr/>
      </xdr:nvCxnSpPr>
      <xdr:spPr>
        <a:xfrm>
          <a:off x="13893800" y="12635992"/>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74</xdr:row>
      <xdr:rowOff>30988</xdr:rowOff>
    </xdr:to>
    <xdr:cxnSp macro="">
      <xdr:nvCxnSpPr>
        <xdr:cNvPr id="432" name="直線コネクタ 431"/>
        <xdr:cNvCxnSpPr/>
      </xdr:nvCxnSpPr>
      <xdr:spPr>
        <a:xfrm flipV="1">
          <a:off x="13004800" y="126359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2" name="楕円 441"/>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3"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4" name="楕円 443"/>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144290</xdr:rowOff>
    </xdr:from>
    <xdr:ext cx="736600" cy="259045"/>
    <xdr:sp macro="" textlink="">
      <xdr:nvSpPr>
        <xdr:cNvPr id="445" name="テキスト ボックス 444"/>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6" name="楕円 445"/>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47" name="テキスト ボックス 446"/>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69342</xdr:rowOff>
    </xdr:from>
    <xdr:to>
      <xdr:col>69</xdr:col>
      <xdr:colOff>142875</xdr:colOff>
      <xdr:row>73</xdr:row>
      <xdr:rowOff>170942</xdr:rowOff>
    </xdr:to>
    <xdr:sp macro="" textlink="">
      <xdr:nvSpPr>
        <xdr:cNvPr id="448" name="楕円 447"/>
        <xdr:cNvSpPr/>
      </xdr:nvSpPr>
      <xdr:spPr>
        <a:xfrm>
          <a:off x="13843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9669</xdr:rowOff>
    </xdr:from>
    <xdr:ext cx="762000" cy="259045"/>
    <xdr:sp macro="" textlink="">
      <xdr:nvSpPr>
        <xdr:cNvPr id="449" name="テキスト ボックス 448"/>
        <xdr:cNvSpPr txBox="1"/>
      </xdr:nvSpPr>
      <xdr:spPr>
        <a:xfrm>
          <a:off x="13512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151638</xdr:rowOff>
    </xdr:from>
    <xdr:to>
      <xdr:col>65</xdr:col>
      <xdr:colOff>53975</xdr:colOff>
      <xdr:row>74</xdr:row>
      <xdr:rowOff>81788</xdr:rowOff>
    </xdr:to>
    <xdr:sp macro="" textlink="">
      <xdr:nvSpPr>
        <xdr:cNvPr id="450" name="楕円 449"/>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91965</xdr:rowOff>
    </xdr:from>
    <xdr:ext cx="762000" cy="259045"/>
    <xdr:sp macro="" textlink="">
      <xdr:nvSpPr>
        <xdr:cNvPr id="451" name="テキスト ボックス 450"/>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105725</xdr:rowOff>
    </xdr:from>
    <xdr:to>
      <xdr:col>29</xdr:col>
      <xdr:colOff>127000</xdr:colOff>
      <xdr:row>15</xdr:row>
      <xdr:rowOff>153841</xdr:rowOff>
    </xdr:to>
    <xdr:cxnSp macro="">
      <xdr:nvCxnSpPr>
        <xdr:cNvPr id="48" name="直線コネクタ 47"/>
        <xdr:cNvCxnSpPr/>
      </xdr:nvCxnSpPr>
      <xdr:spPr bwMode="auto">
        <a:xfrm flipV="1">
          <a:off x="5003800" y="2725100"/>
          <a:ext cx="647700" cy="48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153841</xdr:rowOff>
    </xdr:from>
    <xdr:to>
      <xdr:col>26</xdr:col>
      <xdr:colOff>50800</xdr:colOff>
      <xdr:row>16</xdr:row>
      <xdr:rowOff>19927</xdr:rowOff>
    </xdr:to>
    <xdr:cxnSp macro="">
      <xdr:nvCxnSpPr>
        <xdr:cNvPr id="51" name="直線コネクタ 50"/>
        <xdr:cNvCxnSpPr/>
      </xdr:nvCxnSpPr>
      <xdr:spPr bwMode="auto">
        <a:xfrm flipV="1">
          <a:off x="4305300" y="2773216"/>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19927</xdr:rowOff>
    </xdr:from>
    <xdr:to>
      <xdr:col>22</xdr:col>
      <xdr:colOff>114300</xdr:colOff>
      <xdr:row>16</xdr:row>
      <xdr:rowOff>48968</xdr:rowOff>
    </xdr:to>
    <xdr:cxnSp macro="">
      <xdr:nvCxnSpPr>
        <xdr:cNvPr id="54" name="直線コネクタ 53"/>
        <xdr:cNvCxnSpPr/>
      </xdr:nvCxnSpPr>
      <xdr:spPr bwMode="auto">
        <a:xfrm flipV="1">
          <a:off x="3606800" y="2810752"/>
          <a:ext cx="698500" cy="2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48968</xdr:rowOff>
    </xdr:from>
    <xdr:to>
      <xdr:col>18</xdr:col>
      <xdr:colOff>177800</xdr:colOff>
      <xdr:row>16</xdr:row>
      <xdr:rowOff>132508</xdr:rowOff>
    </xdr:to>
    <xdr:cxnSp macro="">
      <xdr:nvCxnSpPr>
        <xdr:cNvPr id="57" name="直線コネクタ 56"/>
        <xdr:cNvCxnSpPr/>
      </xdr:nvCxnSpPr>
      <xdr:spPr bwMode="auto">
        <a:xfrm flipV="1">
          <a:off x="2908300" y="2839793"/>
          <a:ext cx="698500" cy="83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54925</xdr:rowOff>
    </xdr:from>
    <xdr:to>
      <xdr:col>29</xdr:col>
      <xdr:colOff>177800</xdr:colOff>
      <xdr:row>15</xdr:row>
      <xdr:rowOff>156525</xdr:rowOff>
    </xdr:to>
    <xdr:sp macro="" textlink="">
      <xdr:nvSpPr>
        <xdr:cNvPr id="67" name="楕円 66"/>
        <xdr:cNvSpPr/>
      </xdr:nvSpPr>
      <xdr:spPr bwMode="auto">
        <a:xfrm>
          <a:off x="5600700" y="267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71452</xdr:rowOff>
    </xdr:from>
    <xdr:ext cx="762000" cy="259045"/>
    <xdr:sp macro="" textlink="">
      <xdr:nvSpPr>
        <xdr:cNvPr id="68" name="人口1人当たり決算額の推移該当値テキスト130"/>
        <xdr:cNvSpPr txBox="1"/>
      </xdr:nvSpPr>
      <xdr:spPr>
        <a:xfrm>
          <a:off x="5740400" y="25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103041</xdr:rowOff>
    </xdr:from>
    <xdr:to>
      <xdr:col>26</xdr:col>
      <xdr:colOff>101600</xdr:colOff>
      <xdr:row>16</xdr:row>
      <xdr:rowOff>33191</xdr:rowOff>
    </xdr:to>
    <xdr:sp macro="" textlink="">
      <xdr:nvSpPr>
        <xdr:cNvPr id="69" name="楕円 68"/>
        <xdr:cNvSpPr/>
      </xdr:nvSpPr>
      <xdr:spPr bwMode="auto">
        <a:xfrm>
          <a:off x="4953000" y="272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43368</xdr:rowOff>
    </xdr:from>
    <xdr:ext cx="736600" cy="259045"/>
    <xdr:sp macro="" textlink="">
      <xdr:nvSpPr>
        <xdr:cNvPr id="70" name="テキスト ボックス 69"/>
        <xdr:cNvSpPr txBox="1"/>
      </xdr:nvSpPr>
      <xdr:spPr>
        <a:xfrm>
          <a:off x="4622800" y="249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140577</xdr:rowOff>
    </xdr:from>
    <xdr:to>
      <xdr:col>22</xdr:col>
      <xdr:colOff>165100</xdr:colOff>
      <xdr:row>16</xdr:row>
      <xdr:rowOff>70727</xdr:rowOff>
    </xdr:to>
    <xdr:sp macro="" textlink="">
      <xdr:nvSpPr>
        <xdr:cNvPr id="71" name="楕円 70"/>
        <xdr:cNvSpPr/>
      </xdr:nvSpPr>
      <xdr:spPr bwMode="auto">
        <a:xfrm>
          <a:off x="4254500" y="275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80904</xdr:rowOff>
    </xdr:from>
    <xdr:ext cx="762000" cy="259045"/>
    <xdr:sp macro="" textlink="">
      <xdr:nvSpPr>
        <xdr:cNvPr id="72" name="テキスト ボックス 71"/>
        <xdr:cNvSpPr txBox="1"/>
      </xdr:nvSpPr>
      <xdr:spPr>
        <a:xfrm>
          <a:off x="3924300" y="252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169618</xdr:rowOff>
    </xdr:from>
    <xdr:to>
      <xdr:col>19</xdr:col>
      <xdr:colOff>38100</xdr:colOff>
      <xdr:row>16</xdr:row>
      <xdr:rowOff>99768</xdr:rowOff>
    </xdr:to>
    <xdr:sp macro="" textlink="">
      <xdr:nvSpPr>
        <xdr:cNvPr id="73" name="楕円 72"/>
        <xdr:cNvSpPr/>
      </xdr:nvSpPr>
      <xdr:spPr bwMode="auto">
        <a:xfrm>
          <a:off x="3556000" y="278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109945</xdr:rowOff>
    </xdr:from>
    <xdr:ext cx="762000" cy="259045"/>
    <xdr:sp macro="" textlink="">
      <xdr:nvSpPr>
        <xdr:cNvPr id="74" name="テキスト ボックス 73"/>
        <xdr:cNvSpPr txBox="1"/>
      </xdr:nvSpPr>
      <xdr:spPr>
        <a:xfrm>
          <a:off x="3225800" y="255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81708</xdr:rowOff>
    </xdr:from>
    <xdr:to>
      <xdr:col>15</xdr:col>
      <xdr:colOff>101600</xdr:colOff>
      <xdr:row>17</xdr:row>
      <xdr:rowOff>11858</xdr:rowOff>
    </xdr:to>
    <xdr:sp macro="" textlink="">
      <xdr:nvSpPr>
        <xdr:cNvPr id="75" name="楕円 74"/>
        <xdr:cNvSpPr/>
      </xdr:nvSpPr>
      <xdr:spPr bwMode="auto">
        <a:xfrm>
          <a:off x="2857500" y="287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22035</xdr:rowOff>
    </xdr:from>
    <xdr:ext cx="762000" cy="259045"/>
    <xdr:sp macro="" textlink="">
      <xdr:nvSpPr>
        <xdr:cNvPr id="76" name="テキスト ボックス 75"/>
        <xdr:cNvSpPr txBox="1"/>
      </xdr:nvSpPr>
      <xdr:spPr>
        <a:xfrm>
          <a:off x="2527300" y="264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305022</xdr:rowOff>
    </xdr:from>
    <xdr:to>
      <xdr:col>29</xdr:col>
      <xdr:colOff>127000</xdr:colOff>
      <xdr:row>34</xdr:row>
      <xdr:rowOff>39446</xdr:rowOff>
    </xdr:to>
    <xdr:cxnSp macro="">
      <xdr:nvCxnSpPr>
        <xdr:cNvPr id="109" name="直線コネクタ 108"/>
        <xdr:cNvCxnSpPr/>
      </xdr:nvCxnSpPr>
      <xdr:spPr bwMode="auto">
        <a:xfrm flipV="1">
          <a:off x="5003800" y="6229572"/>
          <a:ext cx="647700" cy="7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304413</xdr:rowOff>
    </xdr:from>
    <xdr:to>
      <xdr:col>26</xdr:col>
      <xdr:colOff>50800</xdr:colOff>
      <xdr:row>34</xdr:row>
      <xdr:rowOff>39446</xdr:rowOff>
    </xdr:to>
    <xdr:cxnSp macro="">
      <xdr:nvCxnSpPr>
        <xdr:cNvPr id="112" name="直線コネクタ 111"/>
        <xdr:cNvCxnSpPr/>
      </xdr:nvCxnSpPr>
      <xdr:spPr bwMode="auto">
        <a:xfrm>
          <a:off x="4305300" y="6228963"/>
          <a:ext cx="698500" cy="7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304413</xdr:rowOff>
    </xdr:from>
    <xdr:to>
      <xdr:col>22</xdr:col>
      <xdr:colOff>114300</xdr:colOff>
      <xdr:row>34</xdr:row>
      <xdr:rowOff>95510</xdr:rowOff>
    </xdr:to>
    <xdr:cxnSp macro="">
      <xdr:nvCxnSpPr>
        <xdr:cNvPr id="115" name="直線コネクタ 114"/>
        <xdr:cNvCxnSpPr/>
      </xdr:nvCxnSpPr>
      <xdr:spPr bwMode="auto">
        <a:xfrm flipV="1">
          <a:off x="3606800" y="6228963"/>
          <a:ext cx="698500" cy="133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95510</xdr:rowOff>
    </xdr:from>
    <xdr:to>
      <xdr:col>18</xdr:col>
      <xdr:colOff>177800</xdr:colOff>
      <xdr:row>34</xdr:row>
      <xdr:rowOff>174663</xdr:rowOff>
    </xdr:to>
    <xdr:cxnSp macro="">
      <xdr:nvCxnSpPr>
        <xdr:cNvPr id="118" name="直線コネクタ 117"/>
        <xdr:cNvCxnSpPr/>
      </xdr:nvCxnSpPr>
      <xdr:spPr bwMode="auto">
        <a:xfrm flipV="1">
          <a:off x="2908300" y="6362960"/>
          <a:ext cx="698500" cy="79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66089</xdr:rowOff>
    </xdr:from>
    <xdr:ext cx="762000" cy="259045"/>
    <xdr:sp macro="" textlink="">
      <xdr:nvSpPr>
        <xdr:cNvPr id="122" name="テキスト ボックス 121"/>
        <xdr:cNvSpPr txBox="1"/>
      </xdr:nvSpPr>
      <xdr:spPr>
        <a:xfrm>
          <a:off x="2527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254222</xdr:rowOff>
    </xdr:from>
    <xdr:to>
      <xdr:col>29</xdr:col>
      <xdr:colOff>177800</xdr:colOff>
      <xdr:row>34</xdr:row>
      <xdr:rowOff>12922</xdr:rowOff>
    </xdr:to>
    <xdr:sp macro="" textlink="">
      <xdr:nvSpPr>
        <xdr:cNvPr id="128" name="楕円 127"/>
        <xdr:cNvSpPr/>
      </xdr:nvSpPr>
      <xdr:spPr bwMode="auto">
        <a:xfrm>
          <a:off x="5600700" y="6178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99299</xdr:rowOff>
    </xdr:from>
    <xdr:ext cx="762000" cy="259045"/>
    <xdr:sp macro="" textlink="">
      <xdr:nvSpPr>
        <xdr:cNvPr id="129" name="人口1人当たり決算額の推移該当値テキスト445"/>
        <xdr:cNvSpPr txBox="1"/>
      </xdr:nvSpPr>
      <xdr:spPr>
        <a:xfrm>
          <a:off x="5740400" y="60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331546</xdr:rowOff>
    </xdr:from>
    <xdr:to>
      <xdr:col>26</xdr:col>
      <xdr:colOff>101600</xdr:colOff>
      <xdr:row>34</xdr:row>
      <xdr:rowOff>90246</xdr:rowOff>
    </xdr:to>
    <xdr:sp macro="" textlink="">
      <xdr:nvSpPr>
        <xdr:cNvPr id="130" name="楕円 129"/>
        <xdr:cNvSpPr/>
      </xdr:nvSpPr>
      <xdr:spPr bwMode="auto">
        <a:xfrm>
          <a:off x="4953000" y="625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100423</xdr:rowOff>
    </xdr:from>
    <xdr:ext cx="736600" cy="259045"/>
    <xdr:sp macro="" textlink="">
      <xdr:nvSpPr>
        <xdr:cNvPr id="131" name="テキスト ボックス 130"/>
        <xdr:cNvSpPr txBox="1"/>
      </xdr:nvSpPr>
      <xdr:spPr>
        <a:xfrm>
          <a:off x="4622800" y="602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253613</xdr:rowOff>
    </xdr:from>
    <xdr:to>
      <xdr:col>22</xdr:col>
      <xdr:colOff>165100</xdr:colOff>
      <xdr:row>34</xdr:row>
      <xdr:rowOff>12313</xdr:rowOff>
    </xdr:to>
    <xdr:sp macro="" textlink="">
      <xdr:nvSpPr>
        <xdr:cNvPr id="132" name="楕円 131"/>
        <xdr:cNvSpPr/>
      </xdr:nvSpPr>
      <xdr:spPr bwMode="auto">
        <a:xfrm>
          <a:off x="4254500" y="617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22490</xdr:rowOff>
    </xdr:from>
    <xdr:ext cx="762000" cy="259045"/>
    <xdr:sp macro="" textlink="">
      <xdr:nvSpPr>
        <xdr:cNvPr id="133" name="テキスト ボックス 132"/>
        <xdr:cNvSpPr txBox="1"/>
      </xdr:nvSpPr>
      <xdr:spPr>
        <a:xfrm>
          <a:off x="3924300" y="594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44710</xdr:rowOff>
    </xdr:from>
    <xdr:to>
      <xdr:col>19</xdr:col>
      <xdr:colOff>38100</xdr:colOff>
      <xdr:row>34</xdr:row>
      <xdr:rowOff>146310</xdr:rowOff>
    </xdr:to>
    <xdr:sp macro="" textlink="">
      <xdr:nvSpPr>
        <xdr:cNvPr id="134" name="楕円 133"/>
        <xdr:cNvSpPr/>
      </xdr:nvSpPr>
      <xdr:spPr bwMode="auto">
        <a:xfrm>
          <a:off x="3556000" y="631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156487</xdr:rowOff>
    </xdr:from>
    <xdr:ext cx="762000" cy="259045"/>
    <xdr:sp macro="" textlink="">
      <xdr:nvSpPr>
        <xdr:cNvPr id="135" name="テキスト ボックス 134"/>
        <xdr:cNvSpPr txBox="1"/>
      </xdr:nvSpPr>
      <xdr:spPr>
        <a:xfrm>
          <a:off x="3225800" y="6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123863</xdr:rowOff>
    </xdr:from>
    <xdr:to>
      <xdr:col>15</xdr:col>
      <xdr:colOff>101600</xdr:colOff>
      <xdr:row>34</xdr:row>
      <xdr:rowOff>225463</xdr:rowOff>
    </xdr:to>
    <xdr:sp macro="" textlink="">
      <xdr:nvSpPr>
        <xdr:cNvPr id="136" name="楕円 135"/>
        <xdr:cNvSpPr/>
      </xdr:nvSpPr>
      <xdr:spPr bwMode="auto">
        <a:xfrm>
          <a:off x="2857500" y="639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235640</xdr:rowOff>
    </xdr:from>
    <xdr:ext cx="762000" cy="259045"/>
    <xdr:sp macro="" textlink="">
      <xdr:nvSpPr>
        <xdr:cNvPr id="137" name="テキスト ボックス 136"/>
        <xdr:cNvSpPr txBox="1"/>
      </xdr:nvSpPr>
      <xdr:spPr>
        <a:xfrm>
          <a:off x="2527300" y="61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
6,072
183.86
5,804,006
5,682,642
101,733
3,562,307
6,514,274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143769</xdr:rowOff>
    </xdr:from>
    <xdr:to>
      <xdr:col>24</xdr:col>
      <xdr:colOff>63500</xdr:colOff>
      <xdr:row>36</xdr:row>
      <xdr:rowOff>1968</xdr:rowOff>
    </xdr:to>
    <xdr:cxnSp macro="">
      <xdr:nvCxnSpPr>
        <xdr:cNvPr id="61" name="直線コネクタ 60"/>
        <xdr:cNvCxnSpPr/>
      </xdr:nvCxnSpPr>
      <xdr:spPr>
        <a:xfrm flipV="1">
          <a:off x="3797300" y="6144519"/>
          <a:ext cx="8382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1968</xdr:rowOff>
    </xdr:from>
    <xdr:to>
      <xdr:col>19</xdr:col>
      <xdr:colOff>177800</xdr:colOff>
      <xdr:row>36</xdr:row>
      <xdr:rowOff>17247</xdr:rowOff>
    </xdr:to>
    <xdr:cxnSp macro="">
      <xdr:nvCxnSpPr>
        <xdr:cNvPr id="64" name="直線コネクタ 63"/>
        <xdr:cNvCxnSpPr/>
      </xdr:nvCxnSpPr>
      <xdr:spPr>
        <a:xfrm flipV="1">
          <a:off x="2908300" y="6174168"/>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17247</xdr:rowOff>
    </xdr:from>
    <xdr:to>
      <xdr:col>15</xdr:col>
      <xdr:colOff>50800</xdr:colOff>
      <xdr:row>36</xdr:row>
      <xdr:rowOff>40922</xdr:rowOff>
    </xdr:to>
    <xdr:cxnSp macro="">
      <xdr:nvCxnSpPr>
        <xdr:cNvPr id="67" name="直線コネクタ 66"/>
        <xdr:cNvCxnSpPr/>
      </xdr:nvCxnSpPr>
      <xdr:spPr>
        <a:xfrm flipV="1">
          <a:off x="2019300" y="6189447"/>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40922</xdr:rowOff>
    </xdr:from>
    <xdr:to>
      <xdr:col>10</xdr:col>
      <xdr:colOff>114300</xdr:colOff>
      <xdr:row>36</xdr:row>
      <xdr:rowOff>70358</xdr:rowOff>
    </xdr:to>
    <xdr:cxnSp macro="">
      <xdr:nvCxnSpPr>
        <xdr:cNvPr id="70" name="直線コネクタ 69"/>
        <xdr:cNvCxnSpPr/>
      </xdr:nvCxnSpPr>
      <xdr:spPr>
        <a:xfrm flipV="1">
          <a:off x="1130300" y="6213122"/>
          <a:ext cx="889000" cy="2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92969</xdr:rowOff>
    </xdr:from>
    <xdr:to>
      <xdr:col>24</xdr:col>
      <xdr:colOff>114300</xdr:colOff>
      <xdr:row>36</xdr:row>
      <xdr:rowOff>23119</xdr:rowOff>
    </xdr:to>
    <xdr:sp macro="" textlink="">
      <xdr:nvSpPr>
        <xdr:cNvPr id="80" name="楕円 79"/>
        <xdr:cNvSpPr/>
      </xdr:nvSpPr>
      <xdr:spPr>
        <a:xfrm>
          <a:off x="4584700" y="60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115846</xdr:rowOff>
    </xdr:from>
    <xdr:ext cx="599010" cy="259045"/>
    <xdr:sp macro="" textlink="">
      <xdr:nvSpPr>
        <xdr:cNvPr id="81" name="人件費該当値テキスト"/>
        <xdr:cNvSpPr txBox="1"/>
      </xdr:nvSpPr>
      <xdr:spPr>
        <a:xfrm>
          <a:off x="4686300" y="59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122618</xdr:rowOff>
    </xdr:from>
    <xdr:to>
      <xdr:col>20</xdr:col>
      <xdr:colOff>38100</xdr:colOff>
      <xdr:row>36</xdr:row>
      <xdr:rowOff>52768</xdr:rowOff>
    </xdr:to>
    <xdr:sp macro="" textlink="">
      <xdr:nvSpPr>
        <xdr:cNvPr id="82" name="楕円 81"/>
        <xdr:cNvSpPr/>
      </xdr:nvSpPr>
      <xdr:spPr>
        <a:xfrm>
          <a:off x="37465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69295</xdr:rowOff>
    </xdr:from>
    <xdr:ext cx="599010" cy="259045"/>
    <xdr:sp macro="" textlink="">
      <xdr:nvSpPr>
        <xdr:cNvPr id="83" name="テキスト ボックス 82"/>
        <xdr:cNvSpPr txBox="1"/>
      </xdr:nvSpPr>
      <xdr:spPr>
        <a:xfrm>
          <a:off x="3497795" y="589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137897</xdr:rowOff>
    </xdr:from>
    <xdr:to>
      <xdr:col>15</xdr:col>
      <xdr:colOff>101600</xdr:colOff>
      <xdr:row>36</xdr:row>
      <xdr:rowOff>68047</xdr:rowOff>
    </xdr:to>
    <xdr:sp macro="" textlink="">
      <xdr:nvSpPr>
        <xdr:cNvPr id="84" name="楕円 83"/>
        <xdr:cNvSpPr/>
      </xdr:nvSpPr>
      <xdr:spPr>
        <a:xfrm>
          <a:off x="2857500" y="61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84574</xdr:rowOff>
    </xdr:from>
    <xdr:ext cx="599010" cy="259045"/>
    <xdr:sp macro="" textlink="">
      <xdr:nvSpPr>
        <xdr:cNvPr id="85" name="テキスト ボックス 84"/>
        <xdr:cNvSpPr txBox="1"/>
      </xdr:nvSpPr>
      <xdr:spPr>
        <a:xfrm>
          <a:off x="2608795" y="591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161572</xdr:rowOff>
    </xdr:from>
    <xdr:to>
      <xdr:col>10</xdr:col>
      <xdr:colOff>165100</xdr:colOff>
      <xdr:row>36</xdr:row>
      <xdr:rowOff>91722</xdr:rowOff>
    </xdr:to>
    <xdr:sp macro="" textlink="">
      <xdr:nvSpPr>
        <xdr:cNvPr id="86" name="楕円 85"/>
        <xdr:cNvSpPr/>
      </xdr:nvSpPr>
      <xdr:spPr>
        <a:xfrm>
          <a:off x="1968500" y="6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108249</xdr:rowOff>
    </xdr:from>
    <xdr:ext cx="599010" cy="259045"/>
    <xdr:sp macro="" textlink="">
      <xdr:nvSpPr>
        <xdr:cNvPr id="87" name="テキスト ボックス 86"/>
        <xdr:cNvSpPr txBox="1"/>
      </xdr:nvSpPr>
      <xdr:spPr>
        <a:xfrm>
          <a:off x="1719795" y="593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19558</xdr:rowOff>
    </xdr:from>
    <xdr:to>
      <xdr:col>6</xdr:col>
      <xdr:colOff>38100</xdr:colOff>
      <xdr:row>36</xdr:row>
      <xdr:rowOff>121158</xdr:rowOff>
    </xdr:to>
    <xdr:sp macro="" textlink="">
      <xdr:nvSpPr>
        <xdr:cNvPr id="88" name="楕円 87"/>
        <xdr:cNvSpPr/>
      </xdr:nvSpPr>
      <xdr:spPr>
        <a:xfrm>
          <a:off x="1079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137685</xdr:rowOff>
    </xdr:from>
    <xdr:ext cx="599010" cy="259045"/>
    <xdr:sp macro="" textlink="">
      <xdr:nvSpPr>
        <xdr:cNvPr id="89" name="テキスト ボックス 88"/>
        <xdr:cNvSpPr txBox="1"/>
      </xdr:nvSpPr>
      <xdr:spPr>
        <a:xfrm>
          <a:off x="830795" y="596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107921</xdr:rowOff>
    </xdr:from>
    <xdr:to>
      <xdr:col>24</xdr:col>
      <xdr:colOff>63500</xdr:colOff>
      <xdr:row>56</xdr:row>
      <xdr:rowOff>111621</xdr:rowOff>
    </xdr:to>
    <xdr:cxnSp macro="">
      <xdr:nvCxnSpPr>
        <xdr:cNvPr id="120" name="直線コネクタ 119"/>
        <xdr:cNvCxnSpPr/>
      </xdr:nvCxnSpPr>
      <xdr:spPr>
        <a:xfrm>
          <a:off x="3797300" y="9709121"/>
          <a:ext cx="8382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102608</xdr:rowOff>
    </xdr:from>
    <xdr:to>
      <xdr:col>19</xdr:col>
      <xdr:colOff>177800</xdr:colOff>
      <xdr:row>56</xdr:row>
      <xdr:rowOff>107921</xdr:rowOff>
    </xdr:to>
    <xdr:cxnSp macro="">
      <xdr:nvCxnSpPr>
        <xdr:cNvPr id="123" name="直線コネクタ 122"/>
        <xdr:cNvCxnSpPr/>
      </xdr:nvCxnSpPr>
      <xdr:spPr>
        <a:xfrm>
          <a:off x="2908300" y="9703808"/>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102608</xdr:rowOff>
    </xdr:from>
    <xdr:to>
      <xdr:col>15</xdr:col>
      <xdr:colOff>50800</xdr:colOff>
      <xdr:row>56</xdr:row>
      <xdr:rowOff>129083</xdr:rowOff>
    </xdr:to>
    <xdr:cxnSp macro="">
      <xdr:nvCxnSpPr>
        <xdr:cNvPr id="126" name="直線コネクタ 125"/>
        <xdr:cNvCxnSpPr/>
      </xdr:nvCxnSpPr>
      <xdr:spPr>
        <a:xfrm flipV="1">
          <a:off x="2019300" y="9703808"/>
          <a:ext cx="889000" cy="2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129083</xdr:rowOff>
    </xdr:from>
    <xdr:to>
      <xdr:col>10</xdr:col>
      <xdr:colOff>114300</xdr:colOff>
      <xdr:row>57</xdr:row>
      <xdr:rowOff>5629</xdr:rowOff>
    </xdr:to>
    <xdr:cxnSp macro="">
      <xdr:nvCxnSpPr>
        <xdr:cNvPr id="129" name="直線コネクタ 128"/>
        <xdr:cNvCxnSpPr/>
      </xdr:nvCxnSpPr>
      <xdr:spPr>
        <a:xfrm flipV="1">
          <a:off x="1130300" y="9730283"/>
          <a:ext cx="889000" cy="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60821</xdr:rowOff>
    </xdr:from>
    <xdr:to>
      <xdr:col>24</xdr:col>
      <xdr:colOff>114300</xdr:colOff>
      <xdr:row>56</xdr:row>
      <xdr:rowOff>162421</xdr:rowOff>
    </xdr:to>
    <xdr:sp macro="" textlink="">
      <xdr:nvSpPr>
        <xdr:cNvPr id="139" name="楕円 138"/>
        <xdr:cNvSpPr/>
      </xdr:nvSpPr>
      <xdr:spPr>
        <a:xfrm>
          <a:off x="4584700" y="96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83698</xdr:rowOff>
    </xdr:from>
    <xdr:ext cx="599010" cy="259045"/>
    <xdr:sp macro="" textlink="">
      <xdr:nvSpPr>
        <xdr:cNvPr id="140" name="物件費該当値テキスト"/>
        <xdr:cNvSpPr txBox="1"/>
      </xdr:nvSpPr>
      <xdr:spPr>
        <a:xfrm>
          <a:off x="4686300" y="951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57121</xdr:rowOff>
    </xdr:from>
    <xdr:to>
      <xdr:col>20</xdr:col>
      <xdr:colOff>38100</xdr:colOff>
      <xdr:row>56</xdr:row>
      <xdr:rowOff>158721</xdr:rowOff>
    </xdr:to>
    <xdr:sp macro="" textlink="">
      <xdr:nvSpPr>
        <xdr:cNvPr id="141" name="楕円 140"/>
        <xdr:cNvSpPr/>
      </xdr:nvSpPr>
      <xdr:spPr>
        <a:xfrm>
          <a:off x="3746500" y="96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3798</xdr:rowOff>
    </xdr:from>
    <xdr:ext cx="599010" cy="259045"/>
    <xdr:sp macro="" textlink="">
      <xdr:nvSpPr>
        <xdr:cNvPr id="142" name="テキスト ボックス 141"/>
        <xdr:cNvSpPr txBox="1"/>
      </xdr:nvSpPr>
      <xdr:spPr>
        <a:xfrm>
          <a:off x="3497795" y="943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51808</xdr:rowOff>
    </xdr:from>
    <xdr:to>
      <xdr:col>15</xdr:col>
      <xdr:colOff>101600</xdr:colOff>
      <xdr:row>56</xdr:row>
      <xdr:rowOff>153408</xdr:rowOff>
    </xdr:to>
    <xdr:sp macro="" textlink="">
      <xdr:nvSpPr>
        <xdr:cNvPr id="143" name="楕円 142"/>
        <xdr:cNvSpPr/>
      </xdr:nvSpPr>
      <xdr:spPr>
        <a:xfrm>
          <a:off x="2857500" y="9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169935</xdr:rowOff>
    </xdr:from>
    <xdr:ext cx="599010" cy="259045"/>
    <xdr:sp macro="" textlink="">
      <xdr:nvSpPr>
        <xdr:cNvPr id="144" name="テキスト ボックス 143"/>
        <xdr:cNvSpPr txBox="1"/>
      </xdr:nvSpPr>
      <xdr:spPr>
        <a:xfrm>
          <a:off x="2608795" y="942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78283</xdr:rowOff>
    </xdr:from>
    <xdr:to>
      <xdr:col>10</xdr:col>
      <xdr:colOff>165100</xdr:colOff>
      <xdr:row>57</xdr:row>
      <xdr:rowOff>8433</xdr:rowOff>
    </xdr:to>
    <xdr:sp macro="" textlink="">
      <xdr:nvSpPr>
        <xdr:cNvPr id="145" name="楕円 144"/>
        <xdr:cNvSpPr/>
      </xdr:nvSpPr>
      <xdr:spPr>
        <a:xfrm>
          <a:off x="1968500" y="96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24960</xdr:rowOff>
    </xdr:from>
    <xdr:ext cx="599010" cy="259045"/>
    <xdr:sp macro="" textlink="">
      <xdr:nvSpPr>
        <xdr:cNvPr id="146" name="テキスト ボックス 145"/>
        <xdr:cNvSpPr txBox="1"/>
      </xdr:nvSpPr>
      <xdr:spPr>
        <a:xfrm>
          <a:off x="1719795" y="945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126279</xdr:rowOff>
    </xdr:from>
    <xdr:to>
      <xdr:col>6</xdr:col>
      <xdr:colOff>38100</xdr:colOff>
      <xdr:row>57</xdr:row>
      <xdr:rowOff>56429</xdr:rowOff>
    </xdr:to>
    <xdr:sp macro="" textlink="">
      <xdr:nvSpPr>
        <xdr:cNvPr id="147" name="楕円 146"/>
        <xdr:cNvSpPr/>
      </xdr:nvSpPr>
      <xdr:spPr>
        <a:xfrm>
          <a:off x="1079500" y="97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72956</xdr:rowOff>
    </xdr:from>
    <xdr:ext cx="599010" cy="259045"/>
    <xdr:sp macro="" textlink="">
      <xdr:nvSpPr>
        <xdr:cNvPr id="148" name="テキスト ボックス 147"/>
        <xdr:cNvSpPr txBox="1"/>
      </xdr:nvSpPr>
      <xdr:spPr>
        <a:xfrm>
          <a:off x="830795" y="950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51442</xdr:rowOff>
    </xdr:from>
    <xdr:to>
      <xdr:col>24</xdr:col>
      <xdr:colOff>63500</xdr:colOff>
      <xdr:row>78</xdr:row>
      <xdr:rowOff>67577</xdr:rowOff>
    </xdr:to>
    <xdr:cxnSp macro="">
      <xdr:nvCxnSpPr>
        <xdr:cNvPr id="177" name="直線コネクタ 176"/>
        <xdr:cNvCxnSpPr/>
      </xdr:nvCxnSpPr>
      <xdr:spPr>
        <a:xfrm flipV="1">
          <a:off x="3797300" y="13424542"/>
          <a:ext cx="8382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54203</xdr:rowOff>
    </xdr:from>
    <xdr:to>
      <xdr:col>19</xdr:col>
      <xdr:colOff>177800</xdr:colOff>
      <xdr:row>78</xdr:row>
      <xdr:rowOff>67577</xdr:rowOff>
    </xdr:to>
    <xdr:cxnSp macro="">
      <xdr:nvCxnSpPr>
        <xdr:cNvPr id="180" name="直線コネクタ 179"/>
        <xdr:cNvCxnSpPr/>
      </xdr:nvCxnSpPr>
      <xdr:spPr>
        <a:xfrm>
          <a:off x="2908300" y="13427303"/>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54203</xdr:rowOff>
    </xdr:from>
    <xdr:to>
      <xdr:col>15</xdr:col>
      <xdr:colOff>50800</xdr:colOff>
      <xdr:row>78</xdr:row>
      <xdr:rowOff>62585</xdr:rowOff>
    </xdr:to>
    <xdr:cxnSp macro="">
      <xdr:nvCxnSpPr>
        <xdr:cNvPr id="183" name="直線コネクタ 182"/>
        <xdr:cNvCxnSpPr/>
      </xdr:nvCxnSpPr>
      <xdr:spPr>
        <a:xfrm flipV="1">
          <a:off x="2019300" y="1342730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45707</xdr:rowOff>
    </xdr:from>
    <xdr:to>
      <xdr:col>10</xdr:col>
      <xdr:colOff>114300</xdr:colOff>
      <xdr:row>78</xdr:row>
      <xdr:rowOff>62585</xdr:rowOff>
    </xdr:to>
    <xdr:cxnSp macro="">
      <xdr:nvCxnSpPr>
        <xdr:cNvPr id="186" name="直線コネクタ 185"/>
        <xdr:cNvCxnSpPr/>
      </xdr:nvCxnSpPr>
      <xdr:spPr>
        <a:xfrm>
          <a:off x="1130300" y="13418807"/>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109865</xdr:rowOff>
    </xdr:from>
    <xdr:ext cx="469744" cy="259045"/>
    <xdr:sp macro="" textlink="">
      <xdr:nvSpPr>
        <xdr:cNvPr id="190" name="テキスト ボックス 189"/>
        <xdr:cNvSpPr txBox="1"/>
      </xdr:nvSpPr>
      <xdr:spPr>
        <a:xfrm>
          <a:off x="895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642</xdr:rowOff>
    </xdr:from>
    <xdr:to>
      <xdr:col>24</xdr:col>
      <xdr:colOff>114300</xdr:colOff>
      <xdr:row>78</xdr:row>
      <xdr:rowOff>102242</xdr:rowOff>
    </xdr:to>
    <xdr:sp macro="" textlink="">
      <xdr:nvSpPr>
        <xdr:cNvPr id="196" name="楕円 195"/>
        <xdr:cNvSpPr/>
      </xdr:nvSpPr>
      <xdr:spPr>
        <a:xfrm>
          <a:off x="4584700" y="133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150519</xdr:rowOff>
    </xdr:from>
    <xdr:ext cx="469744" cy="259045"/>
    <xdr:sp macro="" textlink="">
      <xdr:nvSpPr>
        <xdr:cNvPr id="197" name="維持補修費該当値テキスト"/>
        <xdr:cNvSpPr txBox="1"/>
      </xdr:nvSpPr>
      <xdr:spPr>
        <a:xfrm>
          <a:off x="4686300" y="133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16777</xdr:rowOff>
    </xdr:from>
    <xdr:to>
      <xdr:col>20</xdr:col>
      <xdr:colOff>38100</xdr:colOff>
      <xdr:row>78</xdr:row>
      <xdr:rowOff>118377</xdr:rowOff>
    </xdr:to>
    <xdr:sp macro="" textlink="">
      <xdr:nvSpPr>
        <xdr:cNvPr id="198" name="楕円 197"/>
        <xdr:cNvSpPr/>
      </xdr:nvSpPr>
      <xdr:spPr>
        <a:xfrm>
          <a:off x="3746500" y="133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109504</xdr:rowOff>
    </xdr:from>
    <xdr:ext cx="469744" cy="259045"/>
    <xdr:sp macro="" textlink="">
      <xdr:nvSpPr>
        <xdr:cNvPr id="199" name="テキスト ボックス 198"/>
        <xdr:cNvSpPr txBox="1"/>
      </xdr:nvSpPr>
      <xdr:spPr>
        <a:xfrm>
          <a:off x="3562428" y="134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3403</xdr:rowOff>
    </xdr:from>
    <xdr:to>
      <xdr:col>15</xdr:col>
      <xdr:colOff>101600</xdr:colOff>
      <xdr:row>78</xdr:row>
      <xdr:rowOff>105003</xdr:rowOff>
    </xdr:to>
    <xdr:sp macro="" textlink="">
      <xdr:nvSpPr>
        <xdr:cNvPr id="200" name="楕円 199"/>
        <xdr:cNvSpPr/>
      </xdr:nvSpPr>
      <xdr:spPr>
        <a:xfrm>
          <a:off x="2857500" y="13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96130</xdr:rowOff>
    </xdr:from>
    <xdr:ext cx="469744" cy="259045"/>
    <xdr:sp macro="" textlink="">
      <xdr:nvSpPr>
        <xdr:cNvPr id="201" name="テキスト ボックス 200"/>
        <xdr:cNvSpPr txBox="1"/>
      </xdr:nvSpPr>
      <xdr:spPr>
        <a:xfrm>
          <a:off x="2673428" y="1346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11785</xdr:rowOff>
    </xdr:from>
    <xdr:to>
      <xdr:col>10</xdr:col>
      <xdr:colOff>165100</xdr:colOff>
      <xdr:row>78</xdr:row>
      <xdr:rowOff>113385</xdr:rowOff>
    </xdr:to>
    <xdr:sp macro="" textlink="">
      <xdr:nvSpPr>
        <xdr:cNvPr id="202" name="楕円 201"/>
        <xdr:cNvSpPr/>
      </xdr:nvSpPr>
      <xdr:spPr>
        <a:xfrm>
          <a:off x="1968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104512</xdr:rowOff>
    </xdr:from>
    <xdr:ext cx="469744" cy="259045"/>
    <xdr:sp macro="" textlink="">
      <xdr:nvSpPr>
        <xdr:cNvPr id="203" name="テキスト ボックス 202"/>
        <xdr:cNvSpPr txBox="1"/>
      </xdr:nvSpPr>
      <xdr:spPr>
        <a:xfrm>
          <a:off x="1784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166357</xdr:rowOff>
    </xdr:from>
    <xdr:to>
      <xdr:col>6</xdr:col>
      <xdr:colOff>38100</xdr:colOff>
      <xdr:row>78</xdr:row>
      <xdr:rowOff>96507</xdr:rowOff>
    </xdr:to>
    <xdr:sp macro="" textlink="">
      <xdr:nvSpPr>
        <xdr:cNvPr id="204" name="楕円 203"/>
        <xdr:cNvSpPr/>
      </xdr:nvSpPr>
      <xdr:spPr>
        <a:xfrm>
          <a:off x="1079500" y="133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113034</xdr:rowOff>
    </xdr:from>
    <xdr:ext cx="469744" cy="259045"/>
    <xdr:sp macro="" textlink="">
      <xdr:nvSpPr>
        <xdr:cNvPr id="205" name="テキスト ボックス 204"/>
        <xdr:cNvSpPr txBox="1"/>
      </xdr:nvSpPr>
      <xdr:spPr>
        <a:xfrm>
          <a:off x="895428" y="131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164161</xdr:rowOff>
    </xdr:from>
    <xdr:to>
      <xdr:col>24</xdr:col>
      <xdr:colOff>63500</xdr:colOff>
      <xdr:row>96</xdr:row>
      <xdr:rowOff>31358</xdr:rowOff>
    </xdr:to>
    <xdr:cxnSp macro="">
      <xdr:nvCxnSpPr>
        <xdr:cNvPr id="239" name="直線コネクタ 238"/>
        <xdr:cNvCxnSpPr/>
      </xdr:nvCxnSpPr>
      <xdr:spPr>
        <a:xfrm flipV="1">
          <a:off x="3797300" y="16451911"/>
          <a:ext cx="838200" cy="3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31358</xdr:rowOff>
    </xdr:from>
    <xdr:to>
      <xdr:col>19</xdr:col>
      <xdr:colOff>177800</xdr:colOff>
      <xdr:row>96</xdr:row>
      <xdr:rowOff>133200</xdr:rowOff>
    </xdr:to>
    <xdr:cxnSp macro="">
      <xdr:nvCxnSpPr>
        <xdr:cNvPr id="242" name="直線コネクタ 241"/>
        <xdr:cNvCxnSpPr/>
      </xdr:nvCxnSpPr>
      <xdr:spPr>
        <a:xfrm flipV="1">
          <a:off x="2908300" y="16490558"/>
          <a:ext cx="8890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133200</xdr:rowOff>
    </xdr:from>
    <xdr:to>
      <xdr:col>15</xdr:col>
      <xdr:colOff>50800</xdr:colOff>
      <xdr:row>96</xdr:row>
      <xdr:rowOff>149386</xdr:rowOff>
    </xdr:to>
    <xdr:cxnSp macro="">
      <xdr:nvCxnSpPr>
        <xdr:cNvPr id="245" name="直線コネクタ 244"/>
        <xdr:cNvCxnSpPr/>
      </xdr:nvCxnSpPr>
      <xdr:spPr>
        <a:xfrm flipV="1">
          <a:off x="2019300" y="16592400"/>
          <a:ext cx="8890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149386</xdr:rowOff>
    </xdr:from>
    <xdr:to>
      <xdr:col>10</xdr:col>
      <xdr:colOff>114300</xdr:colOff>
      <xdr:row>96</xdr:row>
      <xdr:rowOff>154617</xdr:rowOff>
    </xdr:to>
    <xdr:cxnSp macro="">
      <xdr:nvCxnSpPr>
        <xdr:cNvPr id="248" name="直線コネクタ 247"/>
        <xdr:cNvCxnSpPr/>
      </xdr:nvCxnSpPr>
      <xdr:spPr>
        <a:xfrm flipV="1">
          <a:off x="1130300" y="16608586"/>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113361</xdr:rowOff>
    </xdr:from>
    <xdr:to>
      <xdr:col>24</xdr:col>
      <xdr:colOff>114300</xdr:colOff>
      <xdr:row>96</xdr:row>
      <xdr:rowOff>43511</xdr:rowOff>
    </xdr:to>
    <xdr:sp macro="" textlink="">
      <xdr:nvSpPr>
        <xdr:cNvPr id="258" name="楕円 257"/>
        <xdr:cNvSpPr/>
      </xdr:nvSpPr>
      <xdr:spPr>
        <a:xfrm>
          <a:off x="4584700" y="164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136238</xdr:rowOff>
    </xdr:from>
    <xdr:ext cx="534377" cy="259045"/>
    <xdr:sp macro="" textlink="">
      <xdr:nvSpPr>
        <xdr:cNvPr id="259" name="扶助費該当値テキスト"/>
        <xdr:cNvSpPr txBox="1"/>
      </xdr:nvSpPr>
      <xdr:spPr>
        <a:xfrm>
          <a:off x="4686300" y="162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152008</xdr:rowOff>
    </xdr:from>
    <xdr:to>
      <xdr:col>20</xdr:col>
      <xdr:colOff>38100</xdr:colOff>
      <xdr:row>96</xdr:row>
      <xdr:rowOff>82158</xdr:rowOff>
    </xdr:to>
    <xdr:sp macro="" textlink="">
      <xdr:nvSpPr>
        <xdr:cNvPr id="260" name="楕円 259"/>
        <xdr:cNvSpPr/>
      </xdr:nvSpPr>
      <xdr:spPr>
        <a:xfrm>
          <a:off x="3746500" y="164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98685</xdr:rowOff>
    </xdr:from>
    <xdr:ext cx="534377" cy="259045"/>
    <xdr:sp macro="" textlink="">
      <xdr:nvSpPr>
        <xdr:cNvPr id="261" name="テキスト ボックス 260"/>
        <xdr:cNvSpPr txBox="1"/>
      </xdr:nvSpPr>
      <xdr:spPr>
        <a:xfrm>
          <a:off x="3530111" y="162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82400</xdr:rowOff>
    </xdr:from>
    <xdr:to>
      <xdr:col>15</xdr:col>
      <xdr:colOff>101600</xdr:colOff>
      <xdr:row>97</xdr:row>
      <xdr:rowOff>12550</xdr:rowOff>
    </xdr:to>
    <xdr:sp macro="" textlink="">
      <xdr:nvSpPr>
        <xdr:cNvPr id="262" name="楕円 261"/>
        <xdr:cNvSpPr/>
      </xdr:nvSpPr>
      <xdr:spPr>
        <a:xfrm>
          <a:off x="2857500" y="165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xdr:rowOff>
    </xdr:from>
    <xdr:ext cx="534377" cy="259045"/>
    <xdr:sp macro="" textlink="">
      <xdr:nvSpPr>
        <xdr:cNvPr id="263" name="テキスト ボックス 262"/>
        <xdr:cNvSpPr txBox="1"/>
      </xdr:nvSpPr>
      <xdr:spPr>
        <a:xfrm>
          <a:off x="2641111" y="1663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98586</xdr:rowOff>
    </xdr:from>
    <xdr:to>
      <xdr:col>10</xdr:col>
      <xdr:colOff>165100</xdr:colOff>
      <xdr:row>97</xdr:row>
      <xdr:rowOff>28736</xdr:rowOff>
    </xdr:to>
    <xdr:sp macro="" textlink="">
      <xdr:nvSpPr>
        <xdr:cNvPr id="264" name="楕円 263"/>
        <xdr:cNvSpPr/>
      </xdr:nvSpPr>
      <xdr:spPr>
        <a:xfrm>
          <a:off x="1968500" y="165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45263</xdr:rowOff>
    </xdr:from>
    <xdr:ext cx="534377" cy="259045"/>
    <xdr:sp macro="" textlink="">
      <xdr:nvSpPr>
        <xdr:cNvPr id="265" name="テキスト ボックス 264"/>
        <xdr:cNvSpPr txBox="1"/>
      </xdr:nvSpPr>
      <xdr:spPr>
        <a:xfrm>
          <a:off x="1752111" y="163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103817</xdr:rowOff>
    </xdr:from>
    <xdr:to>
      <xdr:col>6</xdr:col>
      <xdr:colOff>38100</xdr:colOff>
      <xdr:row>97</xdr:row>
      <xdr:rowOff>33967</xdr:rowOff>
    </xdr:to>
    <xdr:sp macro="" textlink="">
      <xdr:nvSpPr>
        <xdr:cNvPr id="266" name="楕円 265"/>
        <xdr:cNvSpPr/>
      </xdr:nvSpPr>
      <xdr:spPr>
        <a:xfrm>
          <a:off x="1079500" y="165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25094</xdr:rowOff>
    </xdr:from>
    <xdr:ext cx="534377" cy="259045"/>
    <xdr:sp macro="" textlink="">
      <xdr:nvSpPr>
        <xdr:cNvPr id="267" name="テキスト ボックス 266"/>
        <xdr:cNvSpPr txBox="1"/>
      </xdr:nvSpPr>
      <xdr:spPr>
        <a:xfrm>
          <a:off x="863111" y="166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44625</xdr:rowOff>
    </xdr:from>
    <xdr:to>
      <xdr:col>55</xdr:col>
      <xdr:colOff>0</xdr:colOff>
      <xdr:row>34</xdr:row>
      <xdr:rowOff>136279</xdr:rowOff>
    </xdr:to>
    <xdr:cxnSp macro="">
      <xdr:nvCxnSpPr>
        <xdr:cNvPr id="296" name="直線コネクタ 295"/>
        <xdr:cNvCxnSpPr/>
      </xdr:nvCxnSpPr>
      <xdr:spPr>
        <a:xfrm>
          <a:off x="9639300" y="5873925"/>
          <a:ext cx="838200" cy="9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44625</xdr:rowOff>
    </xdr:from>
    <xdr:to>
      <xdr:col>50</xdr:col>
      <xdr:colOff>114300</xdr:colOff>
      <xdr:row>35</xdr:row>
      <xdr:rowOff>19860</xdr:rowOff>
    </xdr:to>
    <xdr:cxnSp macro="">
      <xdr:nvCxnSpPr>
        <xdr:cNvPr id="299" name="直線コネクタ 298"/>
        <xdr:cNvCxnSpPr/>
      </xdr:nvCxnSpPr>
      <xdr:spPr>
        <a:xfrm flipV="1">
          <a:off x="8750300" y="587392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19860</xdr:rowOff>
    </xdr:from>
    <xdr:to>
      <xdr:col>45</xdr:col>
      <xdr:colOff>177800</xdr:colOff>
      <xdr:row>35</xdr:row>
      <xdr:rowOff>143354</xdr:rowOff>
    </xdr:to>
    <xdr:cxnSp macro="">
      <xdr:nvCxnSpPr>
        <xdr:cNvPr id="302" name="直線コネクタ 301"/>
        <xdr:cNvCxnSpPr/>
      </xdr:nvCxnSpPr>
      <xdr:spPr>
        <a:xfrm flipV="1">
          <a:off x="7861300" y="6020610"/>
          <a:ext cx="889000" cy="1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143354</xdr:rowOff>
    </xdr:from>
    <xdr:to>
      <xdr:col>41</xdr:col>
      <xdr:colOff>50800</xdr:colOff>
      <xdr:row>35</xdr:row>
      <xdr:rowOff>159458</xdr:rowOff>
    </xdr:to>
    <xdr:cxnSp macro="">
      <xdr:nvCxnSpPr>
        <xdr:cNvPr id="305" name="直線コネクタ 304"/>
        <xdr:cNvCxnSpPr/>
      </xdr:nvCxnSpPr>
      <xdr:spPr>
        <a:xfrm flipV="1">
          <a:off x="6972300" y="6144104"/>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9" name="テキスト ボックス 308"/>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85479</xdr:rowOff>
    </xdr:from>
    <xdr:to>
      <xdr:col>55</xdr:col>
      <xdr:colOff>50800</xdr:colOff>
      <xdr:row>35</xdr:row>
      <xdr:rowOff>15629</xdr:rowOff>
    </xdr:to>
    <xdr:sp macro="" textlink="">
      <xdr:nvSpPr>
        <xdr:cNvPr id="315" name="楕円 314"/>
        <xdr:cNvSpPr/>
      </xdr:nvSpPr>
      <xdr:spPr>
        <a:xfrm>
          <a:off x="10426700" y="59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108356</xdr:rowOff>
    </xdr:from>
    <xdr:ext cx="599010" cy="259045"/>
    <xdr:sp macro="" textlink="">
      <xdr:nvSpPr>
        <xdr:cNvPr id="316" name="補助費等該当値テキスト"/>
        <xdr:cNvSpPr txBox="1"/>
      </xdr:nvSpPr>
      <xdr:spPr>
        <a:xfrm>
          <a:off x="10528300" y="576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165275</xdr:rowOff>
    </xdr:from>
    <xdr:to>
      <xdr:col>50</xdr:col>
      <xdr:colOff>165100</xdr:colOff>
      <xdr:row>34</xdr:row>
      <xdr:rowOff>95425</xdr:rowOff>
    </xdr:to>
    <xdr:sp macro="" textlink="">
      <xdr:nvSpPr>
        <xdr:cNvPr id="317" name="楕円 316"/>
        <xdr:cNvSpPr/>
      </xdr:nvSpPr>
      <xdr:spPr>
        <a:xfrm>
          <a:off x="9588500" y="58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111952</xdr:rowOff>
    </xdr:from>
    <xdr:ext cx="599010" cy="259045"/>
    <xdr:sp macro="" textlink="">
      <xdr:nvSpPr>
        <xdr:cNvPr id="318" name="テキスト ボックス 317"/>
        <xdr:cNvSpPr txBox="1"/>
      </xdr:nvSpPr>
      <xdr:spPr>
        <a:xfrm>
          <a:off x="9339795" y="559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140510</xdr:rowOff>
    </xdr:from>
    <xdr:to>
      <xdr:col>46</xdr:col>
      <xdr:colOff>38100</xdr:colOff>
      <xdr:row>35</xdr:row>
      <xdr:rowOff>70660</xdr:rowOff>
    </xdr:to>
    <xdr:sp macro="" textlink="">
      <xdr:nvSpPr>
        <xdr:cNvPr id="319" name="楕円 318"/>
        <xdr:cNvSpPr/>
      </xdr:nvSpPr>
      <xdr:spPr>
        <a:xfrm>
          <a:off x="8699500" y="59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87187</xdr:rowOff>
    </xdr:from>
    <xdr:ext cx="599010" cy="259045"/>
    <xdr:sp macro="" textlink="">
      <xdr:nvSpPr>
        <xdr:cNvPr id="320" name="テキスト ボックス 319"/>
        <xdr:cNvSpPr txBox="1"/>
      </xdr:nvSpPr>
      <xdr:spPr>
        <a:xfrm>
          <a:off x="8450795" y="574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92554</xdr:rowOff>
    </xdr:from>
    <xdr:to>
      <xdr:col>41</xdr:col>
      <xdr:colOff>101600</xdr:colOff>
      <xdr:row>36</xdr:row>
      <xdr:rowOff>22704</xdr:rowOff>
    </xdr:to>
    <xdr:sp macro="" textlink="">
      <xdr:nvSpPr>
        <xdr:cNvPr id="321" name="楕円 320"/>
        <xdr:cNvSpPr/>
      </xdr:nvSpPr>
      <xdr:spPr>
        <a:xfrm>
          <a:off x="7810500" y="609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39231</xdr:rowOff>
    </xdr:from>
    <xdr:ext cx="599010" cy="259045"/>
    <xdr:sp macro="" textlink="">
      <xdr:nvSpPr>
        <xdr:cNvPr id="322" name="テキスト ボックス 321"/>
        <xdr:cNvSpPr txBox="1"/>
      </xdr:nvSpPr>
      <xdr:spPr>
        <a:xfrm>
          <a:off x="7561795" y="586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108658</xdr:rowOff>
    </xdr:from>
    <xdr:to>
      <xdr:col>36</xdr:col>
      <xdr:colOff>165100</xdr:colOff>
      <xdr:row>36</xdr:row>
      <xdr:rowOff>38808</xdr:rowOff>
    </xdr:to>
    <xdr:sp macro="" textlink="">
      <xdr:nvSpPr>
        <xdr:cNvPr id="323" name="楕円 322"/>
        <xdr:cNvSpPr/>
      </xdr:nvSpPr>
      <xdr:spPr>
        <a:xfrm>
          <a:off x="6921500" y="61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55335</xdr:rowOff>
    </xdr:from>
    <xdr:ext cx="599010" cy="259045"/>
    <xdr:sp macro="" textlink="">
      <xdr:nvSpPr>
        <xdr:cNvPr id="324" name="テキスト ボックス 323"/>
        <xdr:cNvSpPr txBox="1"/>
      </xdr:nvSpPr>
      <xdr:spPr>
        <a:xfrm>
          <a:off x="6672795" y="588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147108</xdr:rowOff>
    </xdr:from>
    <xdr:to>
      <xdr:col>55</xdr:col>
      <xdr:colOff>0</xdr:colOff>
      <xdr:row>59</xdr:row>
      <xdr:rowOff>7892</xdr:rowOff>
    </xdr:to>
    <xdr:cxnSp macro="">
      <xdr:nvCxnSpPr>
        <xdr:cNvPr id="353" name="直線コネクタ 352"/>
        <xdr:cNvCxnSpPr/>
      </xdr:nvCxnSpPr>
      <xdr:spPr>
        <a:xfrm>
          <a:off x="9639300" y="10091208"/>
          <a:ext cx="8382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147108</xdr:rowOff>
    </xdr:from>
    <xdr:to>
      <xdr:col>50</xdr:col>
      <xdr:colOff>114300</xdr:colOff>
      <xdr:row>59</xdr:row>
      <xdr:rowOff>10685</xdr:rowOff>
    </xdr:to>
    <xdr:cxnSp macro="">
      <xdr:nvCxnSpPr>
        <xdr:cNvPr id="356" name="直線コネクタ 355"/>
        <xdr:cNvCxnSpPr/>
      </xdr:nvCxnSpPr>
      <xdr:spPr>
        <a:xfrm flipV="1">
          <a:off x="8750300" y="10091208"/>
          <a:ext cx="889000" cy="3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113170</xdr:rowOff>
    </xdr:from>
    <xdr:to>
      <xdr:col>45</xdr:col>
      <xdr:colOff>177800</xdr:colOff>
      <xdr:row>59</xdr:row>
      <xdr:rowOff>10685</xdr:rowOff>
    </xdr:to>
    <xdr:cxnSp macro="">
      <xdr:nvCxnSpPr>
        <xdr:cNvPr id="359" name="直線コネクタ 358"/>
        <xdr:cNvCxnSpPr/>
      </xdr:nvCxnSpPr>
      <xdr:spPr>
        <a:xfrm>
          <a:off x="7861300" y="10057270"/>
          <a:ext cx="889000" cy="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113170</xdr:rowOff>
    </xdr:from>
    <xdr:to>
      <xdr:col>41</xdr:col>
      <xdr:colOff>50800</xdr:colOff>
      <xdr:row>58</xdr:row>
      <xdr:rowOff>150722</xdr:rowOff>
    </xdr:to>
    <xdr:cxnSp macro="">
      <xdr:nvCxnSpPr>
        <xdr:cNvPr id="362" name="直線コネクタ 361"/>
        <xdr:cNvCxnSpPr/>
      </xdr:nvCxnSpPr>
      <xdr:spPr>
        <a:xfrm flipV="1">
          <a:off x="6972300" y="10057270"/>
          <a:ext cx="889000" cy="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6" name="テキスト ボックス 365"/>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128542</xdr:rowOff>
    </xdr:from>
    <xdr:to>
      <xdr:col>55</xdr:col>
      <xdr:colOff>50800</xdr:colOff>
      <xdr:row>59</xdr:row>
      <xdr:rowOff>58692</xdr:rowOff>
    </xdr:to>
    <xdr:sp macro="" textlink="">
      <xdr:nvSpPr>
        <xdr:cNvPr id="372" name="楕円 371"/>
        <xdr:cNvSpPr/>
      </xdr:nvSpPr>
      <xdr:spPr>
        <a:xfrm>
          <a:off x="10426700" y="100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96308</xdr:rowOff>
    </xdr:from>
    <xdr:to>
      <xdr:col>50</xdr:col>
      <xdr:colOff>165100</xdr:colOff>
      <xdr:row>59</xdr:row>
      <xdr:rowOff>26458</xdr:rowOff>
    </xdr:to>
    <xdr:sp macro="" textlink="">
      <xdr:nvSpPr>
        <xdr:cNvPr id="374" name="楕円 373"/>
        <xdr:cNvSpPr/>
      </xdr:nvSpPr>
      <xdr:spPr>
        <a:xfrm>
          <a:off x="95885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42985</xdr:rowOff>
    </xdr:from>
    <xdr:ext cx="599010" cy="259045"/>
    <xdr:sp macro="" textlink="">
      <xdr:nvSpPr>
        <xdr:cNvPr id="375" name="テキスト ボックス 374"/>
        <xdr:cNvSpPr txBox="1"/>
      </xdr:nvSpPr>
      <xdr:spPr>
        <a:xfrm>
          <a:off x="9339795" y="9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131335</xdr:rowOff>
    </xdr:from>
    <xdr:to>
      <xdr:col>46</xdr:col>
      <xdr:colOff>38100</xdr:colOff>
      <xdr:row>59</xdr:row>
      <xdr:rowOff>61485</xdr:rowOff>
    </xdr:to>
    <xdr:sp macro="" textlink="">
      <xdr:nvSpPr>
        <xdr:cNvPr id="376" name="楕円 375"/>
        <xdr:cNvSpPr/>
      </xdr:nvSpPr>
      <xdr:spPr>
        <a:xfrm>
          <a:off x="8699500" y="100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52612</xdr:rowOff>
    </xdr:from>
    <xdr:ext cx="534377" cy="259045"/>
    <xdr:sp macro="" textlink="">
      <xdr:nvSpPr>
        <xdr:cNvPr id="377" name="テキスト ボックス 376"/>
        <xdr:cNvSpPr txBox="1"/>
      </xdr:nvSpPr>
      <xdr:spPr>
        <a:xfrm>
          <a:off x="8483111" y="1016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62370</xdr:rowOff>
    </xdr:from>
    <xdr:to>
      <xdr:col>41</xdr:col>
      <xdr:colOff>101600</xdr:colOff>
      <xdr:row>58</xdr:row>
      <xdr:rowOff>163970</xdr:rowOff>
    </xdr:to>
    <xdr:sp macro="" textlink="">
      <xdr:nvSpPr>
        <xdr:cNvPr id="378" name="楕円 377"/>
        <xdr:cNvSpPr/>
      </xdr:nvSpPr>
      <xdr:spPr>
        <a:xfrm>
          <a:off x="7810500" y="100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9047</xdr:rowOff>
    </xdr:from>
    <xdr:ext cx="599010" cy="259045"/>
    <xdr:sp macro="" textlink="">
      <xdr:nvSpPr>
        <xdr:cNvPr id="379" name="テキスト ボックス 378"/>
        <xdr:cNvSpPr txBox="1"/>
      </xdr:nvSpPr>
      <xdr:spPr>
        <a:xfrm>
          <a:off x="7561795" y="978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99922</xdr:rowOff>
    </xdr:from>
    <xdr:to>
      <xdr:col>36</xdr:col>
      <xdr:colOff>165100</xdr:colOff>
      <xdr:row>59</xdr:row>
      <xdr:rowOff>30072</xdr:rowOff>
    </xdr:to>
    <xdr:sp macro="" textlink="">
      <xdr:nvSpPr>
        <xdr:cNvPr id="380" name="楕円 379"/>
        <xdr:cNvSpPr/>
      </xdr:nvSpPr>
      <xdr:spPr>
        <a:xfrm>
          <a:off x="6921500" y="100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46599</xdr:rowOff>
    </xdr:from>
    <xdr:ext cx="599010" cy="259045"/>
    <xdr:sp macro="" textlink="">
      <xdr:nvSpPr>
        <xdr:cNvPr id="381" name="テキスト ボックス 380"/>
        <xdr:cNvSpPr txBox="1"/>
      </xdr:nvSpPr>
      <xdr:spPr>
        <a:xfrm>
          <a:off x="6672795" y="981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98357</xdr:rowOff>
    </xdr:from>
    <xdr:to>
      <xdr:col>55</xdr:col>
      <xdr:colOff>0</xdr:colOff>
      <xdr:row>78</xdr:row>
      <xdr:rowOff>133189</xdr:rowOff>
    </xdr:to>
    <xdr:cxnSp macro="">
      <xdr:nvCxnSpPr>
        <xdr:cNvPr id="408" name="直線コネクタ 407"/>
        <xdr:cNvCxnSpPr/>
      </xdr:nvCxnSpPr>
      <xdr:spPr>
        <a:xfrm>
          <a:off x="9639300" y="13471457"/>
          <a:ext cx="838200" cy="3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98357</xdr:rowOff>
    </xdr:from>
    <xdr:to>
      <xdr:col>50</xdr:col>
      <xdr:colOff>114300</xdr:colOff>
      <xdr:row>78</xdr:row>
      <xdr:rowOff>115897</xdr:rowOff>
    </xdr:to>
    <xdr:cxnSp macro="">
      <xdr:nvCxnSpPr>
        <xdr:cNvPr id="411" name="直線コネクタ 410"/>
        <xdr:cNvCxnSpPr/>
      </xdr:nvCxnSpPr>
      <xdr:spPr>
        <a:xfrm flipV="1">
          <a:off x="8750300" y="13471457"/>
          <a:ext cx="889000" cy="1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46197</xdr:rowOff>
    </xdr:from>
    <xdr:to>
      <xdr:col>45</xdr:col>
      <xdr:colOff>177800</xdr:colOff>
      <xdr:row>78</xdr:row>
      <xdr:rowOff>115897</xdr:rowOff>
    </xdr:to>
    <xdr:cxnSp macro="">
      <xdr:nvCxnSpPr>
        <xdr:cNvPr id="414" name="直線コネクタ 413"/>
        <xdr:cNvCxnSpPr/>
      </xdr:nvCxnSpPr>
      <xdr:spPr>
        <a:xfrm>
          <a:off x="7861300" y="13419297"/>
          <a:ext cx="889000" cy="6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46197</xdr:rowOff>
    </xdr:from>
    <xdr:to>
      <xdr:col>41</xdr:col>
      <xdr:colOff>50800</xdr:colOff>
      <xdr:row>78</xdr:row>
      <xdr:rowOff>78449</xdr:rowOff>
    </xdr:to>
    <xdr:cxnSp macro="">
      <xdr:nvCxnSpPr>
        <xdr:cNvPr id="417" name="直線コネクタ 416"/>
        <xdr:cNvCxnSpPr/>
      </xdr:nvCxnSpPr>
      <xdr:spPr>
        <a:xfrm flipV="1">
          <a:off x="6972300" y="13419297"/>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156965</xdr:rowOff>
    </xdr:from>
    <xdr:ext cx="534377" cy="259045"/>
    <xdr:sp macro="" textlink="">
      <xdr:nvSpPr>
        <xdr:cNvPr id="421" name="テキスト ボックス 420"/>
        <xdr:cNvSpPr txBox="1"/>
      </xdr:nvSpPr>
      <xdr:spPr>
        <a:xfrm>
          <a:off x="6705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82389</xdr:rowOff>
    </xdr:from>
    <xdr:to>
      <xdr:col>55</xdr:col>
      <xdr:colOff>50800</xdr:colOff>
      <xdr:row>79</xdr:row>
      <xdr:rowOff>12539</xdr:rowOff>
    </xdr:to>
    <xdr:sp macro="" textlink="">
      <xdr:nvSpPr>
        <xdr:cNvPr id="427" name="楕円 426"/>
        <xdr:cNvSpPr/>
      </xdr:nvSpPr>
      <xdr:spPr>
        <a:xfrm>
          <a:off x="10426700" y="134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8" name="普通建設事業費 （ うち新規整備　）該当値テキスト"/>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47557</xdr:rowOff>
    </xdr:from>
    <xdr:to>
      <xdr:col>50</xdr:col>
      <xdr:colOff>165100</xdr:colOff>
      <xdr:row>78</xdr:row>
      <xdr:rowOff>149157</xdr:rowOff>
    </xdr:to>
    <xdr:sp macro="" textlink="">
      <xdr:nvSpPr>
        <xdr:cNvPr id="429" name="楕円 428"/>
        <xdr:cNvSpPr/>
      </xdr:nvSpPr>
      <xdr:spPr>
        <a:xfrm>
          <a:off x="9588500" y="134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165684</xdr:rowOff>
    </xdr:from>
    <xdr:ext cx="534377" cy="259045"/>
    <xdr:sp macro="" textlink="">
      <xdr:nvSpPr>
        <xdr:cNvPr id="430" name="テキスト ボックス 429"/>
        <xdr:cNvSpPr txBox="1"/>
      </xdr:nvSpPr>
      <xdr:spPr>
        <a:xfrm>
          <a:off x="9372111" y="131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65097</xdr:rowOff>
    </xdr:from>
    <xdr:to>
      <xdr:col>46</xdr:col>
      <xdr:colOff>38100</xdr:colOff>
      <xdr:row>78</xdr:row>
      <xdr:rowOff>166697</xdr:rowOff>
    </xdr:to>
    <xdr:sp macro="" textlink="">
      <xdr:nvSpPr>
        <xdr:cNvPr id="431" name="楕円 430"/>
        <xdr:cNvSpPr/>
      </xdr:nvSpPr>
      <xdr:spPr>
        <a:xfrm>
          <a:off x="8699500" y="134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157824</xdr:rowOff>
    </xdr:from>
    <xdr:ext cx="534377" cy="259045"/>
    <xdr:sp macro="" textlink="">
      <xdr:nvSpPr>
        <xdr:cNvPr id="432" name="テキスト ボックス 431"/>
        <xdr:cNvSpPr txBox="1"/>
      </xdr:nvSpPr>
      <xdr:spPr>
        <a:xfrm>
          <a:off x="8483111" y="135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166847</xdr:rowOff>
    </xdr:from>
    <xdr:to>
      <xdr:col>41</xdr:col>
      <xdr:colOff>101600</xdr:colOff>
      <xdr:row>78</xdr:row>
      <xdr:rowOff>96997</xdr:rowOff>
    </xdr:to>
    <xdr:sp macro="" textlink="">
      <xdr:nvSpPr>
        <xdr:cNvPr id="433" name="楕円 432"/>
        <xdr:cNvSpPr/>
      </xdr:nvSpPr>
      <xdr:spPr>
        <a:xfrm>
          <a:off x="7810500" y="133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113524</xdr:rowOff>
    </xdr:from>
    <xdr:ext cx="599010" cy="259045"/>
    <xdr:sp macro="" textlink="">
      <xdr:nvSpPr>
        <xdr:cNvPr id="434" name="テキスト ボックス 433"/>
        <xdr:cNvSpPr txBox="1"/>
      </xdr:nvSpPr>
      <xdr:spPr>
        <a:xfrm>
          <a:off x="7561795" y="1314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27649</xdr:rowOff>
    </xdr:from>
    <xdr:to>
      <xdr:col>36</xdr:col>
      <xdr:colOff>165100</xdr:colOff>
      <xdr:row>78</xdr:row>
      <xdr:rowOff>129249</xdr:rowOff>
    </xdr:to>
    <xdr:sp macro="" textlink="">
      <xdr:nvSpPr>
        <xdr:cNvPr id="435" name="楕円 434"/>
        <xdr:cNvSpPr/>
      </xdr:nvSpPr>
      <xdr:spPr>
        <a:xfrm>
          <a:off x="6921500" y="134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145776</xdr:rowOff>
    </xdr:from>
    <xdr:ext cx="599010" cy="259045"/>
    <xdr:sp macro="" textlink="">
      <xdr:nvSpPr>
        <xdr:cNvPr id="436" name="テキスト ボックス 435"/>
        <xdr:cNvSpPr txBox="1"/>
      </xdr:nvSpPr>
      <xdr:spPr>
        <a:xfrm>
          <a:off x="6672795" y="1317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107248</xdr:rowOff>
    </xdr:from>
    <xdr:to>
      <xdr:col>55</xdr:col>
      <xdr:colOff>0</xdr:colOff>
      <xdr:row>97</xdr:row>
      <xdr:rowOff>134074</xdr:rowOff>
    </xdr:to>
    <xdr:cxnSp macro="">
      <xdr:nvCxnSpPr>
        <xdr:cNvPr id="463" name="直線コネクタ 462"/>
        <xdr:cNvCxnSpPr/>
      </xdr:nvCxnSpPr>
      <xdr:spPr>
        <a:xfrm>
          <a:off x="9639300" y="16737898"/>
          <a:ext cx="838200" cy="2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107248</xdr:rowOff>
    </xdr:from>
    <xdr:to>
      <xdr:col>50</xdr:col>
      <xdr:colOff>114300</xdr:colOff>
      <xdr:row>98</xdr:row>
      <xdr:rowOff>60559</xdr:rowOff>
    </xdr:to>
    <xdr:cxnSp macro="">
      <xdr:nvCxnSpPr>
        <xdr:cNvPr id="466" name="直線コネクタ 465"/>
        <xdr:cNvCxnSpPr/>
      </xdr:nvCxnSpPr>
      <xdr:spPr>
        <a:xfrm flipV="1">
          <a:off x="8750300" y="16737898"/>
          <a:ext cx="889000" cy="12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163013</xdr:rowOff>
    </xdr:from>
    <xdr:to>
      <xdr:col>45</xdr:col>
      <xdr:colOff>177800</xdr:colOff>
      <xdr:row>98</xdr:row>
      <xdr:rowOff>60559</xdr:rowOff>
    </xdr:to>
    <xdr:cxnSp macro="">
      <xdr:nvCxnSpPr>
        <xdr:cNvPr id="469" name="直線コネクタ 468"/>
        <xdr:cNvCxnSpPr/>
      </xdr:nvCxnSpPr>
      <xdr:spPr>
        <a:xfrm>
          <a:off x="7861300" y="16793663"/>
          <a:ext cx="889000" cy="6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163013</xdr:rowOff>
    </xdr:from>
    <xdr:to>
      <xdr:col>41</xdr:col>
      <xdr:colOff>50800</xdr:colOff>
      <xdr:row>98</xdr:row>
      <xdr:rowOff>82548</xdr:rowOff>
    </xdr:to>
    <xdr:cxnSp macro="">
      <xdr:nvCxnSpPr>
        <xdr:cNvPr id="472" name="直線コネクタ 471"/>
        <xdr:cNvCxnSpPr/>
      </xdr:nvCxnSpPr>
      <xdr:spPr>
        <a:xfrm flipV="1">
          <a:off x="6972300" y="16793663"/>
          <a:ext cx="889000" cy="9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83274</xdr:rowOff>
    </xdr:from>
    <xdr:to>
      <xdr:col>55</xdr:col>
      <xdr:colOff>50800</xdr:colOff>
      <xdr:row>98</xdr:row>
      <xdr:rowOff>13424</xdr:rowOff>
    </xdr:to>
    <xdr:sp macro="" textlink="">
      <xdr:nvSpPr>
        <xdr:cNvPr id="482" name="楕円 481"/>
        <xdr:cNvSpPr/>
      </xdr:nvSpPr>
      <xdr:spPr>
        <a:xfrm>
          <a:off x="10426700" y="167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106151</xdr:rowOff>
    </xdr:from>
    <xdr:ext cx="534377" cy="259045"/>
    <xdr:sp macro="" textlink="">
      <xdr:nvSpPr>
        <xdr:cNvPr id="483" name="普通建設事業費 （ うち更新整備　）該当値テキスト"/>
        <xdr:cNvSpPr txBox="1"/>
      </xdr:nvSpPr>
      <xdr:spPr>
        <a:xfrm>
          <a:off x="10528300" y="165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56448</xdr:rowOff>
    </xdr:from>
    <xdr:to>
      <xdr:col>50</xdr:col>
      <xdr:colOff>165100</xdr:colOff>
      <xdr:row>97</xdr:row>
      <xdr:rowOff>158048</xdr:rowOff>
    </xdr:to>
    <xdr:sp macro="" textlink="">
      <xdr:nvSpPr>
        <xdr:cNvPr id="484" name="楕円 483"/>
        <xdr:cNvSpPr/>
      </xdr:nvSpPr>
      <xdr:spPr>
        <a:xfrm>
          <a:off x="9588500" y="166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3125</xdr:rowOff>
    </xdr:from>
    <xdr:ext cx="534377" cy="259045"/>
    <xdr:sp macro="" textlink="">
      <xdr:nvSpPr>
        <xdr:cNvPr id="485" name="テキスト ボックス 484"/>
        <xdr:cNvSpPr txBox="1"/>
      </xdr:nvSpPr>
      <xdr:spPr>
        <a:xfrm>
          <a:off x="9372111" y="164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9759</xdr:rowOff>
    </xdr:from>
    <xdr:to>
      <xdr:col>46</xdr:col>
      <xdr:colOff>38100</xdr:colOff>
      <xdr:row>98</xdr:row>
      <xdr:rowOff>111359</xdr:rowOff>
    </xdr:to>
    <xdr:sp macro="" textlink="">
      <xdr:nvSpPr>
        <xdr:cNvPr id="486" name="楕円 485"/>
        <xdr:cNvSpPr/>
      </xdr:nvSpPr>
      <xdr:spPr>
        <a:xfrm>
          <a:off x="8699500" y="168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102486</xdr:rowOff>
    </xdr:from>
    <xdr:ext cx="534377" cy="259045"/>
    <xdr:sp macro="" textlink="">
      <xdr:nvSpPr>
        <xdr:cNvPr id="487" name="テキスト ボックス 486"/>
        <xdr:cNvSpPr txBox="1"/>
      </xdr:nvSpPr>
      <xdr:spPr>
        <a:xfrm>
          <a:off x="8483111" y="1690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112213</xdr:rowOff>
    </xdr:from>
    <xdr:to>
      <xdr:col>41</xdr:col>
      <xdr:colOff>101600</xdr:colOff>
      <xdr:row>98</xdr:row>
      <xdr:rowOff>42363</xdr:rowOff>
    </xdr:to>
    <xdr:sp macro="" textlink="">
      <xdr:nvSpPr>
        <xdr:cNvPr id="488" name="楕円 487"/>
        <xdr:cNvSpPr/>
      </xdr:nvSpPr>
      <xdr:spPr>
        <a:xfrm>
          <a:off x="7810500" y="167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58890</xdr:rowOff>
    </xdr:from>
    <xdr:ext cx="534377" cy="259045"/>
    <xdr:sp macro="" textlink="">
      <xdr:nvSpPr>
        <xdr:cNvPr id="489" name="テキスト ボックス 488"/>
        <xdr:cNvSpPr txBox="1"/>
      </xdr:nvSpPr>
      <xdr:spPr>
        <a:xfrm>
          <a:off x="7594111" y="165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31748</xdr:rowOff>
    </xdr:from>
    <xdr:to>
      <xdr:col>36</xdr:col>
      <xdr:colOff>165100</xdr:colOff>
      <xdr:row>98</xdr:row>
      <xdr:rowOff>133348</xdr:rowOff>
    </xdr:to>
    <xdr:sp macro="" textlink="">
      <xdr:nvSpPr>
        <xdr:cNvPr id="490" name="楕円 489"/>
        <xdr:cNvSpPr/>
      </xdr:nvSpPr>
      <xdr:spPr>
        <a:xfrm>
          <a:off x="6921500" y="168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124475</xdr:rowOff>
    </xdr:from>
    <xdr:ext cx="534377" cy="259045"/>
    <xdr:sp macro="" textlink="">
      <xdr:nvSpPr>
        <xdr:cNvPr id="491" name="テキスト ボックス 490"/>
        <xdr:cNvSpPr txBox="1"/>
      </xdr:nvSpPr>
      <xdr:spPr>
        <a:xfrm>
          <a:off x="6705111" y="169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114798</xdr:rowOff>
    </xdr:from>
    <xdr:to>
      <xdr:col>85</xdr:col>
      <xdr:colOff>127000</xdr:colOff>
      <xdr:row>38</xdr:row>
      <xdr:rowOff>128967</xdr:rowOff>
    </xdr:to>
    <xdr:cxnSp macro="">
      <xdr:nvCxnSpPr>
        <xdr:cNvPr id="518" name="直線コネクタ 517"/>
        <xdr:cNvCxnSpPr/>
      </xdr:nvCxnSpPr>
      <xdr:spPr>
        <a:xfrm>
          <a:off x="15481300" y="6629898"/>
          <a:ext cx="838200" cy="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90238</xdr:rowOff>
    </xdr:from>
    <xdr:to>
      <xdr:col>81</xdr:col>
      <xdr:colOff>50800</xdr:colOff>
      <xdr:row>38</xdr:row>
      <xdr:rowOff>114798</xdr:rowOff>
    </xdr:to>
    <xdr:cxnSp macro="">
      <xdr:nvCxnSpPr>
        <xdr:cNvPr id="521" name="直線コネクタ 520"/>
        <xdr:cNvCxnSpPr/>
      </xdr:nvCxnSpPr>
      <xdr:spPr>
        <a:xfrm>
          <a:off x="14592300" y="6605338"/>
          <a:ext cx="8890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23" name="テキスト ボックス 522"/>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90238</xdr:rowOff>
    </xdr:from>
    <xdr:to>
      <xdr:col>76</xdr:col>
      <xdr:colOff>114300</xdr:colOff>
      <xdr:row>38</xdr:row>
      <xdr:rowOff>138881</xdr:rowOff>
    </xdr:to>
    <xdr:cxnSp macro="">
      <xdr:nvCxnSpPr>
        <xdr:cNvPr id="524" name="直線コネクタ 523"/>
        <xdr:cNvCxnSpPr/>
      </xdr:nvCxnSpPr>
      <xdr:spPr>
        <a:xfrm flipV="1">
          <a:off x="13703300" y="6605338"/>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138881</xdr:rowOff>
    </xdr:from>
    <xdr:to>
      <xdr:col>71</xdr:col>
      <xdr:colOff>177800</xdr:colOff>
      <xdr:row>38</xdr:row>
      <xdr:rowOff>139700</xdr:rowOff>
    </xdr:to>
    <xdr:cxnSp macro="">
      <xdr:nvCxnSpPr>
        <xdr:cNvPr id="527" name="直線コネクタ 526"/>
        <xdr:cNvCxnSpPr/>
      </xdr:nvCxnSpPr>
      <xdr:spPr>
        <a:xfrm flipV="1">
          <a:off x="12814300" y="665398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78167</xdr:rowOff>
    </xdr:from>
    <xdr:to>
      <xdr:col>85</xdr:col>
      <xdr:colOff>177800</xdr:colOff>
      <xdr:row>39</xdr:row>
      <xdr:rowOff>8317</xdr:rowOff>
    </xdr:to>
    <xdr:sp macro="" textlink="">
      <xdr:nvSpPr>
        <xdr:cNvPr id="537" name="楕円 536"/>
        <xdr:cNvSpPr/>
      </xdr:nvSpPr>
      <xdr:spPr>
        <a:xfrm>
          <a:off x="16268700" y="65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63998</xdr:rowOff>
    </xdr:from>
    <xdr:to>
      <xdr:col>81</xdr:col>
      <xdr:colOff>101600</xdr:colOff>
      <xdr:row>38</xdr:row>
      <xdr:rowOff>165598</xdr:rowOff>
    </xdr:to>
    <xdr:sp macro="" textlink="">
      <xdr:nvSpPr>
        <xdr:cNvPr id="539" name="楕円 538"/>
        <xdr:cNvSpPr/>
      </xdr:nvSpPr>
      <xdr:spPr>
        <a:xfrm>
          <a:off x="15430500" y="6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10675</xdr:rowOff>
    </xdr:from>
    <xdr:ext cx="534377" cy="259045"/>
    <xdr:sp macro="" textlink="">
      <xdr:nvSpPr>
        <xdr:cNvPr id="540" name="テキスト ボックス 539"/>
        <xdr:cNvSpPr txBox="1"/>
      </xdr:nvSpPr>
      <xdr:spPr>
        <a:xfrm>
          <a:off x="15214111" y="63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39438</xdr:rowOff>
    </xdr:from>
    <xdr:to>
      <xdr:col>76</xdr:col>
      <xdr:colOff>165100</xdr:colOff>
      <xdr:row>38</xdr:row>
      <xdr:rowOff>141038</xdr:rowOff>
    </xdr:to>
    <xdr:sp macro="" textlink="">
      <xdr:nvSpPr>
        <xdr:cNvPr id="541" name="楕円 540"/>
        <xdr:cNvSpPr/>
      </xdr:nvSpPr>
      <xdr:spPr>
        <a:xfrm>
          <a:off x="14541500" y="6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157565</xdr:rowOff>
    </xdr:from>
    <xdr:ext cx="534377" cy="259045"/>
    <xdr:sp macro="" textlink="">
      <xdr:nvSpPr>
        <xdr:cNvPr id="542" name="テキスト ボックス 541"/>
        <xdr:cNvSpPr txBox="1"/>
      </xdr:nvSpPr>
      <xdr:spPr>
        <a:xfrm>
          <a:off x="14325111" y="632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88081</xdr:rowOff>
    </xdr:from>
    <xdr:to>
      <xdr:col>72</xdr:col>
      <xdr:colOff>38100</xdr:colOff>
      <xdr:row>39</xdr:row>
      <xdr:rowOff>18231</xdr:rowOff>
    </xdr:to>
    <xdr:sp macro="" textlink="">
      <xdr:nvSpPr>
        <xdr:cNvPr id="543" name="楕円 542"/>
        <xdr:cNvSpPr/>
      </xdr:nvSpPr>
      <xdr:spPr>
        <a:xfrm>
          <a:off x="13652500" y="66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9358</xdr:rowOff>
    </xdr:from>
    <xdr:ext cx="378565" cy="259045"/>
    <xdr:sp macro="" textlink="">
      <xdr:nvSpPr>
        <xdr:cNvPr id="544" name="テキスト ボックス 543"/>
        <xdr:cNvSpPr txBox="1"/>
      </xdr:nvSpPr>
      <xdr:spPr>
        <a:xfrm>
          <a:off x="13514017" y="6695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71303</xdr:rowOff>
    </xdr:from>
    <xdr:to>
      <xdr:col>85</xdr:col>
      <xdr:colOff>127000</xdr:colOff>
      <xdr:row>75</xdr:row>
      <xdr:rowOff>95320</xdr:rowOff>
    </xdr:to>
    <xdr:cxnSp macro="">
      <xdr:nvCxnSpPr>
        <xdr:cNvPr id="622" name="直線コネクタ 621"/>
        <xdr:cNvCxnSpPr/>
      </xdr:nvCxnSpPr>
      <xdr:spPr>
        <a:xfrm flipV="1">
          <a:off x="15481300" y="12930053"/>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95320</xdr:rowOff>
    </xdr:from>
    <xdr:to>
      <xdr:col>81</xdr:col>
      <xdr:colOff>50800</xdr:colOff>
      <xdr:row>75</xdr:row>
      <xdr:rowOff>125188</xdr:rowOff>
    </xdr:to>
    <xdr:cxnSp macro="">
      <xdr:nvCxnSpPr>
        <xdr:cNvPr id="625" name="直線コネクタ 624"/>
        <xdr:cNvCxnSpPr/>
      </xdr:nvCxnSpPr>
      <xdr:spPr>
        <a:xfrm flipV="1">
          <a:off x="14592300" y="12954070"/>
          <a:ext cx="8890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125188</xdr:rowOff>
    </xdr:from>
    <xdr:to>
      <xdr:col>76</xdr:col>
      <xdr:colOff>114300</xdr:colOff>
      <xdr:row>75</xdr:row>
      <xdr:rowOff>152177</xdr:rowOff>
    </xdr:to>
    <xdr:cxnSp macro="">
      <xdr:nvCxnSpPr>
        <xdr:cNvPr id="628" name="直線コネクタ 627"/>
        <xdr:cNvCxnSpPr/>
      </xdr:nvCxnSpPr>
      <xdr:spPr>
        <a:xfrm flipV="1">
          <a:off x="13703300" y="12983938"/>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152177</xdr:rowOff>
    </xdr:from>
    <xdr:to>
      <xdr:col>71</xdr:col>
      <xdr:colOff>177800</xdr:colOff>
      <xdr:row>76</xdr:row>
      <xdr:rowOff>13407</xdr:rowOff>
    </xdr:to>
    <xdr:cxnSp macro="">
      <xdr:nvCxnSpPr>
        <xdr:cNvPr id="631" name="直線コネクタ 630"/>
        <xdr:cNvCxnSpPr/>
      </xdr:nvCxnSpPr>
      <xdr:spPr>
        <a:xfrm flipV="1">
          <a:off x="12814300" y="13010927"/>
          <a:ext cx="889000" cy="3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20503</xdr:rowOff>
    </xdr:from>
    <xdr:to>
      <xdr:col>85</xdr:col>
      <xdr:colOff>177800</xdr:colOff>
      <xdr:row>75</xdr:row>
      <xdr:rowOff>122103</xdr:rowOff>
    </xdr:to>
    <xdr:sp macro="" textlink="">
      <xdr:nvSpPr>
        <xdr:cNvPr id="641" name="楕円 640"/>
        <xdr:cNvSpPr/>
      </xdr:nvSpPr>
      <xdr:spPr>
        <a:xfrm>
          <a:off x="16268700" y="128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43380</xdr:rowOff>
    </xdr:from>
    <xdr:ext cx="599010" cy="259045"/>
    <xdr:sp macro="" textlink="">
      <xdr:nvSpPr>
        <xdr:cNvPr id="642" name="公債費該当値テキスト"/>
        <xdr:cNvSpPr txBox="1"/>
      </xdr:nvSpPr>
      <xdr:spPr>
        <a:xfrm>
          <a:off x="16370300" y="127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44520</xdr:rowOff>
    </xdr:from>
    <xdr:to>
      <xdr:col>81</xdr:col>
      <xdr:colOff>101600</xdr:colOff>
      <xdr:row>75</xdr:row>
      <xdr:rowOff>146120</xdr:rowOff>
    </xdr:to>
    <xdr:sp macro="" textlink="">
      <xdr:nvSpPr>
        <xdr:cNvPr id="643" name="楕円 642"/>
        <xdr:cNvSpPr/>
      </xdr:nvSpPr>
      <xdr:spPr>
        <a:xfrm>
          <a:off x="15430500" y="129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162647</xdr:rowOff>
    </xdr:from>
    <xdr:ext cx="599010" cy="259045"/>
    <xdr:sp macro="" textlink="">
      <xdr:nvSpPr>
        <xdr:cNvPr id="644" name="テキスト ボックス 643"/>
        <xdr:cNvSpPr txBox="1"/>
      </xdr:nvSpPr>
      <xdr:spPr>
        <a:xfrm>
          <a:off x="15181795" y="126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74388</xdr:rowOff>
    </xdr:from>
    <xdr:to>
      <xdr:col>76</xdr:col>
      <xdr:colOff>165100</xdr:colOff>
      <xdr:row>76</xdr:row>
      <xdr:rowOff>4539</xdr:rowOff>
    </xdr:to>
    <xdr:sp macro="" textlink="">
      <xdr:nvSpPr>
        <xdr:cNvPr id="645" name="楕円 644"/>
        <xdr:cNvSpPr/>
      </xdr:nvSpPr>
      <xdr:spPr>
        <a:xfrm>
          <a:off x="14541500" y="12933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21065</xdr:rowOff>
    </xdr:from>
    <xdr:ext cx="599010" cy="259045"/>
    <xdr:sp macro="" textlink="">
      <xdr:nvSpPr>
        <xdr:cNvPr id="646" name="テキスト ボックス 645"/>
        <xdr:cNvSpPr txBox="1"/>
      </xdr:nvSpPr>
      <xdr:spPr>
        <a:xfrm>
          <a:off x="14292795" y="1270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101377</xdr:rowOff>
    </xdr:from>
    <xdr:to>
      <xdr:col>72</xdr:col>
      <xdr:colOff>38100</xdr:colOff>
      <xdr:row>76</xdr:row>
      <xdr:rowOff>31527</xdr:rowOff>
    </xdr:to>
    <xdr:sp macro="" textlink="">
      <xdr:nvSpPr>
        <xdr:cNvPr id="647" name="楕円 646"/>
        <xdr:cNvSpPr/>
      </xdr:nvSpPr>
      <xdr:spPr>
        <a:xfrm>
          <a:off x="13652500" y="129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48054</xdr:rowOff>
    </xdr:from>
    <xdr:ext cx="599010" cy="259045"/>
    <xdr:sp macro="" textlink="">
      <xdr:nvSpPr>
        <xdr:cNvPr id="648" name="テキスト ボックス 647"/>
        <xdr:cNvSpPr txBox="1"/>
      </xdr:nvSpPr>
      <xdr:spPr>
        <a:xfrm>
          <a:off x="13403795" y="127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134058</xdr:rowOff>
    </xdr:from>
    <xdr:to>
      <xdr:col>67</xdr:col>
      <xdr:colOff>101600</xdr:colOff>
      <xdr:row>76</xdr:row>
      <xdr:rowOff>64207</xdr:rowOff>
    </xdr:to>
    <xdr:sp macro="" textlink="">
      <xdr:nvSpPr>
        <xdr:cNvPr id="649" name="楕円 648"/>
        <xdr:cNvSpPr/>
      </xdr:nvSpPr>
      <xdr:spPr>
        <a:xfrm>
          <a:off x="12763500" y="12992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80735</xdr:rowOff>
    </xdr:from>
    <xdr:ext cx="599010" cy="259045"/>
    <xdr:sp macro="" textlink="">
      <xdr:nvSpPr>
        <xdr:cNvPr id="650" name="テキスト ボックス 649"/>
        <xdr:cNvSpPr txBox="1"/>
      </xdr:nvSpPr>
      <xdr:spPr>
        <a:xfrm>
          <a:off x="12514795" y="1276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93932</xdr:rowOff>
    </xdr:from>
    <xdr:to>
      <xdr:col>85</xdr:col>
      <xdr:colOff>127000</xdr:colOff>
      <xdr:row>99</xdr:row>
      <xdr:rowOff>94524</xdr:rowOff>
    </xdr:to>
    <xdr:cxnSp macro="">
      <xdr:nvCxnSpPr>
        <xdr:cNvPr id="681" name="直線コネクタ 680"/>
        <xdr:cNvCxnSpPr/>
      </xdr:nvCxnSpPr>
      <xdr:spPr>
        <a:xfrm flipV="1">
          <a:off x="15481300" y="17067482"/>
          <a:ext cx="8382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74960</xdr:rowOff>
    </xdr:from>
    <xdr:to>
      <xdr:col>81</xdr:col>
      <xdr:colOff>50800</xdr:colOff>
      <xdr:row>99</xdr:row>
      <xdr:rowOff>94524</xdr:rowOff>
    </xdr:to>
    <xdr:cxnSp macro="">
      <xdr:nvCxnSpPr>
        <xdr:cNvPr id="684" name="直線コネクタ 683"/>
        <xdr:cNvCxnSpPr/>
      </xdr:nvCxnSpPr>
      <xdr:spPr>
        <a:xfrm>
          <a:off x="14592300" y="17048510"/>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28015</xdr:rowOff>
    </xdr:from>
    <xdr:to>
      <xdr:col>76</xdr:col>
      <xdr:colOff>114300</xdr:colOff>
      <xdr:row>99</xdr:row>
      <xdr:rowOff>74960</xdr:rowOff>
    </xdr:to>
    <xdr:cxnSp macro="">
      <xdr:nvCxnSpPr>
        <xdr:cNvPr id="687" name="直線コネクタ 686"/>
        <xdr:cNvCxnSpPr/>
      </xdr:nvCxnSpPr>
      <xdr:spPr>
        <a:xfrm>
          <a:off x="13703300" y="17001565"/>
          <a:ext cx="8890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28015</xdr:rowOff>
    </xdr:from>
    <xdr:to>
      <xdr:col>71</xdr:col>
      <xdr:colOff>177800</xdr:colOff>
      <xdr:row>99</xdr:row>
      <xdr:rowOff>58285</xdr:rowOff>
    </xdr:to>
    <xdr:cxnSp macro="">
      <xdr:nvCxnSpPr>
        <xdr:cNvPr id="690" name="直線コネクタ 689"/>
        <xdr:cNvCxnSpPr/>
      </xdr:nvCxnSpPr>
      <xdr:spPr>
        <a:xfrm flipV="1">
          <a:off x="12814300" y="17001565"/>
          <a:ext cx="889000" cy="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43132</xdr:rowOff>
    </xdr:from>
    <xdr:to>
      <xdr:col>85</xdr:col>
      <xdr:colOff>177800</xdr:colOff>
      <xdr:row>99</xdr:row>
      <xdr:rowOff>144732</xdr:rowOff>
    </xdr:to>
    <xdr:sp macro="" textlink="">
      <xdr:nvSpPr>
        <xdr:cNvPr id="700" name="楕円 699"/>
        <xdr:cNvSpPr/>
      </xdr:nvSpPr>
      <xdr:spPr>
        <a:xfrm>
          <a:off x="16268700" y="170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1" name="積立金該当値テキスト"/>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43724</xdr:rowOff>
    </xdr:from>
    <xdr:to>
      <xdr:col>81</xdr:col>
      <xdr:colOff>101600</xdr:colOff>
      <xdr:row>99</xdr:row>
      <xdr:rowOff>145324</xdr:rowOff>
    </xdr:to>
    <xdr:sp macro="" textlink="">
      <xdr:nvSpPr>
        <xdr:cNvPr id="702" name="楕円 701"/>
        <xdr:cNvSpPr/>
      </xdr:nvSpPr>
      <xdr:spPr>
        <a:xfrm>
          <a:off x="15430500" y="170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136451</xdr:rowOff>
    </xdr:from>
    <xdr:ext cx="469744" cy="259045"/>
    <xdr:sp macro="" textlink="">
      <xdr:nvSpPr>
        <xdr:cNvPr id="703" name="テキスト ボックス 702"/>
        <xdr:cNvSpPr txBox="1"/>
      </xdr:nvSpPr>
      <xdr:spPr>
        <a:xfrm>
          <a:off x="15246428" y="1711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24160</xdr:rowOff>
    </xdr:from>
    <xdr:to>
      <xdr:col>76</xdr:col>
      <xdr:colOff>165100</xdr:colOff>
      <xdr:row>99</xdr:row>
      <xdr:rowOff>125760</xdr:rowOff>
    </xdr:to>
    <xdr:sp macro="" textlink="">
      <xdr:nvSpPr>
        <xdr:cNvPr id="704" name="楕円 703"/>
        <xdr:cNvSpPr/>
      </xdr:nvSpPr>
      <xdr:spPr>
        <a:xfrm>
          <a:off x="14541500" y="169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116887</xdr:rowOff>
    </xdr:from>
    <xdr:ext cx="534377" cy="259045"/>
    <xdr:sp macro="" textlink="">
      <xdr:nvSpPr>
        <xdr:cNvPr id="705" name="テキスト ボックス 704"/>
        <xdr:cNvSpPr txBox="1"/>
      </xdr:nvSpPr>
      <xdr:spPr>
        <a:xfrm>
          <a:off x="14325111" y="1709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148665</xdr:rowOff>
    </xdr:from>
    <xdr:to>
      <xdr:col>72</xdr:col>
      <xdr:colOff>38100</xdr:colOff>
      <xdr:row>99</xdr:row>
      <xdr:rowOff>78815</xdr:rowOff>
    </xdr:to>
    <xdr:sp macro="" textlink="">
      <xdr:nvSpPr>
        <xdr:cNvPr id="706" name="楕円 705"/>
        <xdr:cNvSpPr/>
      </xdr:nvSpPr>
      <xdr:spPr>
        <a:xfrm>
          <a:off x="13652500" y="169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95342</xdr:rowOff>
    </xdr:from>
    <xdr:ext cx="534377" cy="259045"/>
    <xdr:sp macro="" textlink="">
      <xdr:nvSpPr>
        <xdr:cNvPr id="707" name="テキスト ボックス 706"/>
        <xdr:cNvSpPr txBox="1"/>
      </xdr:nvSpPr>
      <xdr:spPr>
        <a:xfrm>
          <a:off x="13436111" y="1672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7485</xdr:rowOff>
    </xdr:from>
    <xdr:to>
      <xdr:col>67</xdr:col>
      <xdr:colOff>101600</xdr:colOff>
      <xdr:row>99</xdr:row>
      <xdr:rowOff>109085</xdr:rowOff>
    </xdr:to>
    <xdr:sp macro="" textlink="">
      <xdr:nvSpPr>
        <xdr:cNvPr id="708" name="楕円 707"/>
        <xdr:cNvSpPr/>
      </xdr:nvSpPr>
      <xdr:spPr>
        <a:xfrm>
          <a:off x="12763500" y="169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100212</xdr:rowOff>
    </xdr:from>
    <xdr:ext cx="534377" cy="259045"/>
    <xdr:sp macro="" textlink="">
      <xdr:nvSpPr>
        <xdr:cNvPr id="709" name="テキスト ボックス 708"/>
        <xdr:cNvSpPr txBox="1"/>
      </xdr:nvSpPr>
      <xdr:spPr>
        <a:xfrm>
          <a:off x="12547111" y="170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15156</xdr:rowOff>
    </xdr:from>
    <xdr:to>
      <xdr:col>116</xdr:col>
      <xdr:colOff>63500</xdr:colOff>
      <xdr:row>59</xdr:row>
      <xdr:rowOff>66342</xdr:rowOff>
    </xdr:to>
    <xdr:cxnSp macro="">
      <xdr:nvCxnSpPr>
        <xdr:cNvPr id="793" name="直線コネクタ 792"/>
        <xdr:cNvCxnSpPr/>
      </xdr:nvCxnSpPr>
      <xdr:spPr>
        <a:xfrm flipV="1">
          <a:off x="21323300" y="10130706"/>
          <a:ext cx="838200" cy="5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66342</xdr:rowOff>
    </xdr:from>
    <xdr:to>
      <xdr:col>111</xdr:col>
      <xdr:colOff>177800</xdr:colOff>
      <xdr:row>59</xdr:row>
      <xdr:rowOff>66982</xdr:rowOff>
    </xdr:to>
    <xdr:cxnSp macro="">
      <xdr:nvCxnSpPr>
        <xdr:cNvPr id="796" name="直線コネクタ 795"/>
        <xdr:cNvCxnSpPr/>
      </xdr:nvCxnSpPr>
      <xdr:spPr>
        <a:xfrm flipV="1">
          <a:off x="20434300" y="1018189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17350</xdr:rowOff>
    </xdr:from>
    <xdr:to>
      <xdr:col>107</xdr:col>
      <xdr:colOff>50800</xdr:colOff>
      <xdr:row>59</xdr:row>
      <xdr:rowOff>66982</xdr:rowOff>
    </xdr:to>
    <xdr:cxnSp macro="">
      <xdr:nvCxnSpPr>
        <xdr:cNvPr id="799" name="直線コネクタ 798"/>
        <xdr:cNvCxnSpPr/>
      </xdr:nvCxnSpPr>
      <xdr:spPr>
        <a:xfrm>
          <a:off x="19545300" y="10132900"/>
          <a:ext cx="889000" cy="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17350</xdr:rowOff>
    </xdr:from>
    <xdr:to>
      <xdr:col>102</xdr:col>
      <xdr:colOff>114300</xdr:colOff>
      <xdr:row>59</xdr:row>
      <xdr:rowOff>68514</xdr:rowOff>
    </xdr:to>
    <xdr:cxnSp macro="">
      <xdr:nvCxnSpPr>
        <xdr:cNvPr id="802" name="直線コネクタ 801"/>
        <xdr:cNvCxnSpPr/>
      </xdr:nvCxnSpPr>
      <xdr:spPr>
        <a:xfrm flipV="1">
          <a:off x="18656300" y="10132900"/>
          <a:ext cx="889000" cy="5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131318</xdr:rowOff>
    </xdr:from>
    <xdr:ext cx="469744" cy="259045"/>
    <xdr:sp macro="" textlink="">
      <xdr:nvSpPr>
        <xdr:cNvPr id="806" name="テキスト ボックス 805"/>
        <xdr:cNvSpPr txBox="1"/>
      </xdr:nvSpPr>
      <xdr:spPr>
        <a:xfrm>
          <a:off x="18421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135806</xdr:rowOff>
    </xdr:from>
    <xdr:to>
      <xdr:col>116</xdr:col>
      <xdr:colOff>114300</xdr:colOff>
      <xdr:row>59</xdr:row>
      <xdr:rowOff>65956</xdr:rowOff>
    </xdr:to>
    <xdr:sp macro="" textlink="">
      <xdr:nvSpPr>
        <xdr:cNvPr id="812" name="楕円 811"/>
        <xdr:cNvSpPr/>
      </xdr:nvSpPr>
      <xdr:spPr>
        <a:xfrm>
          <a:off x="22110700" y="100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95183</xdr:rowOff>
    </xdr:from>
    <xdr:ext cx="534377" cy="259045"/>
    <xdr:sp macro="" textlink="">
      <xdr:nvSpPr>
        <xdr:cNvPr id="813" name="貸付金該当値テキスト"/>
        <xdr:cNvSpPr txBox="1"/>
      </xdr:nvSpPr>
      <xdr:spPr>
        <a:xfrm>
          <a:off x="22212300" y="98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15542</xdr:rowOff>
    </xdr:from>
    <xdr:to>
      <xdr:col>112</xdr:col>
      <xdr:colOff>38100</xdr:colOff>
      <xdr:row>59</xdr:row>
      <xdr:rowOff>117142</xdr:rowOff>
    </xdr:to>
    <xdr:sp macro="" textlink="">
      <xdr:nvSpPr>
        <xdr:cNvPr id="814" name="楕円 813"/>
        <xdr:cNvSpPr/>
      </xdr:nvSpPr>
      <xdr:spPr>
        <a:xfrm>
          <a:off x="21272500" y="1013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133669</xdr:rowOff>
    </xdr:from>
    <xdr:ext cx="469744" cy="259045"/>
    <xdr:sp macro="" textlink="">
      <xdr:nvSpPr>
        <xdr:cNvPr id="815" name="テキスト ボックス 814"/>
        <xdr:cNvSpPr txBox="1"/>
      </xdr:nvSpPr>
      <xdr:spPr>
        <a:xfrm>
          <a:off x="21088428" y="990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16182</xdr:rowOff>
    </xdr:from>
    <xdr:to>
      <xdr:col>107</xdr:col>
      <xdr:colOff>101600</xdr:colOff>
      <xdr:row>59</xdr:row>
      <xdr:rowOff>117782</xdr:rowOff>
    </xdr:to>
    <xdr:sp macro="" textlink="">
      <xdr:nvSpPr>
        <xdr:cNvPr id="816" name="楕円 815"/>
        <xdr:cNvSpPr/>
      </xdr:nvSpPr>
      <xdr:spPr>
        <a:xfrm>
          <a:off x="20383500" y="101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134309</xdr:rowOff>
    </xdr:from>
    <xdr:ext cx="469744" cy="259045"/>
    <xdr:sp macro="" textlink="">
      <xdr:nvSpPr>
        <xdr:cNvPr id="817" name="テキスト ボックス 816"/>
        <xdr:cNvSpPr txBox="1"/>
      </xdr:nvSpPr>
      <xdr:spPr>
        <a:xfrm>
          <a:off x="20199428" y="990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138000</xdr:rowOff>
    </xdr:from>
    <xdr:to>
      <xdr:col>102</xdr:col>
      <xdr:colOff>165100</xdr:colOff>
      <xdr:row>59</xdr:row>
      <xdr:rowOff>68150</xdr:rowOff>
    </xdr:to>
    <xdr:sp macro="" textlink="">
      <xdr:nvSpPr>
        <xdr:cNvPr id="818" name="楕円 817"/>
        <xdr:cNvSpPr/>
      </xdr:nvSpPr>
      <xdr:spPr>
        <a:xfrm>
          <a:off x="19494500" y="100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84677</xdr:rowOff>
    </xdr:from>
    <xdr:ext cx="534377" cy="259045"/>
    <xdr:sp macro="" textlink="">
      <xdr:nvSpPr>
        <xdr:cNvPr id="819" name="テキスト ボックス 818"/>
        <xdr:cNvSpPr txBox="1"/>
      </xdr:nvSpPr>
      <xdr:spPr>
        <a:xfrm>
          <a:off x="19278111" y="985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17714</xdr:rowOff>
    </xdr:from>
    <xdr:to>
      <xdr:col>98</xdr:col>
      <xdr:colOff>38100</xdr:colOff>
      <xdr:row>59</xdr:row>
      <xdr:rowOff>119314</xdr:rowOff>
    </xdr:to>
    <xdr:sp macro="" textlink="">
      <xdr:nvSpPr>
        <xdr:cNvPr id="820" name="楕円 819"/>
        <xdr:cNvSpPr/>
      </xdr:nvSpPr>
      <xdr:spPr>
        <a:xfrm>
          <a:off x="18605500" y="101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135841</xdr:rowOff>
    </xdr:from>
    <xdr:ext cx="469744" cy="259045"/>
    <xdr:sp macro="" textlink="">
      <xdr:nvSpPr>
        <xdr:cNvPr id="821" name="テキスト ボックス 820"/>
        <xdr:cNvSpPr txBox="1"/>
      </xdr:nvSpPr>
      <xdr:spPr>
        <a:xfrm>
          <a:off x="18421428" y="99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167996</xdr:rowOff>
    </xdr:from>
    <xdr:to>
      <xdr:col>116</xdr:col>
      <xdr:colOff>63500</xdr:colOff>
      <xdr:row>73</xdr:row>
      <xdr:rowOff>126517</xdr:rowOff>
    </xdr:to>
    <xdr:cxnSp macro="">
      <xdr:nvCxnSpPr>
        <xdr:cNvPr id="851" name="直線コネクタ 850"/>
        <xdr:cNvCxnSpPr/>
      </xdr:nvCxnSpPr>
      <xdr:spPr>
        <a:xfrm flipV="1">
          <a:off x="21323300" y="12512396"/>
          <a:ext cx="838200" cy="1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71209</xdr:rowOff>
    </xdr:from>
    <xdr:to>
      <xdr:col>111</xdr:col>
      <xdr:colOff>177800</xdr:colOff>
      <xdr:row>73</xdr:row>
      <xdr:rowOff>126517</xdr:rowOff>
    </xdr:to>
    <xdr:cxnSp macro="">
      <xdr:nvCxnSpPr>
        <xdr:cNvPr id="854" name="直線コネクタ 853"/>
        <xdr:cNvCxnSpPr/>
      </xdr:nvCxnSpPr>
      <xdr:spPr>
        <a:xfrm>
          <a:off x="20434300" y="12415609"/>
          <a:ext cx="889000" cy="2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71209</xdr:rowOff>
    </xdr:from>
    <xdr:to>
      <xdr:col>107</xdr:col>
      <xdr:colOff>50800</xdr:colOff>
      <xdr:row>74</xdr:row>
      <xdr:rowOff>3391</xdr:rowOff>
    </xdr:to>
    <xdr:cxnSp macro="">
      <xdr:nvCxnSpPr>
        <xdr:cNvPr id="857" name="直線コネクタ 856"/>
        <xdr:cNvCxnSpPr/>
      </xdr:nvCxnSpPr>
      <xdr:spPr>
        <a:xfrm flipV="1">
          <a:off x="19545300" y="12415609"/>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41428</xdr:rowOff>
    </xdr:from>
    <xdr:to>
      <xdr:col>102</xdr:col>
      <xdr:colOff>114300</xdr:colOff>
      <xdr:row>74</xdr:row>
      <xdr:rowOff>3391</xdr:rowOff>
    </xdr:to>
    <xdr:cxnSp macro="">
      <xdr:nvCxnSpPr>
        <xdr:cNvPr id="860" name="直線コネクタ 859"/>
        <xdr:cNvCxnSpPr/>
      </xdr:nvCxnSpPr>
      <xdr:spPr>
        <a:xfrm>
          <a:off x="18656300" y="12557278"/>
          <a:ext cx="889000" cy="1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117196</xdr:rowOff>
    </xdr:from>
    <xdr:to>
      <xdr:col>116</xdr:col>
      <xdr:colOff>114300</xdr:colOff>
      <xdr:row>73</xdr:row>
      <xdr:rowOff>47346</xdr:rowOff>
    </xdr:to>
    <xdr:sp macro="" textlink="">
      <xdr:nvSpPr>
        <xdr:cNvPr id="870" name="楕円 869"/>
        <xdr:cNvSpPr/>
      </xdr:nvSpPr>
      <xdr:spPr>
        <a:xfrm>
          <a:off x="22110700" y="124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140073</xdr:rowOff>
    </xdr:from>
    <xdr:ext cx="599010" cy="259045"/>
    <xdr:sp macro="" textlink="">
      <xdr:nvSpPr>
        <xdr:cNvPr id="871" name="繰出金該当値テキスト"/>
        <xdr:cNvSpPr txBox="1"/>
      </xdr:nvSpPr>
      <xdr:spPr>
        <a:xfrm>
          <a:off x="22212300" y="1231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75717</xdr:rowOff>
    </xdr:from>
    <xdr:to>
      <xdr:col>112</xdr:col>
      <xdr:colOff>38100</xdr:colOff>
      <xdr:row>74</xdr:row>
      <xdr:rowOff>5867</xdr:rowOff>
    </xdr:to>
    <xdr:sp macro="" textlink="">
      <xdr:nvSpPr>
        <xdr:cNvPr id="872" name="楕円 871"/>
        <xdr:cNvSpPr/>
      </xdr:nvSpPr>
      <xdr:spPr>
        <a:xfrm>
          <a:off x="21272500" y="125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22394</xdr:rowOff>
    </xdr:from>
    <xdr:ext cx="599010" cy="259045"/>
    <xdr:sp macro="" textlink="">
      <xdr:nvSpPr>
        <xdr:cNvPr id="873" name="テキスト ボックス 872"/>
        <xdr:cNvSpPr txBox="1"/>
      </xdr:nvSpPr>
      <xdr:spPr>
        <a:xfrm>
          <a:off x="21023795" y="123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20409</xdr:rowOff>
    </xdr:from>
    <xdr:to>
      <xdr:col>107</xdr:col>
      <xdr:colOff>101600</xdr:colOff>
      <xdr:row>72</xdr:row>
      <xdr:rowOff>122009</xdr:rowOff>
    </xdr:to>
    <xdr:sp macro="" textlink="">
      <xdr:nvSpPr>
        <xdr:cNvPr id="874" name="楕円 873"/>
        <xdr:cNvSpPr/>
      </xdr:nvSpPr>
      <xdr:spPr>
        <a:xfrm>
          <a:off x="20383500" y="123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138536</xdr:rowOff>
    </xdr:from>
    <xdr:ext cx="599010" cy="259045"/>
    <xdr:sp macro="" textlink="">
      <xdr:nvSpPr>
        <xdr:cNvPr id="875" name="テキスト ボックス 874"/>
        <xdr:cNvSpPr txBox="1"/>
      </xdr:nvSpPr>
      <xdr:spPr>
        <a:xfrm>
          <a:off x="20134795" y="1214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124041</xdr:rowOff>
    </xdr:from>
    <xdr:to>
      <xdr:col>102</xdr:col>
      <xdr:colOff>165100</xdr:colOff>
      <xdr:row>74</xdr:row>
      <xdr:rowOff>54191</xdr:rowOff>
    </xdr:to>
    <xdr:sp macro="" textlink="">
      <xdr:nvSpPr>
        <xdr:cNvPr id="876" name="楕円 875"/>
        <xdr:cNvSpPr/>
      </xdr:nvSpPr>
      <xdr:spPr>
        <a:xfrm>
          <a:off x="19494500" y="126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70718</xdr:rowOff>
    </xdr:from>
    <xdr:ext cx="599010" cy="259045"/>
    <xdr:sp macro="" textlink="">
      <xdr:nvSpPr>
        <xdr:cNvPr id="877" name="テキスト ボックス 876"/>
        <xdr:cNvSpPr txBox="1"/>
      </xdr:nvSpPr>
      <xdr:spPr>
        <a:xfrm>
          <a:off x="19245795" y="124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162078</xdr:rowOff>
    </xdr:from>
    <xdr:to>
      <xdr:col>98</xdr:col>
      <xdr:colOff>38100</xdr:colOff>
      <xdr:row>73</xdr:row>
      <xdr:rowOff>92228</xdr:rowOff>
    </xdr:to>
    <xdr:sp macro="" textlink="">
      <xdr:nvSpPr>
        <xdr:cNvPr id="878" name="楕円 877"/>
        <xdr:cNvSpPr/>
      </xdr:nvSpPr>
      <xdr:spPr>
        <a:xfrm>
          <a:off x="18605500" y="125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108755</xdr:rowOff>
    </xdr:from>
    <xdr:ext cx="599010" cy="259045"/>
    <xdr:sp macro="" textlink="">
      <xdr:nvSpPr>
        <xdr:cNvPr id="879" name="テキスト ボックス 878"/>
        <xdr:cNvSpPr txBox="1"/>
      </xdr:nvSpPr>
      <xdr:spPr>
        <a:xfrm>
          <a:off x="18356795" y="1228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927,930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人口）となっている。補助費は類似団体内平均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97,966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200,898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大きく上回っている。主に依田窪医療福祉事務組合・上田地域広域連合・上田市長和町中学校組合などの一部事務組合への負担金や補助金が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公債費は、類似団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68,894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円、長野県平均の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50,326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円を上回ってる。近年大型の整備事業が集中したことにより、地方債の元利償還金が膨らんで平成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年度に公債費の償還額のピークを迎えており、財政</a:t>
          </a:r>
          <a:r>
            <a:rPr kumimoji="1" lang="ja-JP" altLang="en-US" sz="1300">
              <a:latin typeface="ＭＳ Ｐゴシック" panose="020B0600070205080204" pitchFamily="50" charset="-128"/>
              <a:ea typeface="ＭＳ Ｐゴシック" panose="020B0600070205080204" pitchFamily="50" charset="-128"/>
            </a:rPr>
            <a:t>調整基金等の取り崩しにより非常に厳しい財政状況下にある。公債費は多額の残高を有している現状と顕著な伸びの抑制を勘案し、計画的な圧縮と予定されている事業の見直しも検討する。繰出金は特別会計への赤字補填的な繰出金が多額になっていることも要因として挙げられる。今後、社会経済情勢に留意しながら料率の見直しを検討するとともに、その適正化に努め、税収を主な財源とする普通会計の負担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6,124
6,072
183.86
5,804,006
5,682,642
101,733
3,562,307
6,514,274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17272</xdr:rowOff>
    </xdr:from>
    <xdr:to>
      <xdr:col>24</xdr:col>
      <xdr:colOff>63500</xdr:colOff>
      <xdr:row>34</xdr:row>
      <xdr:rowOff>136398</xdr:rowOff>
    </xdr:to>
    <xdr:cxnSp macro="">
      <xdr:nvCxnSpPr>
        <xdr:cNvPr id="61" name="直線コネクタ 60"/>
        <xdr:cNvCxnSpPr/>
      </xdr:nvCxnSpPr>
      <xdr:spPr>
        <a:xfrm>
          <a:off x="3797300" y="5846572"/>
          <a:ext cx="8382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145161</xdr:rowOff>
    </xdr:from>
    <xdr:to>
      <xdr:col>19</xdr:col>
      <xdr:colOff>177800</xdr:colOff>
      <xdr:row>34</xdr:row>
      <xdr:rowOff>17272</xdr:rowOff>
    </xdr:to>
    <xdr:cxnSp macro="">
      <xdr:nvCxnSpPr>
        <xdr:cNvPr id="64" name="直線コネクタ 63"/>
        <xdr:cNvCxnSpPr/>
      </xdr:nvCxnSpPr>
      <xdr:spPr>
        <a:xfrm>
          <a:off x="2908300" y="5803011"/>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67056</xdr:rowOff>
    </xdr:from>
    <xdr:to>
      <xdr:col>15</xdr:col>
      <xdr:colOff>50800</xdr:colOff>
      <xdr:row>33</xdr:row>
      <xdr:rowOff>145161</xdr:rowOff>
    </xdr:to>
    <xdr:cxnSp macro="">
      <xdr:nvCxnSpPr>
        <xdr:cNvPr id="67" name="直線コネクタ 66"/>
        <xdr:cNvCxnSpPr/>
      </xdr:nvCxnSpPr>
      <xdr:spPr>
        <a:xfrm>
          <a:off x="2019300" y="5724906"/>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67056</xdr:rowOff>
    </xdr:from>
    <xdr:to>
      <xdr:col>10</xdr:col>
      <xdr:colOff>114300</xdr:colOff>
      <xdr:row>33</xdr:row>
      <xdr:rowOff>154686</xdr:rowOff>
    </xdr:to>
    <xdr:cxnSp macro="">
      <xdr:nvCxnSpPr>
        <xdr:cNvPr id="70" name="直線コネクタ 69"/>
        <xdr:cNvCxnSpPr/>
      </xdr:nvCxnSpPr>
      <xdr:spPr>
        <a:xfrm flipV="1">
          <a:off x="1130300" y="5724906"/>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85598</xdr:rowOff>
    </xdr:from>
    <xdr:to>
      <xdr:col>24</xdr:col>
      <xdr:colOff>114300</xdr:colOff>
      <xdr:row>35</xdr:row>
      <xdr:rowOff>15748</xdr:rowOff>
    </xdr:to>
    <xdr:sp macro="" textlink="">
      <xdr:nvSpPr>
        <xdr:cNvPr id="80" name="楕円 79"/>
        <xdr:cNvSpPr/>
      </xdr:nvSpPr>
      <xdr:spPr>
        <a:xfrm>
          <a:off x="4584700" y="59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64025</xdr:rowOff>
    </xdr:from>
    <xdr:ext cx="469744" cy="259045"/>
    <xdr:sp macro="" textlink="">
      <xdr:nvSpPr>
        <xdr:cNvPr id="81" name="議会費該当値テキスト"/>
        <xdr:cNvSpPr txBox="1"/>
      </xdr:nvSpPr>
      <xdr:spPr>
        <a:xfrm>
          <a:off x="4686300" y="58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137922</xdr:rowOff>
    </xdr:from>
    <xdr:to>
      <xdr:col>20</xdr:col>
      <xdr:colOff>38100</xdr:colOff>
      <xdr:row>34</xdr:row>
      <xdr:rowOff>68072</xdr:rowOff>
    </xdr:to>
    <xdr:sp macro="" textlink="">
      <xdr:nvSpPr>
        <xdr:cNvPr id="82" name="楕円 81"/>
        <xdr:cNvSpPr/>
      </xdr:nvSpPr>
      <xdr:spPr>
        <a:xfrm>
          <a:off x="37465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84599</xdr:rowOff>
    </xdr:from>
    <xdr:ext cx="469744" cy="259045"/>
    <xdr:sp macro="" textlink="">
      <xdr:nvSpPr>
        <xdr:cNvPr id="83" name="テキスト ボックス 82"/>
        <xdr:cNvSpPr txBox="1"/>
      </xdr:nvSpPr>
      <xdr:spPr>
        <a:xfrm>
          <a:off x="3562428"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94361</xdr:rowOff>
    </xdr:from>
    <xdr:to>
      <xdr:col>15</xdr:col>
      <xdr:colOff>101600</xdr:colOff>
      <xdr:row>34</xdr:row>
      <xdr:rowOff>24511</xdr:rowOff>
    </xdr:to>
    <xdr:sp macro="" textlink="">
      <xdr:nvSpPr>
        <xdr:cNvPr id="84" name="楕円 83"/>
        <xdr:cNvSpPr/>
      </xdr:nvSpPr>
      <xdr:spPr>
        <a:xfrm>
          <a:off x="2857500" y="57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41038</xdr:rowOff>
    </xdr:from>
    <xdr:ext cx="534377" cy="259045"/>
    <xdr:sp macro="" textlink="">
      <xdr:nvSpPr>
        <xdr:cNvPr id="85" name="テキスト ボックス 84"/>
        <xdr:cNvSpPr txBox="1"/>
      </xdr:nvSpPr>
      <xdr:spPr>
        <a:xfrm>
          <a:off x="2641111" y="55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16256</xdr:rowOff>
    </xdr:from>
    <xdr:to>
      <xdr:col>10</xdr:col>
      <xdr:colOff>165100</xdr:colOff>
      <xdr:row>33</xdr:row>
      <xdr:rowOff>117856</xdr:rowOff>
    </xdr:to>
    <xdr:sp macro="" textlink="">
      <xdr:nvSpPr>
        <xdr:cNvPr id="86" name="楕円 85"/>
        <xdr:cNvSpPr/>
      </xdr:nvSpPr>
      <xdr:spPr>
        <a:xfrm>
          <a:off x="1968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134383</xdr:rowOff>
    </xdr:from>
    <xdr:ext cx="534377" cy="259045"/>
    <xdr:sp macro="" textlink="">
      <xdr:nvSpPr>
        <xdr:cNvPr id="87" name="テキスト ボックス 86"/>
        <xdr:cNvSpPr txBox="1"/>
      </xdr:nvSpPr>
      <xdr:spPr>
        <a:xfrm>
          <a:off x="1752111" y="544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103886</xdr:rowOff>
    </xdr:from>
    <xdr:to>
      <xdr:col>6</xdr:col>
      <xdr:colOff>38100</xdr:colOff>
      <xdr:row>34</xdr:row>
      <xdr:rowOff>34036</xdr:rowOff>
    </xdr:to>
    <xdr:sp macro="" textlink="">
      <xdr:nvSpPr>
        <xdr:cNvPr id="88" name="楕円 87"/>
        <xdr:cNvSpPr/>
      </xdr:nvSpPr>
      <xdr:spPr>
        <a:xfrm>
          <a:off x="1079500" y="57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50563</xdr:rowOff>
    </xdr:from>
    <xdr:ext cx="534377" cy="259045"/>
    <xdr:sp macro="" textlink="">
      <xdr:nvSpPr>
        <xdr:cNvPr id="89" name="テキスト ボックス 88"/>
        <xdr:cNvSpPr txBox="1"/>
      </xdr:nvSpPr>
      <xdr:spPr>
        <a:xfrm>
          <a:off x="863111" y="55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17822</xdr:rowOff>
    </xdr:from>
    <xdr:to>
      <xdr:col>24</xdr:col>
      <xdr:colOff>63500</xdr:colOff>
      <xdr:row>58</xdr:row>
      <xdr:rowOff>56207</xdr:rowOff>
    </xdr:to>
    <xdr:cxnSp macro="">
      <xdr:nvCxnSpPr>
        <xdr:cNvPr id="118" name="直線コネクタ 117"/>
        <xdr:cNvCxnSpPr/>
      </xdr:nvCxnSpPr>
      <xdr:spPr>
        <a:xfrm flipV="1">
          <a:off x="3797300" y="9961922"/>
          <a:ext cx="8382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32371</xdr:rowOff>
    </xdr:from>
    <xdr:to>
      <xdr:col>19</xdr:col>
      <xdr:colOff>177800</xdr:colOff>
      <xdr:row>58</xdr:row>
      <xdr:rowOff>56207</xdr:rowOff>
    </xdr:to>
    <xdr:cxnSp macro="">
      <xdr:nvCxnSpPr>
        <xdr:cNvPr id="121" name="直線コネクタ 120"/>
        <xdr:cNvCxnSpPr/>
      </xdr:nvCxnSpPr>
      <xdr:spPr>
        <a:xfrm>
          <a:off x="2908300" y="9976471"/>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124161</xdr:rowOff>
    </xdr:from>
    <xdr:to>
      <xdr:col>15</xdr:col>
      <xdr:colOff>50800</xdr:colOff>
      <xdr:row>58</xdr:row>
      <xdr:rowOff>32371</xdr:rowOff>
    </xdr:to>
    <xdr:cxnSp macro="">
      <xdr:nvCxnSpPr>
        <xdr:cNvPr id="124" name="直線コネクタ 123"/>
        <xdr:cNvCxnSpPr/>
      </xdr:nvCxnSpPr>
      <xdr:spPr>
        <a:xfrm>
          <a:off x="2019300" y="9725361"/>
          <a:ext cx="889000" cy="2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124161</xdr:rowOff>
    </xdr:from>
    <xdr:to>
      <xdr:col>10</xdr:col>
      <xdr:colOff>114300</xdr:colOff>
      <xdr:row>57</xdr:row>
      <xdr:rowOff>151754</xdr:rowOff>
    </xdr:to>
    <xdr:cxnSp macro="">
      <xdr:nvCxnSpPr>
        <xdr:cNvPr id="127" name="直線コネクタ 126"/>
        <xdr:cNvCxnSpPr/>
      </xdr:nvCxnSpPr>
      <xdr:spPr>
        <a:xfrm flipV="1">
          <a:off x="1130300" y="9725361"/>
          <a:ext cx="889000" cy="19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138472</xdr:rowOff>
    </xdr:from>
    <xdr:to>
      <xdr:col>24</xdr:col>
      <xdr:colOff>114300</xdr:colOff>
      <xdr:row>58</xdr:row>
      <xdr:rowOff>68622</xdr:rowOff>
    </xdr:to>
    <xdr:sp macro="" textlink="">
      <xdr:nvSpPr>
        <xdr:cNvPr id="137" name="楕円 136"/>
        <xdr:cNvSpPr/>
      </xdr:nvSpPr>
      <xdr:spPr>
        <a:xfrm>
          <a:off x="4584700" y="99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97849</xdr:rowOff>
    </xdr:from>
    <xdr:ext cx="599010" cy="259045"/>
    <xdr:sp macro="" textlink="">
      <xdr:nvSpPr>
        <xdr:cNvPr id="138" name="総務費該当値テキスト"/>
        <xdr:cNvSpPr txBox="1"/>
      </xdr:nvSpPr>
      <xdr:spPr>
        <a:xfrm>
          <a:off x="4686300" y="969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5407</xdr:rowOff>
    </xdr:from>
    <xdr:to>
      <xdr:col>20</xdr:col>
      <xdr:colOff>38100</xdr:colOff>
      <xdr:row>58</xdr:row>
      <xdr:rowOff>107007</xdr:rowOff>
    </xdr:to>
    <xdr:sp macro="" textlink="">
      <xdr:nvSpPr>
        <xdr:cNvPr id="139" name="楕円 138"/>
        <xdr:cNvSpPr/>
      </xdr:nvSpPr>
      <xdr:spPr>
        <a:xfrm>
          <a:off x="3746500" y="994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98134</xdr:rowOff>
    </xdr:from>
    <xdr:ext cx="599010" cy="259045"/>
    <xdr:sp macro="" textlink="">
      <xdr:nvSpPr>
        <xdr:cNvPr id="140" name="テキスト ボックス 139"/>
        <xdr:cNvSpPr txBox="1"/>
      </xdr:nvSpPr>
      <xdr:spPr>
        <a:xfrm>
          <a:off x="3497795" y="1004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153021</xdr:rowOff>
    </xdr:from>
    <xdr:to>
      <xdr:col>15</xdr:col>
      <xdr:colOff>101600</xdr:colOff>
      <xdr:row>58</xdr:row>
      <xdr:rowOff>83171</xdr:rowOff>
    </xdr:to>
    <xdr:sp macro="" textlink="">
      <xdr:nvSpPr>
        <xdr:cNvPr id="141" name="楕円 140"/>
        <xdr:cNvSpPr/>
      </xdr:nvSpPr>
      <xdr:spPr>
        <a:xfrm>
          <a:off x="2857500" y="99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99698</xdr:rowOff>
    </xdr:from>
    <xdr:ext cx="599010" cy="259045"/>
    <xdr:sp macro="" textlink="">
      <xdr:nvSpPr>
        <xdr:cNvPr id="142" name="テキスト ボックス 141"/>
        <xdr:cNvSpPr txBox="1"/>
      </xdr:nvSpPr>
      <xdr:spPr>
        <a:xfrm>
          <a:off x="2608795" y="970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73361</xdr:rowOff>
    </xdr:from>
    <xdr:to>
      <xdr:col>10</xdr:col>
      <xdr:colOff>165100</xdr:colOff>
      <xdr:row>57</xdr:row>
      <xdr:rowOff>3511</xdr:rowOff>
    </xdr:to>
    <xdr:sp macro="" textlink="">
      <xdr:nvSpPr>
        <xdr:cNvPr id="143" name="楕円 142"/>
        <xdr:cNvSpPr/>
      </xdr:nvSpPr>
      <xdr:spPr>
        <a:xfrm>
          <a:off x="1968500" y="96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20038</xdr:rowOff>
    </xdr:from>
    <xdr:ext cx="599010" cy="259045"/>
    <xdr:sp macro="" textlink="">
      <xdr:nvSpPr>
        <xdr:cNvPr id="144" name="テキスト ボックス 143"/>
        <xdr:cNvSpPr txBox="1"/>
      </xdr:nvSpPr>
      <xdr:spPr>
        <a:xfrm>
          <a:off x="1719795" y="944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100954</xdr:rowOff>
    </xdr:from>
    <xdr:to>
      <xdr:col>6</xdr:col>
      <xdr:colOff>38100</xdr:colOff>
      <xdr:row>58</xdr:row>
      <xdr:rowOff>31104</xdr:rowOff>
    </xdr:to>
    <xdr:sp macro="" textlink="">
      <xdr:nvSpPr>
        <xdr:cNvPr id="145" name="楕円 144"/>
        <xdr:cNvSpPr/>
      </xdr:nvSpPr>
      <xdr:spPr>
        <a:xfrm>
          <a:off x="1079500" y="98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22231</xdr:rowOff>
    </xdr:from>
    <xdr:ext cx="599010" cy="259045"/>
    <xdr:sp macro="" textlink="">
      <xdr:nvSpPr>
        <xdr:cNvPr id="146" name="テキスト ボックス 145"/>
        <xdr:cNvSpPr txBox="1"/>
      </xdr:nvSpPr>
      <xdr:spPr>
        <a:xfrm>
          <a:off x="830795" y="996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54478</xdr:rowOff>
    </xdr:from>
    <xdr:to>
      <xdr:col>24</xdr:col>
      <xdr:colOff>63500</xdr:colOff>
      <xdr:row>75</xdr:row>
      <xdr:rowOff>144874</xdr:rowOff>
    </xdr:to>
    <xdr:cxnSp macro="">
      <xdr:nvCxnSpPr>
        <xdr:cNvPr id="176" name="直線コネクタ 175"/>
        <xdr:cNvCxnSpPr/>
      </xdr:nvCxnSpPr>
      <xdr:spPr>
        <a:xfrm>
          <a:off x="3797300" y="12913228"/>
          <a:ext cx="8382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90764</xdr:rowOff>
    </xdr:from>
    <xdr:to>
      <xdr:col>19</xdr:col>
      <xdr:colOff>177800</xdr:colOff>
      <xdr:row>75</xdr:row>
      <xdr:rowOff>54478</xdr:rowOff>
    </xdr:to>
    <xdr:cxnSp macro="">
      <xdr:nvCxnSpPr>
        <xdr:cNvPr id="179" name="直線コネクタ 178"/>
        <xdr:cNvCxnSpPr/>
      </xdr:nvCxnSpPr>
      <xdr:spPr>
        <a:xfrm>
          <a:off x="2908300" y="12778064"/>
          <a:ext cx="889000" cy="1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90764</xdr:rowOff>
    </xdr:from>
    <xdr:to>
      <xdr:col>15</xdr:col>
      <xdr:colOff>50800</xdr:colOff>
      <xdr:row>76</xdr:row>
      <xdr:rowOff>6083</xdr:rowOff>
    </xdr:to>
    <xdr:cxnSp macro="">
      <xdr:nvCxnSpPr>
        <xdr:cNvPr id="182" name="直線コネクタ 181"/>
        <xdr:cNvCxnSpPr/>
      </xdr:nvCxnSpPr>
      <xdr:spPr>
        <a:xfrm flipV="1">
          <a:off x="2019300" y="12778064"/>
          <a:ext cx="889000" cy="25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119301</xdr:rowOff>
    </xdr:from>
    <xdr:to>
      <xdr:col>10</xdr:col>
      <xdr:colOff>114300</xdr:colOff>
      <xdr:row>76</xdr:row>
      <xdr:rowOff>6083</xdr:rowOff>
    </xdr:to>
    <xdr:cxnSp macro="">
      <xdr:nvCxnSpPr>
        <xdr:cNvPr id="185" name="直線コネクタ 184"/>
        <xdr:cNvCxnSpPr/>
      </xdr:nvCxnSpPr>
      <xdr:spPr>
        <a:xfrm>
          <a:off x="1130300" y="12635151"/>
          <a:ext cx="889000" cy="40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94074</xdr:rowOff>
    </xdr:from>
    <xdr:to>
      <xdr:col>24</xdr:col>
      <xdr:colOff>114300</xdr:colOff>
      <xdr:row>76</xdr:row>
      <xdr:rowOff>24225</xdr:rowOff>
    </xdr:to>
    <xdr:sp macro="" textlink="">
      <xdr:nvSpPr>
        <xdr:cNvPr id="195" name="楕円 194"/>
        <xdr:cNvSpPr/>
      </xdr:nvSpPr>
      <xdr:spPr>
        <a:xfrm>
          <a:off x="4584700" y="12952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116951</xdr:rowOff>
    </xdr:from>
    <xdr:ext cx="599010" cy="259045"/>
    <xdr:sp macro="" textlink="">
      <xdr:nvSpPr>
        <xdr:cNvPr id="196" name="民生費該当値テキスト"/>
        <xdr:cNvSpPr txBox="1"/>
      </xdr:nvSpPr>
      <xdr:spPr>
        <a:xfrm>
          <a:off x="4686300" y="1280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3678</xdr:rowOff>
    </xdr:from>
    <xdr:to>
      <xdr:col>20</xdr:col>
      <xdr:colOff>38100</xdr:colOff>
      <xdr:row>75</xdr:row>
      <xdr:rowOff>105278</xdr:rowOff>
    </xdr:to>
    <xdr:sp macro="" textlink="">
      <xdr:nvSpPr>
        <xdr:cNvPr id="197" name="楕円 196"/>
        <xdr:cNvSpPr/>
      </xdr:nvSpPr>
      <xdr:spPr>
        <a:xfrm>
          <a:off x="3746500" y="128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121805</xdr:rowOff>
    </xdr:from>
    <xdr:ext cx="599010" cy="259045"/>
    <xdr:sp macro="" textlink="">
      <xdr:nvSpPr>
        <xdr:cNvPr id="198" name="テキスト ボックス 197"/>
        <xdr:cNvSpPr txBox="1"/>
      </xdr:nvSpPr>
      <xdr:spPr>
        <a:xfrm>
          <a:off x="3497795" y="126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39964</xdr:rowOff>
    </xdr:from>
    <xdr:to>
      <xdr:col>15</xdr:col>
      <xdr:colOff>101600</xdr:colOff>
      <xdr:row>74</xdr:row>
      <xdr:rowOff>141564</xdr:rowOff>
    </xdr:to>
    <xdr:sp macro="" textlink="">
      <xdr:nvSpPr>
        <xdr:cNvPr id="199" name="楕円 198"/>
        <xdr:cNvSpPr/>
      </xdr:nvSpPr>
      <xdr:spPr>
        <a:xfrm>
          <a:off x="2857500" y="127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158091</xdr:rowOff>
    </xdr:from>
    <xdr:ext cx="599010" cy="259045"/>
    <xdr:sp macro="" textlink="">
      <xdr:nvSpPr>
        <xdr:cNvPr id="200" name="テキスト ボックス 199"/>
        <xdr:cNvSpPr txBox="1"/>
      </xdr:nvSpPr>
      <xdr:spPr>
        <a:xfrm>
          <a:off x="2608795" y="1250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126733</xdr:rowOff>
    </xdr:from>
    <xdr:to>
      <xdr:col>10</xdr:col>
      <xdr:colOff>165100</xdr:colOff>
      <xdr:row>76</xdr:row>
      <xdr:rowOff>56883</xdr:rowOff>
    </xdr:to>
    <xdr:sp macro="" textlink="">
      <xdr:nvSpPr>
        <xdr:cNvPr id="201" name="楕円 200"/>
        <xdr:cNvSpPr/>
      </xdr:nvSpPr>
      <xdr:spPr>
        <a:xfrm>
          <a:off x="1968500" y="129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73410</xdr:rowOff>
    </xdr:from>
    <xdr:ext cx="599010" cy="259045"/>
    <xdr:sp macro="" textlink="">
      <xdr:nvSpPr>
        <xdr:cNvPr id="202" name="テキスト ボックス 201"/>
        <xdr:cNvSpPr txBox="1"/>
      </xdr:nvSpPr>
      <xdr:spPr>
        <a:xfrm>
          <a:off x="1719795" y="1276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68501</xdr:rowOff>
    </xdr:from>
    <xdr:to>
      <xdr:col>6</xdr:col>
      <xdr:colOff>38100</xdr:colOff>
      <xdr:row>73</xdr:row>
      <xdr:rowOff>170101</xdr:rowOff>
    </xdr:to>
    <xdr:sp macro="" textlink="">
      <xdr:nvSpPr>
        <xdr:cNvPr id="203" name="楕円 202"/>
        <xdr:cNvSpPr/>
      </xdr:nvSpPr>
      <xdr:spPr>
        <a:xfrm>
          <a:off x="1079500" y="125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15178</xdr:rowOff>
    </xdr:from>
    <xdr:ext cx="599010" cy="259045"/>
    <xdr:sp macro="" textlink="">
      <xdr:nvSpPr>
        <xdr:cNvPr id="204" name="テキスト ボックス 203"/>
        <xdr:cNvSpPr txBox="1"/>
      </xdr:nvSpPr>
      <xdr:spPr>
        <a:xfrm>
          <a:off x="830795" y="1235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110801</xdr:rowOff>
    </xdr:from>
    <xdr:to>
      <xdr:col>24</xdr:col>
      <xdr:colOff>63500</xdr:colOff>
      <xdr:row>97</xdr:row>
      <xdr:rowOff>124954</xdr:rowOff>
    </xdr:to>
    <xdr:cxnSp macro="">
      <xdr:nvCxnSpPr>
        <xdr:cNvPr id="233" name="直線コネクタ 232"/>
        <xdr:cNvCxnSpPr/>
      </xdr:nvCxnSpPr>
      <xdr:spPr>
        <a:xfrm>
          <a:off x="3797300" y="16570001"/>
          <a:ext cx="838200" cy="18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110801</xdr:rowOff>
    </xdr:from>
    <xdr:to>
      <xdr:col>19</xdr:col>
      <xdr:colOff>177800</xdr:colOff>
      <xdr:row>97</xdr:row>
      <xdr:rowOff>91756</xdr:rowOff>
    </xdr:to>
    <xdr:cxnSp macro="">
      <xdr:nvCxnSpPr>
        <xdr:cNvPr id="236" name="直線コネクタ 235"/>
        <xdr:cNvCxnSpPr/>
      </xdr:nvCxnSpPr>
      <xdr:spPr>
        <a:xfrm flipV="1">
          <a:off x="2908300" y="16570001"/>
          <a:ext cx="889000" cy="15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91756</xdr:rowOff>
    </xdr:from>
    <xdr:to>
      <xdr:col>15</xdr:col>
      <xdr:colOff>50800</xdr:colOff>
      <xdr:row>98</xdr:row>
      <xdr:rowOff>19172</xdr:rowOff>
    </xdr:to>
    <xdr:cxnSp macro="">
      <xdr:nvCxnSpPr>
        <xdr:cNvPr id="239" name="直線コネクタ 238"/>
        <xdr:cNvCxnSpPr/>
      </xdr:nvCxnSpPr>
      <xdr:spPr>
        <a:xfrm flipV="1">
          <a:off x="2019300" y="16722406"/>
          <a:ext cx="889000" cy="9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19172</xdr:rowOff>
    </xdr:from>
    <xdr:to>
      <xdr:col>10</xdr:col>
      <xdr:colOff>114300</xdr:colOff>
      <xdr:row>98</xdr:row>
      <xdr:rowOff>38581</xdr:rowOff>
    </xdr:to>
    <xdr:cxnSp macro="">
      <xdr:nvCxnSpPr>
        <xdr:cNvPr id="242" name="直線コネクタ 241"/>
        <xdr:cNvCxnSpPr/>
      </xdr:nvCxnSpPr>
      <xdr:spPr>
        <a:xfrm flipV="1">
          <a:off x="1130300" y="16821272"/>
          <a:ext cx="889000" cy="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6" name="テキスト ボックス 245"/>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74154</xdr:rowOff>
    </xdr:from>
    <xdr:to>
      <xdr:col>24</xdr:col>
      <xdr:colOff>114300</xdr:colOff>
      <xdr:row>98</xdr:row>
      <xdr:rowOff>4304</xdr:rowOff>
    </xdr:to>
    <xdr:sp macro="" textlink="">
      <xdr:nvSpPr>
        <xdr:cNvPr id="252" name="楕円 251"/>
        <xdr:cNvSpPr/>
      </xdr:nvSpPr>
      <xdr:spPr>
        <a:xfrm>
          <a:off x="4584700" y="167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97031</xdr:rowOff>
    </xdr:from>
    <xdr:ext cx="599010" cy="259045"/>
    <xdr:sp macro="" textlink="">
      <xdr:nvSpPr>
        <xdr:cNvPr id="253" name="衛生費該当値テキスト"/>
        <xdr:cNvSpPr txBox="1"/>
      </xdr:nvSpPr>
      <xdr:spPr>
        <a:xfrm>
          <a:off x="4686300" y="1655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60001</xdr:rowOff>
    </xdr:from>
    <xdr:to>
      <xdr:col>20</xdr:col>
      <xdr:colOff>38100</xdr:colOff>
      <xdr:row>96</xdr:row>
      <xdr:rowOff>161601</xdr:rowOff>
    </xdr:to>
    <xdr:sp macro="" textlink="">
      <xdr:nvSpPr>
        <xdr:cNvPr id="254" name="楕円 253"/>
        <xdr:cNvSpPr/>
      </xdr:nvSpPr>
      <xdr:spPr>
        <a:xfrm>
          <a:off x="3746500" y="1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6678</xdr:rowOff>
    </xdr:from>
    <xdr:ext cx="599010" cy="259045"/>
    <xdr:sp macro="" textlink="">
      <xdr:nvSpPr>
        <xdr:cNvPr id="255" name="テキスト ボックス 254"/>
        <xdr:cNvSpPr txBox="1"/>
      </xdr:nvSpPr>
      <xdr:spPr>
        <a:xfrm>
          <a:off x="3497795" y="1629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40956</xdr:rowOff>
    </xdr:from>
    <xdr:to>
      <xdr:col>15</xdr:col>
      <xdr:colOff>101600</xdr:colOff>
      <xdr:row>97</xdr:row>
      <xdr:rowOff>142556</xdr:rowOff>
    </xdr:to>
    <xdr:sp macro="" textlink="">
      <xdr:nvSpPr>
        <xdr:cNvPr id="256" name="楕円 255"/>
        <xdr:cNvSpPr/>
      </xdr:nvSpPr>
      <xdr:spPr>
        <a:xfrm>
          <a:off x="2857500" y="166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159083</xdr:rowOff>
    </xdr:from>
    <xdr:ext cx="599010" cy="259045"/>
    <xdr:sp macro="" textlink="">
      <xdr:nvSpPr>
        <xdr:cNvPr id="257" name="テキスト ボックス 256"/>
        <xdr:cNvSpPr txBox="1"/>
      </xdr:nvSpPr>
      <xdr:spPr>
        <a:xfrm>
          <a:off x="2608795" y="1644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139822</xdr:rowOff>
    </xdr:from>
    <xdr:to>
      <xdr:col>10</xdr:col>
      <xdr:colOff>165100</xdr:colOff>
      <xdr:row>98</xdr:row>
      <xdr:rowOff>69972</xdr:rowOff>
    </xdr:to>
    <xdr:sp macro="" textlink="">
      <xdr:nvSpPr>
        <xdr:cNvPr id="258" name="楕円 257"/>
        <xdr:cNvSpPr/>
      </xdr:nvSpPr>
      <xdr:spPr>
        <a:xfrm>
          <a:off x="1968500" y="167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86499</xdr:rowOff>
    </xdr:from>
    <xdr:ext cx="599010" cy="259045"/>
    <xdr:sp macro="" textlink="">
      <xdr:nvSpPr>
        <xdr:cNvPr id="259" name="テキスト ボックス 258"/>
        <xdr:cNvSpPr txBox="1"/>
      </xdr:nvSpPr>
      <xdr:spPr>
        <a:xfrm>
          <a:off x="1719795" y="1654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159231</xdr:rowOff>
    </xdr:from>
    <xdr:to>
      <xdr:col>6</xdr:col>
      <xdr:colOff>38100</xdr:colOff>
      <xdr:row>98</xdr:row>
      <xdr:rowOff>89381</xdr:rowOff>
    </xdr:to>
    <xdr:sp macro="" textlink="">
      <xdr:nvSpPr>
        <xdr:cNvPr id="260" name="楕円 259"/>
        <xdr:cNvSpPr/>
      </xdr:nvSpPr>
      <xdr:spPr>
        <a:xfrm>
          <a:off x="1079500" y="167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105908</xdr:rowOff>
    </xdr:from>
    <xdr:ext cx="534377" cy="259045"/>
    <xdr:sp macro="" textlink="">
      <xdr:nvSpPr>
        <xdr:cNvPr id="261" name="テキスト ボックス 260"/>
        <xdr:cNvSpPr txBox="1"/>
      </xdr:nvSpPr>
      <xdr:spPr>
        <a:xfrm>
          <a:off x="863111" y="165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93778</xdr:rowOff>
    </xdr:from>
    <xdr:to>
      <xdr:col>55</xdr:col>
      <xdr:colOff>0</xdr:colOff>
      <xdr:row>58</xdr:row>
      <xdr:rowOff>117150</xdr:rowOff>
    </xdr:to>
    <xdr:cxnSp macro="">
      <xdr:nvCxnSpPr>
        <xdr:cNvPr id="347" name="直線コネクタ 346"/>
        <xdr:cNvCxnSpPr/>
      </xdr:nvCxnSpPr>
      <xdr:spPr>
        <a:xfrm>
          <a:off x="9639300" y="10037878"/>
          <a:ext cx="838200" cy="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93778</xdr:rowOff>
    </xdr:from>
    <xdr:to>
      <xdr:col>50</xdr:col>
      <xdr:colOff>114300</xdr:colOff>
      <xdr:row>58</xdr:row>
      <xdr:rowOff>133960</xdr:rowOff>
    </xdr:to>
    <xdr:cxnSp macro="">
      <xdr:nvCxnSpPr>
        <xdr:cNvPr id="350" name="直線コネクタ 349"/>
        <xdr:cNvCxnSpPr/>
      </xdr:nvCxnSpPr>
      <xdr:spPr>
        <a:xfrm flipV="1">
          <a:off x="8750300" y="10037878"/>
          <a:ext cx="88900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133960</xdr:rowOff>
    </xdr:from>
    <xdr:to>
      <xdr:col>45</xdr:col>
      <xdr:colOff>177800</xdr:colOff>
      <xdr:row>58</xdr:row>
      <xdr:rowOff>139607</xdr:rowOff>
    </xdr:to>
    <xdr:cxnSp macro="">
      <xdr:nvCxnSpPr>
        <xdr:cNvPr id="353" name="直線コネクタ 352"/>
        <xdr:cNvCxnSpPr/>
      </xdr:nvCxnSpPr>
      <xdr:spPr>
        <a:xfrm flipV="1">
          <a:off x="7861300" y="10078060"/>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125523</xdr:rowOff>
    </xdr:from>
    <xdr:to>
      <xdr:col>41</xdr:col>
      <xdr:colOff>50800</xdr:colOff>
      <xdr:row>58</xdr:row>
      <xdr:rowOff>139607</xdr:rowOff>
    </xdr:to>
    <xdr:cxnSp macro="">
      <xdr:nvCxnSpPr>
        <xdr:cNvPr id="356" name="直線コネクタ 355"/>
        <xdr:cNvCxnSpPr/>
      </xdr:nvCxnSpPr>
      <xdr:spPr>
        <a:xfrm>
          <a:off x="6972300" y="10069623"/>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66350</xdr:rowOff>
    </xdr:from>
    <xdr:to>
      <xdr:col>55</xdr:col>
      <xdr:colOff>50800</xdr:colOff>
      <xdr:row>58</xdr:row>
      <xdr:rowOff>167950</xdr:rowOff>
    </xdr:to>
    <xdr:sp macro="" textlink="">
      <xdr:nvSpPr>
        <xdr:cNvPr id="366" name="楕円 365"/>
        <xdr:cNvSpPr/>
      </xdr:nvSpPr>
      <xdr:spPr>
        <a:xfrm>
          <a:off x="10426700" y="1001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25727</xdr:rowOff>
    </xdr:from>
    <xdr:ext cx="534377" cy="259045"/>
    <xdr:sp macro="" textlink="">
      <xdr:nvSpPr>
        <xdr:cNvPr id="367" name="農林水産業費該当値テキスト"/>
        <xdr:cNvSpPr txBox="1"/>
      </xdr:nvSpPr>
      <xdr:spPr>
        <a:xfrm>
          <a:off x="10528300" y="97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42978</xdr:rowOff>
    </xdr:from>
    <xdr:to>
      <xdr:col>50</xdr:col>
      <xdr:colOff>165100</xdr:colOff>
      <xdr:row>58</xdr:row>
      <xdr:rowOff>144578</xdr:rowOff>
    </xdr:to>
    <xdr:sp macro="" textlink="">
      <xdr:nvSpPr>
        <xdr:cNvPr id="368" name="楕円 367"/>
        <xdr:cNvSpPr/>
      </xdr:nvSpPr>
      <xdr:spPr>
        <a:xfrm>
          <a:off x="9588500" y="99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161105</xdr:rowOff>
    </xdr:from>
    <xdr:ext cx="534377" cy="259045"/>
    <xdr:sp macro="" textlink="">
      <xdr:nvSpPr>
        <xdr:cNvPr id="369" name="テキスト ボックス 368"/>
        <xdr:cNvSpPr txBox="1"/>
      </xdr:nvSpPr>
      <xdr:spPr>
        <a:xfrm>
          <a:off x="9372111" y="97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83160</xdr:rowOff>
    </xdr:from>
    <xdr:to>
      <xdr:col>46</xdr:col>
      <xdr:colOff>38100</xdr:colOff>
      <xdr:row>59</xdr:row>
      <xdr:rowOff>13310</xdr:rowOff>
    </xdr:to>
    <xdr:sp macro="" textlink="">
      <xdr:nvSpPr>
        <xdr:cNvPr id="370" name="楕円 369"/>
        <xdr:cNvSpPr/>
      </xdr:nvSpPr>
      <xdr:spPr>
        <a:xfrm>
          <a:off x="8699500" y="100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4437</xdr:rowOff>
    </xdr:from>
    <xdr:ext cx="534377" cy="259045"/>
    <xdr:sp macro="" textlink="">
      <xdr:nvSpPr>
        <xdr:cNvPr id="371" name="テキスト ボックス 370"/>
        <xdr:cNvSpPr txBox="1"/>
      </xdr:nvSpPr>
      <xdr:spPr>
        <a:xfrm>
          <a:off x="8483111" y="101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88807</xdr:rowOff>
    </xdr:from>
    <xdr:to>
      <xdr:col>41</xdr:col>
      <xdr:colOff>101600</xdr:colOff>
      <xdr:row>59</xdr:row>
      <xdr:rowOff>18957</xdr:rowOff>
    </xdr:to>
    <xdr:sp macro="" textlink="">
      <xdr:nvSpPr>
        <xdr:cNvPr id="372" name="楕円 371"/>
        <xdr:cNvSpPr/>
      </xdr:nvSpPr>
      <xdr:spPr>
        <a:xfrm>
          <a:off x="7810500" y="100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10084</xdr:rowOff>
    </xdr:from>
    <xdr:ext cx="534377" cy="259045"/>
    <xdr:sp macro="" textlink="">
      <xdr:nvSpPr>
        <xdr:cNvPr id="373" name="テキスト ボックス 372"/>
        <xdr:cNvSpPr txBox="1"/>
      </xdr:nvSpPr>
      <xdr:spPr>
        <a:xfrm>
          <a:off x="7594111" y="101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74723</xdr:rowOff>
    </xdr:from>
    <xdr:to>
      <xdr:col>36</xdr:col>
      <xdr:colOff>165100</xdr:colOff>
      <xdr:row>59</xdr:row>
      <xdr:rowOff>4873</xdr:rowOff>
    </xdr:to>
    <xdr:sp macro="" textlink="">
      <xdr:nvSpPr>
        <xdr:cNvPr id="374" name="楕円 373"/>
        <xdr:cNvSpPr/>
      </xdr:nvSpPr>
      <xdr:spPr>
        <a:xfrm>
          <a:off x="6921500" y="100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21400</xdr:rowOff>
    </xdr:from>
    <xdr:ext cx="534377" cy="259045"/>
    <xdr:sp macro="" textlink="">
      <xdr:nvSpPr>
        <xdr:cNvPr id="375" name="テキスト ボックス 374"/>
        <xdr:cNvSpPr txBox="1"/>
      </xdr:nvSpPr>
      <xdr:spPr>
        <a:xfrm>
          <a:off x="6705111" y="979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101326</xdr:rowOff>
    </xdr:from>
    <xdr:to>
      <xdr:col>55</xdr:col>
      <xdr:colOff>0</xdr:colOff>
      <xdr:row>77</xdr:row>
      <xdr:rowOff>150430</xdr:rowOff>
    </xdr:to>
    <xdr:cxnSp macro="">
      <xdr:nvCxnSpPr>
        <xdr:cNvPr id="404" name="直線コネクタ 403"/>
        <xdr:cNvCxnSpPr/>
      </xdr:nvCxnSpPr>
      <xdr:spPr>
        <a:xfrm flipV="1">
          <a:off x="9639300" y="13131526"/>
          <a:ext cx="838200" cy="2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150430</xdr:rowOff>
    </xdr:from>
    <xdr:to>
      <xdr:col>50</xdr:col>
      <xdr:colOff>114300</xdr:colOff>
      <xdr:row>78</xdr:row>
      <xdr:rowOff>11585</xdr:rowOff>
    </xdr:to>
    <xdr:cxnSp macro="">
      <xdr:nvCxnSpPr>
        <xdr:cNvPr id="407" name="直線コネクタ 406"/>
        <xdr:cNvCxnSpPr/>
      </xdr:nvCxnSpPr>
      <xdr:spPr>
        <a:xfrm flipV="1">
          <a:off x="8750300" y="13352080"/>
          <a:ext cx="889000" cy="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33820</xdr:rowOff>
    </xdr:from>
    <xdr:to>
      <xdr:col>45</xdr:col>
      <xdr:colOff>177800</xdr:colOff>
      <xdr:row>78</xdr:row>
      <xdr:rowOff>11585</xdr:rowOff>
    </xdr:to>
    <xdr:cxnSp macro="">
      <xdr:nvCxnSpPr>
        <xdr:cNvPr id="410" name="直線コネクタ 409"/>
        <xdr:cNvCxnSpPr/>
      </xdr:nvCxnSpPr>
      <xdr:spPr>
        <a:xfrm>
          <a:off x="7861300" y="13235470"/>
          <a:ext cx="889000" cy="1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33820</xdr:rowOff>
    </xdr:from>
    <xdr:to>
      <xdr:col>41</xdr:col>
      <xdr:colOff>50800</xdr:colOff>
      <xdr:row>77</xdr:row>
      <xdr:rowOff>94300</xdr:rowOff>
    </xdr:to>
    <xdr:cxnSp macro="">
      <xdr:nvCxnSpPr>
        <xdr:cNvPr id="413" name="直線コネクタ 412"/>
        <xdr:cNvCxnSpPr/>
      </xdr:nvCxnSpPr>
      <xdr:spPr>
        <a:xfrm flipV="1">
          <a:off x="6972300" y="13235470"/>
          <a:ext cx="889000" cy="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98821</xdr:rowOff>
    </xdr:from>
    <xdr:ext cx="534377" cy="259045"/>
    <xdr:sp macro="" textlink="">
      <xdr:nvSpPr>
        <xdr:cNvPr id="417" name="テキスト ボックス 416"/>
        <xdr:cNvSpPr txBox="1"/>
      </xdr:nvSpPr>
      <xdr:spPr>
        <a:xfrm>
          <a:off x="6705111" y="134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50526</xdr:rowOff>
    </xdr:from>
    <xdr:to>
      <xdr:col>55</xdr:col>
      <xdr:colOff>50800</xdr:colOff>
      <xdr:row>76</xdr:row>
      <xdr:rowOff>152126</xdr:rowOff>
    </xdr:to>
    <xdr:sp macro="" textlink="">
      <xdr:nvSpPr>
        <xdr:cNvPr id="423" name="楕円 422"/>
        <xdr:cNvSpPr/>
      </xdr:nvSpPr>
      <xdr:spPr>
        <a:xfrm>
          <a:off x="10426700" y="130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73403</xdr:rowOff>
    </xdr:from>
    <xdr:ext cx="534377" cy="259045"/>
    <xdr:sp macro="" textlink="">
      <xdr:nvSpPr>
        <xdr:cNvPr id="424" name="商工費該当値テキスト"/>
        <xdr:cNvSpPr txBox="1"/>
      </xdr:nvSpPr>
      <xdr:spPr>
        <a:xfrm>
          <a:off x="10528300" y="129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99630</xdr:rowOff>
    </xdr:from>
    <xdr:to>
      <xdr:col>50</xdr:col>
      <xdr:colOff>165100</xdr:colOff>
      <xdr:row>78</xdr:row>
      <xdr:rowOff>29780</xdr:rowOff>
    </xdr:to>
    <xdr:sp macro="" textlink="">
      <xdr:nvSpPr>
        <xdr:cNvPr id="425" name="楕円 424"/>
        <xdr:cNvSpPr/>
      </xdr:nvSpPr>
      <xdr:spPr>
        <a:xfrm>
          <a:off x="9588500" y="133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46307</xdr:rowOff>
    </xdr:from>
    <xdr:ext cx="534377" cy="259045"/>
    <xdr:sp macro="" textlink="">
      <xdr:nvSpPr>
        <xdr:cNvPr id="426" name="テキスト ボックス 425"/>
        <xdr:cNvSpPr txBox="1"/>
      </xdr:nvSpPr>
      <xdr:spPr>
        <a:xfrm>
          <a:off x="9372111" y="1307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132235</xdr:rowOff>
    </xdr:from>
    <xdr:to>
      <xdr:col>46</xdr:col>
      <xdr:colOff>38100</xdr:colOff>
      <xdr:row>78</xdr:row>
      <xdr:rowOff>62385</xdr:rowOff>
    </xdr:to>
    <xdr:sp macro="" textlink="">
      <xdr:nvSpPr>
        <xdr:cNvPr id="427" name="楕円 426"/>
        <xdr:cNvSpPr/>
      </xdr:nvSpPr>
      <xdr:spPr>
        <a:xfrm>
          <a:off x="8699500" y="133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78912</xdr:rowOff>
    </xdr:from>
    <xdr:ext cx="534377" cy="259045"/>
    <xdr:sp macro="" textlink="">
      <xdr:nvSpPr>
        <xdr:cNvPr id="428" name="テキスト ボックス 427"/>
        <xdr:cNvSpPr txBox="1"/>
      </xdr:nvSpPr>
      <xdr:spPr>
        <a:xfrm>
          <a:off x="8483111" y="131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154470</xdr:rowOff>
    </xdr:from>
    <xdr:to>
      <xdr:col>41</xdr:col>
      <xdr:colOff>101600</xdr:colOff>
      <xdr:row>77</xdr:row>
      <xdr:rowOff>84620</xdr:rowOff>
    </xdr:to>
    <xdr:sp macro="" textlink="">
      <xdr:nvSpPr>
        <xdr:cNvPr id="429" name="楕円 428"/>
        <xdr:cNvSpPr/>
      </xdr:nvSpPr>
      <xdr:spPr>
        <a:xfrm>
          <a:off x="7810500" y="131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101147</xdr:rowOff>
    </xdr:from>
    <xdr:ext cx="534377" cy="259045"/>
    <xdr:sp macro="" textlink="">
      <xdr:nvSpPr>
        <xdr:cNvPr id="430" name="テキスト ボックス 429"/>
        <xdr:cNvSpPr txBox="1"/>
      </xdr:nvSpPr>
      <xdr:spPr>
        <a:xfrm>
          <a:off x="7594111" y="129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43500</xdr:rowOff>
    </xdr:from>
    <xdr:to>
      <xdr:col>36</xdr:col>
      <xdr:colOff>165100</xdr:colOff>
      <xdr:row>77</xdr:row>
      <xdr:rowOff>145100</xdr:rowOff>
    </xdr:to>
    <xdr:sp macro="" textlink="">
      <xdr:nvSpPr>
        <xdr:cNvPr id="431" name="楕円 430"/>
        <xdr:cNvSpPr/>
      </xdr:nvSpPr>
      <xdr:spPr>
        <a:xfrm>
          <a:off x="6921500" y="132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161627</xdr:rowOff>
    </xdr:from>
    <xdr:ext cx="534377" cy="259045"/>
    <xdr:sp macro="" textlink="">
      <xdr:nvSpPr>
        <xdr:cNvPr id="432" name="テキスト ボックス 431"/>
        <xdr:cNvSpPr txBox="1"/>
      </xdr:nvSpPr>
      <xdr:spPr>
        <a:xfrm>
          <a:off x="6705111" y="130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91870</xdr:rowOff>
    </xdr:from>
    <xdr:to>
      <xdr:col>55</xdr:col>
      <xdr:colOff>0</xdr:colOff>
      <xdr:row>98</xdr:row>
      <xdr:rowOff>100730</xdr:rowOff>
    </xdr:to>
    <xdr:cxnSp macro="">
      <xdr:nvCxnSpPr>
        <xdr:cNvPr id="459" name="直線コネクタ 458"/>
        <xdr:cNvCxnSpPr/>
      </xdr:nvCxnSpPr>
      <xdr:spPr>
        <a:xfrm>
          <a:off x="9639300" y="16893970"/>
          <a:ext cx="8382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91870</xdr:rowOff>
    </xdr:from>
    <xdr:to>
      <xdr:col>50</xdr:col>
      <xdr:colOff>114300</xdr:colOff>
      <xdr:row>98</xdr:row>
      <xdr:rowOff>106981</xdr:rowOff>
    </xdr:to>
    <xdr:cxnSp macro="">
      <xdr:nvCxnSpPr>
        <xdr:cNvPr id="462" name="直線コネクタ 461"/>
        <xdr:cNvCxnSpPr/>
      </xdr:nvCxnSpPr>
      <xdr:spPr>
        <a:xfrm flipV="1">
          <a:off x="8750300" y="16893970"/>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98892</xdr:rowOff>
    </xdr:from>
    <xdr:to>
      <xdr:col>45</xdr:col>
      <xdr:colOff>177800</xdr:colOff>
      <xdr:row>98</xdr:row>
      <xdr:rowOff>106981</xdr:rowOff>
    </xdr:to>
    <xdr:cxnSp macro="">
      <xdr:nvCxnSpPr>
        <xdr:cNvPr id="465" name="直線コネクタ 464"/>
        <xdr:cNvCxnSpPr/>
      </xdr:nvCxnSpPr>
      <xdr:spPr>
        <a:xfrm>
          <a:off x="7861300" y="16900992"/>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98892</xdr:rowOff>
    </xdr:from>
    <xdr:to>
      <xdr:col>41</xdr:col>
      <xdr:colOff>50800</xdr:colOff>
      <xdr:row>98</xdr:row>
      <xdr:rowOff>100881</xdr:rowOff>
    </xdr:to>
    <xdr:cxnSp macro="">
      <xdr:nvCxnSpPr>
        <xdr:cNvPr id="468" name="直線コネクタ 467"/>
        <xdr:cNvCxnSpPr/>
      </xdr:nvCxnSpPr>
      <xdr:spPr>
        <a:xfrm flipV="1">
          <a:off x="6972300" y="16900992"/>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147486</xdr:rowOff>
    </xdr:from>
    <xdr:ext cx="534377" cy="259045"/>
    <xdr:sp macro="" textlink="">
      <xdr:nvSpPr>
        <xdr:cNvPr id="472" name="テキスト ボックス 471"/>
        <xdr:cNvSpPr txBox="1"/>
      </xdr:nvSpPr>
      <xdr:spPr>
        <a:xfrm>
          <a:off x="6705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49930</xdr:rowOff>
    </xdr:from>
    <xdr:to>
      <xdr:col>55</xdr:col>
      <xdr:colOff>50800</xdr:colOff>
      <xdr:row>98</xdr:row>
      <xdr:rowOff>151530</xdr:rowOff>
    </xdr:to>
    <xdr:sp macro="" textlink="">
      <xdr:nvSpPr>
        <xdr:cNvPr id="478" name="楕円 477"/>
        <xdr:cNvSpPr/>
      </xdr:nvSpPr>
      <xdr:spPr>
        <a:xfrm>
          <a:off x="10426700" y="168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41070</xdr:rowOff>
    </xdr:from>
    <xdr:to>
      <xdr:col>50</xdr:col>
      <xdr:colOff>165100</xdr:colOff>
      <xdr:row>98</xdr:row>
      <xdr:rowOff>142670</xdr:rowOff>
    </xdr:to>
    <xdr:sp macro="" textlink="">
      <xdr:nvSpPr>
        <xdr:cNvPr id="480" name="楕円 479"/>
        <xdr:cNvSpPr/>
      </xdr:nvSpPr>
      <xdr:spPr>
        <a:xfrm>
          <a:off x="9588500" y="168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159197</xdr:rowOff>
    </xdr:from>
    <xdr:ext cx="599010" cy="259045"/>
    <xdr:sp macro="" textlink="">
      <xdr:nvSpPr>
        <xdr:cNvPr id="481" name="テキスト ボックス 480"/>
        <xdr:cNvSpPr txBox="1"/>
      </xdr:nvSpPr>
      <xdr:spPr>
        <a:xfrm>
          <a:off x="9339795" y="1661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56181</xdr:rowOff>
    </xdr:from>
    <xdr:to>
      <xdr:col>46</xdr:col>
      <xdr:colOff>38100</xdr:colOff>
      <xdr:row>98</xdr:row>
      <xdr:rowOff>157781</xdr:rowOff>
    </xdr:to>
    <xdr:sp macro="" textlink="">
      <xdr:nvSpPr>
        <xdr:cNvPr id="482" name="楕円 481"/>
        <xdr:cNvSpPr/>
      </xdr:nvSpPr>
      <xdr:spPr>
        <a:xfrm>
          <a:off x="8699500" y="168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148908</xdr:rowOff>
    </xdr:from>
    <xdr:ext cx="534377" cy="259045"/>
    <xdr:sp macro="" textlink="">
      <xdr:nvSpPr>
        <xdr:cNvPr id="483" name="テキスト ボックス 482"/>
        <xdr:cNvSpPr txBox="1"/>
      </xdr:nvSpPr>
      <xdr:spPr>
        <a:xfrm>
          <a:off x="8483111" y="169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48092</xdr:rowOff>
    </xdr:from>
    <xdr:to>
      <xdr:col>41</xdr:col>
      <xdr:colOff>101600</xdr:colOff>
      <xdr:row>98</xdr:row>
      <xdr:rowOff>149692</xdr:rowOff>
    </xdr:to>
    <xdr:sp macro="" textlink="">
      <xdr:nvSpPr>
        <xdr:cNvPr id="484" name="楕円 483"/>
        <xdr:cNvSpPr/>
      </xdr:nvSpPr>
      <xdr:spPr>
        <a:xfrm>
          <a:off x="7810500" y="168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140819</xdr:rowOff>
    </xdr:from>
    <xdr:ext cx="534377" cy="259045"/>
    <xdr:sp macro="" textlink="">
      <xdr:nvSpPr>
        <xdr:cNvPr id="485" name="テキスト ボックス 484"/>
        <xdr:cNvSpPr txBox="1"/>
      </xdr:nvSpPr>
      <xdr:spPr>
        <a:xfrm>
          <a:off x="7594111" y="169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50081</xdr:rowOff>
    </xdr:from>
    <xdr:to>
      <xdr:col>36</xdr:col>
      <xdr:colOff>165100</xdr:colOff>
      <xdr:row>98</xdr:row>
      <xdr:rowOff>151681</xdr:rowOff>
    </xdr:to>
    <xdr:sp macro="" textlink="">
      <xdr:nvSpPr>
        <xdr:cNvPr id="486" name="楕円 485"/>
        <xdr:cNvSpPr/>
      </xdr:nvSpPr>
      <xdr:spPr>
        <a:xfrm>
          <a:off x="6921500" y="168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168208</xdr:rowOff>
    </xdr:from>
    <xdr:ext cx="534377" cy="259045"/>
    <xdr:sp macro="" textlink="">
      <xdr:nvSpPr>
        <xdr:cNvPr id="487" name="テキスト ボックス 486"/>
        <xdr:cNvSpPr txBox="1"/>
      </xdr:nvSpPr>
      <xdr:spPr>
        <a:xfrm>
          <a:off x="6705111" y="166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145282</xdr:rowOff>
    </xdr:from>
    <xdr:to>
      <xdr:col>85</xdr:col>
      <xdr:colOff>127000</xdr:colOff>
      <xdr:row>38</xdr:row>
      <xdr:rowOff>28963</xdr:rowOff>
    </xdr:to>
    <xdr:cxnSp macro="">
      <xdr:nvCxnSpPr>
        <xdr:cNvPr id="517" name="直線コネクタ 516"/>
        <xdr:cNvCxnSpPr/>
      </xdr:nvCxnSpPr>
      <xdr:spPr>
        <a:xfrm flipV="1">
          <a:off x="15481300" y="6488932"/>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26695</xdr:rowOff>
    </xdr:from>
    <xdr:to>
      <xdr:col>81</xdr:col>
      <xdr:colOff>50800</xdr:colOff>
      <xdr:row>38</xdr:row>
      <xdr:rowOff>28963</xdr:rowOff>
    </xdr:to>
    <xdr:cxnSp macro="">
      <xdr:nvCxnSpPr>
        <xdr:cNvPr id="520" name="直線コネクタ 519"/>
        <xdr:cNvCxnSpPr/>
      </xdr:nvCxnSpPr>
      <xdr:spPr>
        <a:xfrm>
          <a:off x="14592300" y="6541795"/>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23971</xdr:rowOff>
    </xdr:from>
    <xdr:to>
      <xdr:col>76</xdr:col>
      <xdr:colOff>114300</xdr:colOff>
      <xdr:row>38</xdr:row>
      <xdr:rowOff>26695</xdr:rowOff>
    </xdr:to>
    <xdr:cxnSp macro="">
      <xdr:nvCxnSpPr>
        <xdr:cNvPr id="523" name="直線コネクタ 522"/>
        <xdr:cNvCxnSpPr/>
      </xdr:nvCxnSpPr>
      <xdr:spPr>
        <a:xfrm>
          <a:off x="13703300" y="6539071"/>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23971</xdr:rowOff>
    </xdr:from>
    <xdr:to>
      <xdr:col>71</xdr:col>
      <xdr:colOff>177800</xdr:colOff>
      <xdr:row>38</xdr:row>
      <xdr:rowOff>97313</xdr:rowOff>
    </xdr:to>
    <xdr:cxnSp macro="">
      <xdr:nvCxnSpPr>
        <xdr:cNvPr id="526" name="直線コネクタ 525"/>
        <xdr:cNvCxnSpPr/>
      </xdr:nvCxnSpPr>
      <xdr:spPr>
        <a:xfrm flipV="1">
          <a:off x="12814300" y="6539071"/>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94482</xdr:rowOff>
    </xdr:from>
    <xdr:to>
      <xdr:col>85</xdr:col>
      <xdr:colOff>177800</xdr:colOff>
      <xdr:row>38</xdr:row>
      <xdr:rowOff>24632</xdr:rowOff>
    </xdr:to>
    <xdr:sp macro="" textlink="">
      <xdr:nvSpPr>
        <xdr:cNvPr id="536" name="楕円 535"/>
        <xdr:cNvSpPr/>
      </xdr:nvSpPr>
      <xdr:spPr>
        <a:xfrm>
          <a:off x="16268700" y="64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117359</xdr:rowOff>
    </xdr:from>
    <xdr:ext cx="534377" cy="259045"/>
    <xdr:sp macro="" textlink="">
      <xdr:nvSpPr>
        <xdr:cNvPr id="537" name="消防費該当値テキスト"/>
        <xdr:cNvSpPr txBox="1"/>
      </xdr:nvSpPr>
      <xdr:spPr>
        <a:xfrm>
          <a:off x="16370300" y="62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149612</xdr:rowOff>
    </xdr:from>
    <xdr:to>
      <xdr:col>81</xdr:col>
      <xdr:colOff>101600</xdr:colOff>
      <xdr:row>38</xdr:row>
      <xdr:rowOff>79763</xdr:rowOff>
    </xdr:to>
    <xdr:sp macro="" textlink="">
      <xdr:nvSpPr>
        <xdr:cNvPr id="538" name="楕円 537"/>
        <xdr:cNvSpPr/>
      </xdr:nvSpPr>
      <xdr:spPr>
        <a:xfrm>
          <a:off x="15430500" y="64932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70890</xdr:rowOff>
    </xdr:from>
    <xdr:ext cx="534377" cy="259045"/>
    <xdr:sp macro="" textlink="">
      <xdr:nvSpPr>
        <xdr:cNvPr id="539" name="テキスト ボックス 538"/>
        <xdr:cNvSpPr txBox="1"/>
      </xdr:nvSpPr>
      <xdr:spPr>
        <a:xfrm>
          <a:off x="15214111" y="65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147345</xdr:rowOff>
    </xdr:from>
    <xdr:to>
      <xdr:col>76</xdr:col>
      <xdr:colOff>165100</xdr:colOff>
      <xdr:row>38</xdr:row>
      <xdr:rowOff>77495</xdr:rowOff>
    </xdr:to>
    <xdr:sp macro="" textlink="">
      <xdr:nvSpPr>
        <xdr:cNvPr id="540" name="楕円 539"/>
        <xdr:cNvSpPr/>
      </xdr:nvSpPr>
      <xdr:spPr>
        <a:xfrm>
          <a:off x="14541500" y="64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68622</xdr:rowOff>
    </xdr:from>
    <xdr:ext cx="534377" cy="259045"/>
    <xdr:sp macro="" textlink="">
      <xdr:nvSpPr>
        <xdr:cNvPr id="541" name="テキスト ボックス 540"/>
        <xdr:cNvSpPr txBox="1"/>
      </xdr:nvSpPr>
      <xdr:spPr>
        <a:xfrm>
          <a:off x="14325111" y="6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144621</xdr:rowOff>
    </xdr:from>
    <xdr:to>
      <xdr:col>72</xdr:col>
      <xdr:colOff>38100</xdr:colOff>
      <xdr:row>38</xdr:row>
      <xdr:rowOff>74771</xdr:rowOff>
    </xdr:to>
    <xdr:sp macro="" textlink="">
      <xdr:nvSpPr>
        <xdr:cNvPr id="542" name="楕円 541"/>
        <xdr:cNvSpPr/>
      </xdr:nvSpPr>
      <xdr:spPr>
        <a:xfrm>
          <a:off x="136525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65898</xdr:rowOff>
    </xdr:from>
    <xdr:ext cx="534377" cy="259045"/>
    <xdr:sp macro="" textlink="">
      <xdr:nvSpPr>
        <xdr:cNvPr id="543" name="テキスト ボックス 542"/>
        <xdr:cNvSpPr txBox="1"/>
      </xdr:nvSpPr>
      <xdr:spPr>
        <a:xfrm>
          <a:off x="13436111" y="65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46513</xdr:rowOff>
    </xdr:from>
    <xdr:to>
      <xdr:col>67</xdr:col>
      <xdr:colOff>101600</xdr:colOff>
      <xdr:row>38</xdr:row>
      <xdr:rowOff>148113</xdr:rowOff>
    </xdr:to>
    <xdr:sp macro="" textlink="">
      <xdr:nvSpPr>
        <xdr:cNvPr id="544" name="楕円 543"/>
        <xdr:cNvSpPr/>
      </xdr:nvSpPr>
      <xdr:spPr>
        <a:xfrm>
          <a:off x="12763500" y="65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139240</xdr:rowOff>
    </xdr:from>
    <xdr:ext cx="534377" cy="259045"/>
    <xdr:sp macro="" textlink="">
      <xdr:nvSpPr>
        <xdr:cNvPr id="545" name="テキスト ボックス 544"/>
        <xdr:cNvSpPr txBox="1"/>
      </xdr:nvSpPr>
      <xdr:spPr>
        <a:xfrm>
          <a:off x="12547111" y="665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87570</xdr:rowOff>
    </xdr:from>
    <xdr:to>
      <xdr:col>85</xdr:col>
      <xdr:colOff>127000</xdr:colOff>
      <xdr:row>56</xdr:row>
      <xdr:rowOff>104642</xdr:rowOff>
    </xdr:to>
    <xdr:cxnSp macro="">
      <xdr:nvCxnSpPr>
        <xdr:cNvPr id="572" name="直線コネクタ 571"/>
        <xdr:cNvCxnSpPr/>
      </xdr:nvCxnSpPr>
      <xdr:spPr>
        <a:xfrm flipV="1">
          <a:off x="15481300" y="9688770"/>
          <a:ext cx="8382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104642</xdr:rowOff>
    </xdr:from>
    <xdr:to>
      <xdr:col>81</xdr:col>
      <xdr:colOff>50800</xdr:colOff>
      <xdr:row>56</xdr:row>
      <xdr:rowOff>132732</xdr:rowOff>
    </xdr:to>
    <xdr:cxnSp macro="">
      <xdr:nvCxnSpPr>
        <xdr:cNvPr id="575" name="直線コネクタ 574"/>
        <xdr:cNvCxnSpPr/>
      </xdr:nvCxnSpPr>
      <xdr:spPr>
        <a:xfrm flipV="1">
          <a:off x="14592300" y="9705842"/>
          <a:ext cx="8890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82010</xdr:rowOff>
    </xdr:from>
    <xdr:to>
      <xdr:col>76</xdr:col>
      <xdr:colOff>114300</xdr:colOff>
      <xdr:row>56</xdr:row>
      <xdr:rowOff>132732</xdr:rowOff>
    </xdr:to>
    <xdr:cxnSp macro="">
      <xdr:nvCxnSpPr>
        <xdr:cNvPr id="578" name="直線コネクタ 577"/>
        <xdr:cNvCxnSpPr/>
      </xdr:nvCxnSpPr>
      <xdr:spPr>
        <a:xfrm>
          <a:off x="13703300" y="9683210"/>
          <a:ext cx="889000" cy="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82010</xdr:rowOff>
    </xdr:from>
    <xdr:to>
      <xdr:col>71</xdr:col>
      <xdr:colOff>177800</xdr:colOff>
      <xdr:row>57</xdr:row>
      <xdr:rowOff>5754</xdr:rowOff>
    </xdr:to>
    <xdr:cxnSp macro="">
      <xdr:nvCxnSpPr>
        <xdr:cNvPr id="581" name="直線コネクタ 580"/>
        <xdr:cNvCxnSpPr/>
      </xdr:nvCxnSpPr>
      <xdr:spPr>
        <a:xfrm flipV="1">
          <a:off x="12814300" y="9683210"/>
          <a:ext cx="889000" cy="9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36770</xdr:rowOff>
    </xdr:from>
    <xdr:to>
      <xdr:col>85</xdr:col>
      <xdr:colOff>177800</xdr:colOff>
      <xdr:row>56</xdr:row>
      <xdr:rowOff>138370</xdr:rowOff>
    </xdr:to>
    <xdr:sp macro="" textlink="">
      <xdr:nvSpPr>
        <xdr:cNvPr id="591" name="楕円 590"/>
        <xdr:cNvSpPr/>
      </xdr:nvSpPr>
      <xdr:spPr>
        <a:xfrm>
          <a:off x="16268700" y="96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59647</xdr:rowOff>
    </xdr:from>
    <xdr:ext cx="534377" cy="259045"/>
    <xdr:sp macro="" textlink="">
      <xdr:nvSpPr>
        <xdr:cNvPr id="592" name="教育費該当値テキスト"/>
        <xdr:cNvSpPr txBox="1"/>
      </xdr:nvSpPr>
      <xdr:spPr>
        <a:xfrm>
          <a:off x="16370300" y="94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53842</xdr:rowOff>
    </xdr:from>
    <xdr:to>
      <xdr:col>81</xdr:col>
      <xdr:colOff>101600</xdr:colOff>
      <xdr:row>56</xdr:row>
      <xdr:rowOff>155442</xdr:rowOff>
    </xdr:to>
    <xdr:sp macro="" textlink="">
      <xdr:nvSpPr>
        <xdr:cNvPr id="593" name="楕円 592"/>
        <xdr:cNvSpPr/>
      </xdr:nvSpPr>
      <xdr:spPr>
        <a:xfrm>
          <a:off x="15430500" y="9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519</xdr:rowOff>
    </xdr:from>
    <xdr:ext cx="534377" cy="259045"/>
    <xdr:sp macro="" textlink="">
      <xdr:nvSpPr>
        <xdr:cNvPr id="594" name="テキスト ボックス 593"/>
        <xdr:cNvSpPr txBox="1"/>
      </xdr:nvSpPr>
      <xdr:spPr>
        <a:xfrm>
          <a:off x="15214111" y="94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81932</xdr:rowOff>
    </xdr:from>
    <xdr:to>
      <xdr:col>76</xdr:col>
      <xdr:colOff>165100</xdr:colOff>
      <xdr:row>57</xdr:row>
      <xdr:rowOff>12082</xdr:rowOff>
    </xdr:to>
    <xdr:sp macro="" textlink="">
      <xdr:nvSpPr>
        <xdr:cNvPr id="595" name="楕円 594"/>
        <xdr:cNvSpPr/>
      </xdr:nvSpPr>
      <xdr:spPr>
        <a:xfrm>
          <a:off x="14541500" y="96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3209</xdr:rowOff>
    </xdr:from>
    <xdr:ext cx="534377" cy="259045"/>
    <xdr:sp macro="" textlink="">
      <xdr:nvSpPr>
        <xdr:cNvPr id="596" name="テキスト ボックス 595"/>
        <xdr:cNvSpPr txBox="1"/>
      </xdr:nvSpPr>
      <xdr:spPr>
        <a:xfrm>
          <a:off x="14325111" y="9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31210</xdr:rowOff>
    </xdr:from>
    <xdr:to>
      <xdr:col>72</xdr:col>
      <xdr:colOff>38100</xdr:colOff>
      <xdr:row>56</xdr:row>
      <xdr:rowOff>132810</xdr:rowOff>
    </xdr:to>
    <xdr:sp macro="" textlink="">
      <xdr:nvSpPr>
        <xdr:cNvPr id="597" name="楕円 596"/>
        <xdr:cNvSpPr/>
      </xdr:nvSpPr>
      <xdr:spPr>
        <a:xfrm>
          <a:off x="13652500" y="96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149337</xdr:rowOff>
    </xdr:from>
    <xdr:ext cx="534377" cy="259045"/>
    <xdr:sp macro="" textlink="">
      <xdr:nvSpPr>
        <xdr:cNvPr id="598" name="テキスト ボックス 597"/>
        <xdr:cNvSpPr txBox="1"/>
      </xdr:nvSpPr>
      <xdr:spPr>
        <a:xfrm>
          <a:off x="13436111" y="94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126404</xdr:rowOff>
    </xdr:from>
    <xdr:to>
      <xdr:col>67</xdr:col>
      <xdr:colOff>101600</xdr:colOff>
      <xdr:row>57</xdr:row>
      <xdr:rowOff>56554</xdr:rowOff>
    </xdr:to>
    <xdr:sp macro="" textlink="">
      <xdr:nvSpPr>
        <xdr:cNvPr id="599" name="楕円 598"/>
        <xdr:cNvSpPr/>
      </xdr:nvSpPr>
      <xdr:spPr>
        <a:xfrm>
          <a:off x="12763500" y="97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47681</xdr:rowOff>
    </xdr:from>
    <xdr:ext cx="534377" cy="259045"/>
    <xdr:sp macro="" textlink="">
      <xdr:nvSpPr>
        <xdr:cNvPr id="600" name="テキスト ボックス 599"/>
        <xdr:cNvSpPr txBox="1"/>
      </xdr:nvSpPr>
      <xdr:spPr>
        <a:xfrm>
          <a:off x="12547111" y="9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114799</xdr:rowOff>
    </xdr:from>
    <xdr:to>
      <xdr:col>85</xdr:col>
      <xdr:colOff>127000</xdr:colOff>
      <xdr:row>78</xdr:row>
      <xdr:rowOff>128967</xdr:rowOff>
    </xdr:to>
    <xdr:cxnSp macro="">
      <xdr:nvCxnSpPr>
        <xdr:cNvPr id="627" name="直線コネクタ 626"/>
        <xdr:cNvCxnSpPr/>
      </xdr:nvCxnSpPr>
      <xdr:spPr>
        <a:xfrm>
          <a:off x="15481300" y="13487899"/>
          <a:ext cx="8382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90238</xdr:rowOff>
    </xdr:from>
    <xdr:to>
      <xdr:col>81</xdr:col>
      <xdr:colOff>50800</xdr:colOff>
      <xdr:row>78</xdr:row>
      <xdr:rowOff>114799</xdr:rowOff>
    </xdr:to>
    <xdr:cxnSp macro="">
      <xdr:nvCxnSpPr>
        <xdr:cNvPr id="630" name="直線コネクタ 629"/>
        <xdr:cNvCxnSpPr/>
      </xdr:nvCxnSpPr>
      <xdr:spPr>
        <a:xfrm>
          <a:off x="14592300" y="13463338"/>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32" name="テキスト ボックス 631"/>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90238</xdr:rowOff>
    </xdr:from>
    <xdr:to>
      <xdr:col>76</xdr:col>
      <xdr:colOff>114300</xdr:colOff>
      <xdr:row>78</xdr:row>
      <xdr:rowOff>138881</xdr:rowOff>
    </xdr:to>
    <xdr:cxnSp macro="">
      <xdr:nvCxnSpPr>
        <xdr:cNvPr id="633" name="直線コネクタ 632"/>
        <xdr:cNvCxnSpPr/>
      </xdr:nvCxnSpPr>
      <xdr:spPr>
        <a:xfrm flipV="1">
          <a:off x="13703300" y="13463338"/>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138881</xdr:rowOff>
    </xdr:from>
    <xdr:to>
      <xdr:col>71</xdr:col>
      <xdr:colOff>177800</xdr:colOff>
      <xdr:row>78</xdr:row>
      <xdr:rowOff>139700</xdr:rowOff>
    </xdr:to>
    <xdr:cxnSp macro="">
      <xdr:nvCxnSpPr>
        <xdr:cNvPr id="636" name="直線コネクタ 635"/>
        <xdr:cNvCxnSpPr/>
      </xdr:nvCxnSpPr>
      <xdr:spPr>
        <a:xfrm flipV="1">
          <a:off x="12814300" y="1351198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78167</xdr:rowOff>
    </xdr:from>
    <xdr:to>
      <xdr:col>85</xdr:col>
      <xdr:colOff>177800</xdr:colOff>
      <xdr:row>79</xdr:row>
      <xdr:rowOff>8317</xdr:rowOff>
    </xdr:to>
    <xdr:sp macro="" textlink="">
      <xdr:nvSpPr>
        <xdr:cNvPr id="646" name="楕円 645"/>
        <xdr:cNvSpPr/>
      </xdr:nvSpPr>
      <xdr:spPr>
        <a:xfrm>
          <a:off x="16268700" y="134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63999</xdr:rowOff>
    </xdr:from>
    <xdr:to>
      <xdr:col>81</xdr:col>
      <xdr:colOff>101600</xdr:colOff>
      <xdr:row>78</xdr:row>
      <xdr:rowOff>165599</xdr:rowOff>
    </xdr:to>
    <xdr:sp macro="" textlink="">
      <xdr:nvSpPr>
        <xdr:cNvPr id="648" name="楕円 647"/>
        <xdr:cNvSpPr/>
      </xdr:nvSpPr>
      <xdr:spPr>
        <a:xfrm>
          <a:off x="15430500" y="13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10676</xdr:rowOff>
    </xdr:from>
    <xdr:ext cx="534377" cy="259045"/>
    <xdr:sp macro="" textlink="">
      <xdr:nvSpPr>
        <xdr:cNvPr id="649" name="テキスト ボックス 648"/>
        <xdr:cNvSpPr txBox="1"/>
      </xdr:nvSpPr>
      <xdr:spPr>
        <a:xfrm>
          <a:off x="15214111" y="1321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39438</xdr:rowOff>
    </xdr:from>
    <xdr:to>
      <xdr:col>76</xdr:col>
      <xdr:colOff>165100</xdr:colOff>
      <xdr:row>78</xdr:row>
      <xdr:rowOff>141038</xdr:rowOff>
    </xdr:to>
    <xdr:sp macro="" textlink="">
      <xdr:nvSpPr>
        <xdr:cNvPr id="650" name="楕円 649"/>
        <xdr:cNvSpPr/>
      </xdr:nvSpPr>
      <xdr:spPr>
        <a:xfrm>
          <a:off x="14541500" y="134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157565</xdr:rowOff>
    </xdr:from>
    <xdr:ext cx="534377" cy="259045"/>
    <xdr:sp macro="" textlink="">
      <xdr:nvSpPr>
        <xdr:cNvPr id="651" name="テキスト ボックス 650"/>
        <xdr:cNvSpPr txBox="1"/>
      </xdr:nvSpPr>
      <xdr:spPr>
        <a:xfrm>
          <a:off x="14325111" y="131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88081</xdr:rowOff>
    </xdr:from>
    <xdr:to>
      <xdr:col>72</xdr:col>
      <xdr:colOff>38100</xdr:colOff>
      <xdr:row>79</xdr:row>
      <xdr:rowOff>18231</xdr:rowOff>
    </xdr:to>
    <xdr:sp macro="" textlink="">
      <xdr:nvSpPr>
        <xdr:cNvPr id="652" name="楕円 651"/>
        <xdr:cNvSpPr/>
      </xdr:nvSpPr>
      <xdr:spPr>
        <a:xfrm>
          <a:off x="13652500" y="134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9358</xdr:rowOff>
    </xdr:from>
    <xdr:ext cx="378565" cy="259045"/>
    <xdr:sp macro="" textlink="">
      <xdr:nvSpPr>
        <xdr:cNvPr id="653" name="テキスト ボックス 652"/>
        <xdr:cNvSpPr txBox="1"/>
      </xdr:nvSpPr>
      <xdr:spPr>
        <a:xfrm>
          <a:off x="13514017" y="1355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71303</xdr:rowOff>
    </xdr:from>
    <xdr:to>
      <xdr:col>85</xdr:col>
      <xdr:colOff>127000</xdr:colOff>
      <xdr:row>95</xdr:row>
      <xdr:rowOff>95320</xdr:rowOff>
    </xdr:to>
    <xdr:cxnSp macro="">
      <xdr:nvCxnSpPr>
        <xdr:cNvPr id="682" name="直線コネクタ 681"/>
        <xdr:cNvCxnSpPr/>
      </xdr:nvCxnSpPr>
      <xdr:spPr>
        <a:xfrm flipV="1">
          <a:off x="15481300" y="16359053"/>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95320</xdr:rowOff>
    </xdr:from>
    <xdr:to>
      <xdr:col>81</xdr:col>
      <xdr:colOff>50800</xdr:colOff>
      <xdr:row>95</xdr:row>
      <xdr:rowOff>125188</xdr:rowOff>
    </xdr:to>
    <xdr:cxnSp macro="">
      <xdr:nvCxnSpPr>
        <xdr:cNvPr id="685" name="直線コネクタ 684"/>
        <xdr:cNvCxnSpPr/>
      </xdr:nvCxnSpPr>
      <xdr:spPr>
        <a:xfrm flipV="1">
          <a:off x="14592300" y="16383070"/>
          <a:ext cx="8890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125188</xdr:rowOff>
    </xdr:from>
    <xdr:to>
      <xdr:col>76</xdr:col>
      <xdr:colOff>114300</xdr:colOff>
      <xdr:row>95</xdr:row>
      <xdr:rowOff>152177</xdr:rowOff>
    </xdr:to>
    <xdr:cxnSp macro="">
      <xdr:nvCxnSpPr>
        <xdr:cNvPr id="688" name="直線コネクタ 687"/>
        <xdr:cNvCxnSpPr/>
      </xdr:nvCxnSpPr>
      <xdr:spPr>
        <a:xfrm flipV="1">
          <a:off x="13703300" y="16412938"/>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152177</xdr:rowOff>
    </xdr:from>
    <xdr:to>
      <xdr:col>71</xdr:col>
      <xdr:colOff>177800</xdr:colOff>
      <xdr:row>96</xdr:row>
      <xdr:rowOff>13407</xdr:rowOff>
    </xdr:to>
    <xdr:cxnSp macro="">
      <xdr:nvCxnSpPr>
        <xdr:cNvPr id="691" name="直線コネクタ 690"/>
        <xdr:cNvCxnSpPr/>
      </xdr:nvCxnSpPr>
      <xdr:spPr>
        <a:xfrm flipV="1">
          <a:off x="12814300" y="16439927"/>
          <a:ext cx="889000" cy="3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5" name="テキスト ボックス 694"/>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20503</xdr:rowOff>
    </xdr:from>
    <xdr:to>
      <xdr:col>85</xdr:col>
      <xdr:colOff>177800</xdr:colOff>
      <xdr:row>95</xdr:row>
      <xdr:rowOff>122103</xdr:rowOff>
    </xdr:to>
    <xdr:sp macro="" textlink="">
      <xdr:nvSpPr>
        <xdr:cNvPr id="701" name="楕円 700"/>
        <xdr:cNvSpPr/>
      </xdr:nvSpPr>
      <xdr:spPr>
        <a:xfrm>
          <a:off x="16268700" y="163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43380</xdr:rowOff>
    </xdr:from>
    <xdr:ext cx="599010" cy="259045"/>
    <xdr:sp macro="" textlink="">
      <xdr:nvSpPr>
        <xdr:cNvPr id="702" name="公債費該当値テキスト"/>
        <xdr:cNvSpPr txBox="1"/>
      </xdr:nvSpPr>
      <xdr:spPr>
        <a:xfrm>
          <a:off x="16370300" y="1615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44520</xdr:rowOff>
    </xdr:from>
    <xdr:to>
      <xdr:col>81</xdr:col>
      <xdr:colOff>101600</xdr:colOff>
      <xdr:row>95</xdr:row>
      <xdr:rowOff>146120</xdr:rowOff>
    </xdr:to>
    <xdr:sp macro="" textlink="">
      <xdr:nvSpPr>
        <xdr:cNvPr id="703" name="楕円 702"/>
        <xdr:cNvSpPr/>
      </xdr:nvSpPr>
      <xdr:spPr>
        <a:xfrm>
          <a:off x="15430500" y="16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162647</xdr:rowOff>
    </xdr:from>
    <xdr:ext cx="599010" cy="259045"/>
    <xdr:sp macro="" textlink="">
      <xdr:nvSpPr>
        <xdr:cNvPr id="704" name="テキスト ボックス 703"/>
        <xdr:cNvSpPr txBox="1"/>
      </xdr:nvSpPr>
      <xdr:spPr>
        <a:xfrm>
          <a:off x="15181795" y="161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74388</xdr:rowOff>
    </xdr:from>
    <xdr:to>
      <xdr:col>76</xdr:col>
      <xdr:colOff>165100</xdr:colOff>
      <xdr:row>96</xdr:row>
      <xdr:rowOff>4538</xdr:rowOff>
    </xdr:to>
    <xdr:sp macro="" textlink="">
      <xdr:nvSpPr>
        <xdr:cNvPr id="705" name="楕円 704"/>
        <xdr:cNvSpPr/>
      </xdr:nvSpPr>
      <xdr:spPr>
        <a:xfrm>
          <a:off x="14541500" y="163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21065</xdr:rowOff>
    </xdr:from>
    <xdr:ext cx="599010" cy="259045"/>
    <xdr:sp macro="" textlink="">
      <xdr:nvSpPr>
        <xdr:cNvPr id="706" name="テキスト ボックス 705"/>
        <xdr:cNvSpPr txBox="1"/>
      </xdr:nvSpPr>
      <xdr:spPr>
        <a:xfrm>
          <a:off x="14292795" y="1613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101377</xdr:rowOff>
    </xdr:from>
    <xdr:to>
      <xdr:col>72</xdr:col>
      <xdr:colOff>38100</xdr:colOff>
      <xdr:row>96</xdr:row>
      <xdr:rowOff>31527</xdr:rowOff>
    </xdr:to>
    <xdr:sp macro="" textlink="">
      <xdr:nvSpPr>
        <xdr:cNvPr id="707" name="楕円 706"/>
        <xdr:cNvSpPr/>
      </xdr:nvSpPr>
      <xdr:spPr>
        <a:xfrm>
          <a:off x="13652500" y="163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48054</xdr:rowOff>
    </xdr:from>
    <xdr:ext cx="599010" cy="259045"/>
    <xdr:sp macro="" textlink="">
      <xdr:nvSpPr>
        <xdr:cNvPr id="708" name="テキスト ボックス 707"/>
        <xdr:cNvSpPr txBox="1"/>
      </xdr:nvSpPr>
      <xdr:spPr>
        <a:xfrm>
          <a:off x="13403795" y="1616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134057</xdr:rowOff>
    </xdr:from>
    <xdr:to>
      <xdr:col>67</xdr:col>
      <xdr:colOff>101600</xdr:colOff>
      <xdr:row>96</xdr:row>
      <xdr:rowOff>64207</xdr:rowOff>
    </xdr:to>
    <xdr:sp macro="" textlink="">
      <xdr:nvSpPr>
        <xdr:cNvPr id="709" name="楕円 708"/>
        <xdr:cNvSpPr/>
      </xdr:nvSpPr>
      <xdr:spPr>
        <a:xfrm>
          <a:off x="12763500" y="164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80734</xdr:rowOff>
    </xdr:from>
    <xdr:ext cx="599010" cy="259045"/>
    <xdr:sp macro="" textlink="">
      <xdr:nvSpPr>
        <xdr:cNvPr id="710" name="テキスト ボックス 709"/>
        <xdr:cNvSpPr txBox="1"/>
      </xdr:nvSpPr>
      <xdr:spPr>
        <a:xfrm>
          <a:off x="12514795" y="1619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155,072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176,821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上回っているが、主に介護保険特別会計、国民健康保険への繰出金、保育園運営経費、各種福祉事業があるが、子育て支援センター環境整備事業の完了により近年は減少となっていることから引き続き抑制に努めたい。衛生費は類似団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659,141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137,741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円と上回っているが、前年比では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し尿処理建設事業の完了により減少となっている。また、経常的経費として依田窪医療福祉事務組合、上田地域広域連合で運営しているクリーンセンターへの負担金や補助金が平均値を上回る要因である。商工費の上昇として振興公社振興基金への積立、長和町振興公社への貸付を行ったことが要因となっている。公債費について、類似団体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68,894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127,460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円と上回っているが、新庁舎建設事業等の大規模事業の公債費の償還が始まったことが要因となっている。今後、地方交付税の減額、令和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年度からの会計年度任用職員制度や行政事務委託への移行による雇用形態の変化による人件費の増額、消費税の増額等に対応するため、物件費・補助費等の経常的経費の見直し等を図る。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基金の取崩しにより基金残高の標準財政規模比は前年度より減少している。実質収支額の標準財政規模比は、翌年度に繰り越すべき財源が前年より減少したことにより増ととなった。実質単年度収支の標準財政規模に対する割合は、基金の取り崩しがあったため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年度から水道特別会計が上水道事業会計に移行したが、平成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全ての会計において赤字決算がないことから、連結実質赤字比率は算定されていない。特に一般会計が非常に厳しい財政状況下にあることを踏まえ、一般会計からの経費負担区分の適正な運用に努め、事業収入の増加、経営の合理化、徹底した経費の節減を積極的に取り組み、独立採算を基本に負担金、使用料等のあり方も含め、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5804006</v>
      </c>
      <c r="BO4" s="461"/>
      <c r="BP4" s="461"/>
      <c r="BQ4" s="461"/>
      <c r="BR4" s="461"/>
      <c r="BS4" s="461"/>
      <c r="BT4" s="461"/>
      <c r="BU4" s="462"/>
      <c r="BV4" s="460">
        <v>6341493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2.9</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5682642</v>
      </c>
      <c r="BO5" s="466"/>
      <c r="BP5" s="466"/>
      <c r="BQ5" s="466"/>
      <c r="BR5" s="466"/>
      <c r="BS5" s="466"/>
      <c r="BT5" s="466"/>
      <c r="BU5" s="467"/>
      <c r="BV5" s="465">
        <v>6253824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91.2</v>
      </c>
      <c r="CU5" s="436"/>
      <c r="CV5" s="436"/>
      <c r="CW5" s="436"/>
      <c r="CX5" s="436"/>
      <c r="CY5" s="436"/>
      <c r="CZ5" s="436"/>
      <c r="DA5" s="437"/>
      <c r="DB5" s="435">
        <v>91.8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121364</v>
      </c>
      <c r="BO6" s="466"/>
      <c r="BP6" s="466"/>
      <c r="BQ6" s="466"/>
      <c r="BR6" s="466"/>
      <c r="BS6" s="466"/>
      <c r="BT6" s="466"/>
      <c r="BU6" s="467"/>
      <c r="BV6" s="465">
        <v>87669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v>
      </c>
      <c r="CU6" s="616"/>
      <c r="CV6" s="616"/>
      <c r="CW6" s="616"/>
      <c r="CX6" s="616"/>
      <c r="CY6" s="616"/>
      <c r="CZ6" s="616"/>
      <c r="DA6" s="617"/>
      <c r="DB6" s="615">
        <v>95.6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19631</v>
      </c>
      <c r="BO7" s="466"/>
      <c r="BP7" s="466"/>
      <c r="BQ7" s="466"/>
      <c r="BR7" s="466"/>
      <c r="BS7" s="466"/>
      <c r="BT7" s="466"/>
      <c r="BU7" s="467"/>
      <c r="BV7" s="465">
        <v>10701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3562307</v>
      </c>
      <c r="CU7" s="466"/>
      <c r="CV7" s="466"/>
      <c r="CW7" s="466"/>
      <c r="CX7" s="466"/>
      <c r="CY7" s="466"/>
      <c r="CZ7" s="466"/>
      <c r="DA7" s="467"/>
      <c r="DB7" s="465">
        <v>3626206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101733</v>
      </c>
      <c r="BO8" s="466"/>
      <c r="BP8" s="466"/>
      <c r="BQ8" s="466"/>
      <c r="BR8" s="466"/>
      <c r="BS8" s="466"/>
      <c r="BT8" s="466"/>
      <c r="BU8" s="467"/>
      <c r="BV8" s="465">
        <v>76968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0.23</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6166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24765</v>
      </c>
      <c r="BO9" s="466"/>
      <c r="BP9" s="466"/>
      <c r="BQ9" s="466"/>
      <c r="BR9" s="466"/>
      <c r="BS9" s="466"/>
      <c r="BT9" s="466"/>
      <c r="BU9" s="467"/>
      <c r="BV9" s="465">
        <v>-134881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17.5</v>
      </c>
      <c r="CU9" s="436"/>
      <c r="CV9" s="436"/>
      <c r="CW9" s="436"/>
      <c r="CX9" s="436"/>
      <c r="CY9" s="436"/>
      <c r="CZ9" s="436"/>
      <c r="DA9" s="437"/>
      <c r="DB9" s="435">
        <v>16.5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6780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5128</v>
      </c>
      <c r="BO10" s="466"/>
      <c r="BP10" s="466"/>
      <c r="BQ10" s="466"/>
      <c r="BR10" s="466"/>
      <c r="BS10" s="466"/>
      <c r="BT10" s="466"/>
      <c r="BU10" s="467"/>
      <c r="BV10" s="465">
        <v>7705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6124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269432</v>
      </c>
      <c r="BO12" s="466"/>
      <c r="BP12" s="466"/>
      <c r="BQ12" s="466"/>
      <c r="BR12" s="466"/>
      <c r="BS12" s="466"/>
      <c r="BT12" s="466"/>
      <c r="BU12" s="467"/>
      <c r="BV12" s="465">
        <v>313688</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6072</v>
      </c>
      <c r="S13" s="569"/>
      <c r="T13" s="569"/>
      <c r="U13" s="569"/>
      <c r="V13" s="570"/>
      <c r="W13" s="556" t="s">
        <v>141</v>
      </c>
      <c r="X13" s="478"/>
      <c r="Y13" s="478"/>
      <c r="Z13" s="478"/>
      <c r="AA13" s="478"/>
      <c r="AB13" s="479"/>
      <c r="AC13" s="441">
        <v>341</v>
      </c>
      <c r="AD13" s="442"/>
      <c r="AE13" s="442"/>
      <c r="AF13" s="442"/>
      <c r="AG13" s="443"/>
      <c r="AH13" s="441">
        <v>371</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-239539</v>
      </c>
      <c r="BO13" s="466"/>
      <c r="BP13" s="466"/>
      <c r="BQ13" s="466"/>
      <c r="BR13" s="466"/>
      <c r="BS13" s="466"/>
      <c r="BT13" s="466"/>
      <c r="BU13" s="467"/>
      <c r="BV13" s="465">
        <v>-440864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10.6</v>
      </c>
      <c r="CU13" s="436"/>
      <c r="CV13" s="436"/>
      <c r="CW13" s="436"/>
      <c r="CX13" s="436"/>
      <c r="CY13" s="436"/>
      <c r="CZ13" s="436"/>
      <c r="DA13" s="437"/>
      <c r="DB13" s="435">
        <v>10</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6223</v>
      </c>
      <c r="S14" s="569"/>
      <c r="T14" s="569"/>
      <c r="U14" s="569"/>
      <c r="V14" s="570"/>
      <c r="W14" s="571"/>
      <c r="X14" s="481"/>
      <c r="Y14" s="481"/>
      <c r="Z14" s="481"/>
      <c r="AA14" s="481"/>
      <c r="AB14" s="482"/>
      <c r="AC14" s="561">
        <v>11.2</v>
      </c>
      <c r="AD14" s="562"/>
      <c r="AE14" s="562"/>
      <c r="AF14" s="562"/>
      <c r="AG14" s="563"/>
      <c r="AH14" s="561">
        <v>11.9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34.4</v>
      </c>
      <c r="CU14" s="573"/>
      <c r="CV14" s="573"/>
      <c r="CW14" s="573"/>
      <c r="CX14" s="573"/>
      <c r="CY14" s="573"/>
      <c r="CZ14" s="573"/>
      <c r="DA14" s="574"/>
      <c r="DB14" s="572">
        <v>27.2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6171</v>
      </c>
      <c r="S15" s="569"/>
      <c r="T15" s="569"/>
      <c r="U15" s="569"/>
      <c r="V15" s="570"/>
      <c r="W15" s="556" t="s">
        <v>149</v>
      </c>
      <c r="X15" s="478"/>
      <c r="Y15" s="478"/>
      <c r="Z15" s="478"/>
      <c r="AA15" s="478"/>
      <c r="AB15" s="479"/>
      <c r="AC15" s="441">
        <v>881</v>
      </c>
      <c r="AD15" s="442"/>
      <c r="AE15" s="442"/>
      <c r="AF15" s="442"/>
      <c r="AG15" s="443"/>
      <c r="AH15" s="441">
        <v>993</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726249</v>
      </c>
      <c r="BO15" s="461"/>
      <c r="BP15" s="461"/>
      <c r="BQ15" s="461"/>
      <c r="BR15" s="461"/>
      <c r="BS15" s="461"/>
      <c r="BT15" s="461"/>
      <c r="BU15" s="462"/>
      <c r="BV15" s="460">
        <v>716321</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28.9</v>
      </c>
      <c r="AD16" s="562"/>
      <c r="AE16" s="562"/>
      <c r="AF16" s="562"/>
      <c r="AG16" s="563"/>
      <c r="AH16" s="561">
        <v>31.9</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3160498</v>
      </c>
      <c r="BO16" s="466"/>
      <c r="BP16" s="466"/>
      <c r="BQ16" s="466"/>
      <c r="BR16" s="466"/>
      <c r="BS16" s="466"/>
      <c r="BT16" s="466"/>
      <c r="BU16" s="467"/>
      <c r="BV16" s="465">
        <v>3179673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1829</v>
      </c>
      <c r="AD17" s="442"/>
      <c r="AE17" s="442"/>
      <c r="AF17" s="442"/>
      <c r="AG17" s="443"/>
      <c r="AH17" s="441">
        <v>1752</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910773</v>
      </c>
      <c r="BO17" s="466"/>
      <c r="BP17" s="466"/>
      <c r="BQ17" s="466"/>
      <c r="BR17" s="466"/>
      <c r="BS17" s="466"/>
      <c r="BT17" s="466"/>
      <c r="BU17" s="467"/>
      <c r="BV17" s="465">
        <v>897774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183.86</v>
      </c>
      <c r="M18" s="530"/>
      <c r="N18" s="530"/>
      <c r="O18" s="530"/>
      <c r="P18" s="530"/>
      <c r="Q18" s="530"/>
      <c r="R18" s="531"/>
      <c r="S18" s="531"/>
      <c r="T18" s="531"/>
      <c r="U18" s="531"/>
      <c r="V18" s="532"/>
      <c r="W18" s="546"/>
      <c r="X18" s="547"/>
      <c r="Y18" s="547"/>
      <c r="Z18" s="547"/>
      <c r="AA18" s="547"/>
      <c r="AB18" s="557"/>
      <c r="AC18" s="429">
        <v>59.9</v>
      </c>
      <c r="AD18" s="430"/>
      <c r="AE18" s="430"/>
      <c r="AF18" s="430"/>
      <c r="AG18" s="533"/>
      <c r="AH18" s="429">
        <v>56.2</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3268598</v>
      </c>
      <c r="BO18" s="466"/>
      <c r="BP18" s="466"/>
      <c r="BQ18" s="466"/>
      <c r="BR18" s="466"/>
      <c r="BS18" s="466"/>
      <c r="BT18" s="466"/>
      <c r="BU18" s="467"/>
      <c r="BV18" s="465">
        <v>3370605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34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4198580</v>
      </c>
      <c r="BO19" s="466"/>
      <c r="BP19" s="466"/>
      <c r="BQ19" s="466"/>
      <c r="BR19" s="466"/>
      <c r="BS19" s="466"/>
      <c r="BT19" s="466"/>
      <c r="BU19" s="467"/>
      <c r="BV19" s="465">
        <v>4383858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2416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6514274</v>
      </c>
      <c r="BO23" s="466"/>
      <c r="BP23" s="466"/>
      <c r="BQ23" s="466"/>
      <c r="BR23" s="466"/>
      <c r="BS23" s="466"/>
      <c r="BT23" s="466"/>
      <c r="BU23" s="467"/>
      <c r="BV23" s="465">
        <v>6803247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7660</v>
      </c>
      <c r="R24" s="442"/>
      <c r="S24" s="442"/>
      <c r="T24" s="442"/>
      <c r="U24" s="442"/>
      <c r="V24" s="443"/>
      <c r="W24" s="507"/>
      <c r="X24" s="498"/>
      <c r="Y24" s="499"/>
      <c r="Z24" s="438" t="s">
        <v>173</v>
      </c>
      <c r="AA24" s="439"/>
      <c r="AB24" s="439"/>
      <c r="AC24" s="439"/>
      <c r="AD24" s="439"/>
      <c r="AE24" s="439"/>
      <c r="AF24" s="439"/>
      <c r="AG24" s="440"/>
      <c r="AH24" s="441">
        <v>89</v>
      </c>
      <c r="AI24" s="442"/>
      <c r="AJ24" s="442"/>
      <c r="AK24" s="442"/>
      <c r="AL24" s="443"/>
      <c r="AM24" s="441">
        <v>276167</v>
      </c>
      <c r="AN24" s="442"/>
      <c r="AO24" s="442"/>
      <c r="AP24" s="442"/>
      <c r="AQ24" s="442"/>
      <c r="AR24" s="443"/>
      <c r="AS24" s="441">
        <v>3103</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4441800</v>
      </c>
      <c r="BO24" s="466"/>
      <c r="BP24" s="466"/>
      <c r="BQ24" s="466"/>
      <c r="BR24" s="466"/>
      <c r="BS24" s="466"/>
      <c r="BT24" s="466"/>
      <c r="BU24" s="467"/>
      <c r="BV24" s="465">
        <v>4370839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6050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129</v>
      </c>
      <c r="AN25" s="442"/>
      <c r="AO25" s="442"/>
      <c r="AP25" s="442"/>
      <c r="AQ25" s="442"/>
      <c r="AR25" s="443"/>
      <c r="AS25" s="441" t="s">
        <v>139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t="s">
        <v>139</v>
      </c>
      <c r="BO25" s="461"/>
      <c r="BP25" s="461"/>
      <c r="BQ25" s="461"/>
      <c r="BR25" s="461"/>
      <c r="BS25" s="461"/>
      <c r="BT25" s="461"/>
      <c r="BU25" s="462"/>
      <c r="BV25" s="460" t="s">
        <v>139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5410</v>
      </c>
      <c r="R26" s="442"/>
      <c r="S26" s="442"/>
      <c r="T26" s="442"/>
      <c r="U26" s="442"/>
      <c r="V26" s="443"/>
      <c r="W26" s="507"/>
      <c r="X26" s="498"/>
      <c r="Y26" s="499"/>
      <c r="Z26" s="438" t="s">
        <v>179</v>
      </c>
      <c r="AA26" s="520"/>
      <c r="AB26" s="520"/>
      <c r="AC26" s="520"/>
      <c r="AD26" s="520"/>
      <c r="AE26" s="520"/>
      <c r="AF26" s="520"/>
      <c r="AG26" s="521"/>
      <c r="AH26" s="441" t="s">
        <v>139</v>
      </c>
      <c r="AI26" s="442"/>
      <c r="AJ26" s="442"/>
      <c r="AK26" s="442"/>
      <c r="AL26" s="443"/>
      <c r="AM26" s="441" t="s">
        <v>139</v>
      </c>
      <c r="AN26" s="442"/>
      <c r="AO26" s="442"/>
      <c r="AP26" s="442"/>
      <c r="AQ26" s="442"/>
      <c r="AR26" s="443"/>
      <c r="AS26" s="441" t="s">
        <v>139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2610</v>
      </c>
      <c r="R27" s="442"/>
      <c r="S27" s="442"/>
      <c r="T27" s="442"/>
      <c r="U27" s="442"/>
      <c r="V27" s="443"/>
      <c r="W27" s="507"/>
      <c r="X27" s="498"/>
      <c r="Y27" s="499"/>
      <c r="Z27" s="438" t="s">
        <v>182</v>
      </c>
      <c r="AA27" s="439"/>
      <c r="AB27" s="439"/>
      <c r="AC27" s="439"/>
      <c r="AD27" s="439"/>
      <c r="AE27" s="439"/>
      <c r="AF27" s="439"/>
      <c r="AG27" s="440"/>
      <c r="AH27" s="441" t="s">
        <v>139</v>
      </c>
      <c r="AI27" s="442"/>
      <c r="AJ27" s="442"/>
      <c r="AK27" s="442"/>
      <c r="AL27" s="443"/>
      <c r="AM27" s="441" t="s">
        <v>139</v>
      </c>
      <c r="AN27" s="442"/>
      <c r="AO27" s="442"/>
      <c r="AP27" s="442"/>
      <c r="AQ27" s="442"/>
      <c r="AR27" s="443"/>
      <c r="AS27" s="441" t="s">
        <v>139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35845</v>
      </c>
      <c r="BO27" s="469"/>
      <c r="BP27" s="469"/>
      <c r="BQ27" s="469"/>
      <c r="BR27" s="469"/>
      <c r="BS27" s="469"/>
      <c r="BT27" s="469"/>
      <c r="BU27" s="470"/>
      <c r="BV27" s="468">
        <v>35774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1960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2322132</v>
      </c>
      <c r="BO28" s="461"/>
      <c r="BP28" s="461"/>
      <c r="BQ28" s="461"/>
      <c r="BR28" s="461"/>
      <c r="BS28" s="461"/>
      <c r="BT28" s="461"/>
      <c r="BU28" s="462"/>
      <c r="BV28" s="460">
        <v>2573158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8</v>
      </c>
      <c r="M29" s="442"/>
      <c r="N29" s="442"/>
      <c r="O29" s="442"/>
      <c r="P29" s="443"/>
      <c r="Q29" s="441">
        <v>1750</v>
      </c>
      <c r="R29" s="442"/>
      <c r="S29" s="442"/>
      <c r="T29" s="442"/>
      <c r="U29" s="442"/>
      <c r="V29" s="443"/>
      <c r="W29" s="508"/>
      <c r="X29" s="509"/>
      <c r="Y29" s="510"/>
      <c r="Z29" s="438" t="s">
        <v>188</v>
      </c>
      <c r="AA29" s="439"/>
      <c r="AB29" s="439"/>
      <c r="AC29" s="439"/>
      <c r="AD29" s="439"/>
      <c r="AE29" s="439"/>
      <c r="AF29" s="439"/>
      <c r="AG29" s="440"/>
      <c r="AH29" s="441">
        <v>89</v>
      </c>
      <c r="AI29" s="442"/>
      <c r="AJ29" s="442"/>
      <c r="AK29" s="442"/>
      <c r="AL29" s="443"/>
      <c r="AM29" s="441">
        <v>276167</v>
      </c>
      <c r="AN29" s="442"/>
      <c r="AO29" s="442"/>
      <c r="AP29" s="442"/>
      <c r="AQ29" s="442"/>
      <c r="AR29" s="443"/>
      <c r="AS29" s="441">
        <v>3103</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352842</v>
      </c>
      <c r="BO29" s="466"/>
      <c r="BP29" s="466"/>
      <c r="BQ29" s="466"/>
      <c r="BR29" s="466"/>
      <c r="BS29" s="466"/>
      <c r="BT29" s="466"/>
      <c r="BU29" s="467"/>
      <c r="BV29" s="465">
        <v>352140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1382499</v>
      </c>
      <c r="BO30" s="469"/>
      <c r="BP30" s="469"/>
      <c r="BQ30" s="469"/>
      <c r="BR30" s="469"/>
      <c r="BS30" s="469"/>
      <c r="BT30" s="469"/>
      <c r="BU30" s="470"/>
      <c r="BV30" s="468">
        <v>1376241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長和町国民健康保険特別会計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長和町上水道事業会計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長和町特定環境保全公共下水道事業特別会計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上田地域広域連合一般会計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長和町振興公社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長和町同和地区住宅新築資金等貸付特別会計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長和町国民健康保険歯科診療所特別会計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長和町簡易排水施設特別会計（簡易排水事業）</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上田地域広域連合ふるさと基金特別会計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長和町土地開発公社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長和町介護保険特別会計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長和町簡易排水施設特別会計（個別排水事業）</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上田地域広域連合介護保険特別会計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長門牧場</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長和町後期高齢者医療特別会計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上田地域広域連合消防特別会計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依田窪医療福祉事務組合依田窪病院事業特別会計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依田窪医療福祉事務組合依田窪老人保健施設特別会計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依田窪医療福祉事務組合依田窪病院病院訪問看護ステーション特別会計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依田窪医療福祉事務組合居宅介護支援事業所特別会計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上田市長和町中学校組合一般会計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長野県市町村自治振興組合一般会計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q21DDLIkkdqqtlsVmtAh0xwjJCT5HVjROEaacGpDx6zob15+wd4rc5swJdbaQ4cGoEtFUHUpxL21b7NZeqdVQ==" saltValue="S56BVvkTUoHn5CmL8YJN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569</v>
      </c>
      <c r="D34" s="1244"/>
      <c r="E34" s="1245"/>
      <c r="F34" s="32" t="s">
        <v>520</v>
      </c>
      <c r="G34" s="33" t="s">
        <v>520</v>
      </c>
      <c r="H34" s="33" t="s">
        <v>520</v>
      </c>
      <c r="I34" s="33">
        <v>2.13</v>
      </c>
      <c r="J34" s="34">
        <v>3.6</v>
      </c>
      <c r="K34" s="22"/>
      <c r="L34" s="22"/>
      <c r="M34" s="22"/>
      <c r="N34" s="22"/>
      <c r="O34" s="22"/>
      <c r="P34" s="22"/>
    </row>
    <row r="35" spans="1:16" ht="39" customHeight="1" x14ac:dyDescent="0.15">
      <c r="A35" s="22"/>
      <c r="B35" s="35"/>
      <c r="C35" s="1238" t="s">
        <v>570</v>
      </c>
      <c r="D35" s="1239"/>
      <c r="E35" s="1240"/>
      <c r="F35" s="36">
        <v>7.34</v>
      </c>
      <c r="G35" s="37">
        <v>6.86</v>
      </c>
      <c r="H35" s="37">
        <v>5.5</v>
      </c>
      <c r="I35" s="37">
        <v>1.98</v>
      </c>
      <c r="J35" s="38">
        <v>2.7</v>
      </c>
      <c r="K35" s="22"/>
      <c r="L35" s="22"/>
      <c r="M35" s="22"/>
      <c r="N35" s="22"/>
      <c r="O35" s="22"/>
      <c r="P35" s="22"/>
    </row>
    <row r="36" spans="1:16" ht="39" customHeight="1" x14ac:dyDescent="0.15">
      <c r="A36" s="22"/>
      <c r="B36" s="35"/>
      <c r="C36" s="1238" t="s">
        <v>571</v>
      </c>
      <c r="D36" s="1239"/>
      <c r="E36" s="1240"/>
      <c r="F36" s="36">
        <v>0.22</v>
      </c>
      <c r="G36" s="37">
        <v>0.04</v>
      </c>
      <c r="H36" s="37">
        <v>1.77</v>
      </c>
      <c r="I36" s="37">
        <v>1.56</v>
      </c>
      <c r="J36" s="38">
        <v>1.47</v>
      </c>
      <c r="K36" s="22"/>
      <c r="L36" s="22"/>
      <c r="M36" s="22"/>
      <c r="N36" s="22"/>
      <c r="O36" s="22"/>
      <c r="P36" s="22"/>
    </row>
    <row r="37" spans="1:16" ht="39" customHeight="1" x14ac:dyDescent="0.15">
      <c r="A37" s="22"/>
      <c r="B37" s="35"/>
      <c r="C37" s="1238" t="s">
        <v>572</v>
      </c>
      <c r="D37" s="1239"/>
      <c r="E37" s="1240"/>
      <c r="F37" s="36">
        <v>0.56999999999999995</v>
      </c>
      <c r="G37" s="37">
        <v>0.25</v>
      </c>
      <c r="H37" s="37">
        <v>0.62</v>
      </c>
      <c r="I37" s="37">
        <v>0.75</v>
      </c>
      <c r="J37" s="38">
        <v>0.57999999999999996</v>
      </c>
      <c r="K37" s="22"/>
      <c r="L37" s="22"/>
      <c r="M37" s="22"/>
      <c r="N37" s="22"/>
      <c r="O37" s="22"/>
      <c r="P37" s="22"/>
    </row>
    <row r="38" spans="1:16" ht="39" customHeight="1" x14ac:dyDescent="0.15">
      <c r="A38" s="22"/>
      <c r="B38" s="35"/>
      <c r="C38" s="1238" t="s">
        <v>573</v>
      </c>
      <c r="D38" s="1239"/>
      <c r="E38" s="1240"/>
      <c r="F38" s="36">
        <v>0.11</v>
      </c>
      <c r="G38" s="37">
        <v>0.21</v>
      </c>
      <c r="H38" s="37">
        <v>0.02</v>
      </c>
      <c r="I38" s="37">
        <v>0.44</v>
      </c>
      <c r="J38" s="38">
        <v>0.39</v>
      </c>
      <c r="K38" s="22"/>
      <c r="L38" s="22"/>
      <c r="M38" s="22"/>
      <c r="N38" s="22"/>
      <c r="O38" s="22"/>
      <c r="P38" s="22"/>
    </row>
    <row r="39" spans="1:16" ht="39" customHeight="1" x14ac:dyDescent="0.15">
      <c r="A39" s="22"/>
      <c r="B39" s="35"/>
      <c r="C39" s="1238" t="s">
        <v>574</v>
      </c>
      <c r="D39" s="1239"/>
      <c r="E39" s="1240"/>
      <c r="F39" s="36">
        <v>0.21</v>
      </c>
      <c r="G39" s="37">
        <v>0.01</v>
      </c>
      <c r="H39" s="37">
        <v>7.0000000000000007E-2</v>
      </c>
      <c r="I39" s="37">
        <v>0.01</v>
      </c>
      <c r="J39" s="38">
        <v>0.22</v>
      </c>
      <c r="K39" s="22"/>
      <c r="L39" s="22"/>
      <c r="M39" s="22"/>
      <c r="N39" s="22"/>
      <c r="O39" s="22"/>
      <c r="P39" s="22"/>
    </row>
    <row r="40" spans="1:16" ht="39" customHeight="1" x14ac:dyDescent="0.15">
      <c r="A40" s="22"/>
      <c r="B40" s="35"/>
      <c r="C40" s="1238" t="s">
        <v>575</v>
      </c>
      <c r="D40" s="1239"/>
      <c r="E40" s="1240"/>
      <c r="F40" s="36">
        <v>0.11</v>
      </c>
      <c r="G40" s="37">
        <v>0.11</v>
      </c>
      <c r="H40" s="37">
        <v>0.14000000000000001</v>
      </c>
      <c r="I40" s="37">
        <v>0.19</v>
      </c>
      <c r="J40" s="38">
        <v>0.21</v>
      </c>
      <c r="K40" s="22"/>
      <c r="L40" s="22"/>
      <c r="M40" s="22"/>
      <c r="N40" s="22"/>
      <c r="O40" s="22"/>
      <c r="P40" s="22"/>
    </row>
    <row r="41" spans="1:16" ht="39" customHeight="1" x14ac:dyDescent="0.15">
      <c r="A41" s="22"/>
      <c r="B41" s="35"/>
      <c r="C41" s="1238" t="s">
        <v>576</v>
      </c>
      <c r="D41" s="1239"/>
      <c r="E41" s="1240"/>
      <c r="F41" s="36">
        <v>0.11</v>
      </c>
      <c r="G41" s="37">
        <v>0.12</v>
      </c>
      <c r="H41" s="37">
        <v>0.13</v>
      </c>
      <c r="I41" s="37">
        <v>0.14000000000000001</v>
      </c>
      <c r="J41" s="38">
        <v>0.14000000000000001</v>
      </c>
      <c r="K41" s="22"/>
      <c r="L41" s="22"/>
      <c r="M41" s="22"/>
      <c r="N41" s="22"/>
      <c r="O41" s="22"/>
      <c r="P41" s="22"/>
    </row>
    <row r="42" spans="1:16" ht="39" customHeight="1" x14ac:dyDescent="0.15">
      <c r="A42" s="22"/>
      <c r="B42" s="39"/>
      <c r="C42" s="1238" t="s">
        <v>577</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578</v>
      </c>
      <c r="D43" s="1242"/>
      <c r="E43" s="1243"/>
      <c r="F43" s="41">
        <v>0.33</v>
      </c>
      <c r="G43" s="42">
        <v>0.28000000000000003</v>
      </c>
      <c r="H43" s="42">
        <v>0.09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gDCmPEKLYHR7vCL/VvoVm2EoF+qaDjy4bwHFyqDQgkoXWL2/DE5fgtKkVwt3xzkRr4bJBEwFX0yPZ8VMZmczQ==" saltValue="IfYm/YQhnVBy44eYuYZG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684</v>
      </c>
      <c r="L45" s="60">
        <v>712</v>
      </c>
      <c r="M45" s="60">
        <v>734</v>
      </c>
      <c r="N45" s="60">
        <v>761</v>
      </c>
      <c r="O45" s="61">
        <v>789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15</v>
      </c>
      <c r="F48" s="1248"/>
      <c r="G48" s="1248"/>
      <c r="H48" s="1248"/>
      <c r="I48" s="1248"/>
      <c r="J48" s="1249"/>
      <c r="K48" s="63">
        <v>246</v>
      </c>
      <c r="L48" s="64">
        <v>243</v>
      </c>
      <c r="M48" s="64">
        <v>260</v>
      </c>
      <c r="N48" s="64">
        <v>228</v>
      </c>
      <c r="O48" s="65">
        <v>244</v>
      </c>
      <c r="P48" s="48"/>
      <c r="Q48" s="48"/>
      <c r="R48" s="48"/>
      <c r="S48" s="48"/>
      <c r="T48" s="48"/>
      <c r="U48" s="48"/>
    </row>
    <row r="49" spans="1:21" ht="30.75" customHeight="1" x14ac:dyDescent="0.15">
      <c r="A49" s="48"/>
      <c r="B49" s="1266"/>
      <c r="C49" s="1267"/>
      <c r="D49" s="62"/>
      <c r="E49" s="1248" t="s">
        <v>16</v>
      </c>
      <c r="F49" s="1248"/>
      <c r="G49" s="1248"/>
      <c r="H49" s="1248"/>
      <c r="I49" s="1248"/>
      <c r="J49" s="1249"/>
      <c r="K49" s="63">
        <v>158</v>
      </c>
      <c r="L49" s="64">
        <v>159</v>
      </c>
      <c r="M49" s="64">
        <v>164</v>
      </c>
      <c r="N49" s="64">
        <v>154</v>
      </c>
      <c r="O49" s="65">
        <v>133</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520</v>
      </c>
      <c r="L50" s="64" t="s">
        <v>520</v>
      </c>
      <c r="M50" s="64" t="s">
        <v>520</v>
      </c>
      <c r="N50" s="64" t="s">
        <v>520</v>
      </c>
      <c r="O50" s="65" t="s">
        <v>520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831</v>
      </c>
      <c r="L52" s="64">
        <v>835</v>
      </c>
      <c r="M52" s="64">
        <v>843</v>
      </c>
      <c r="N52" s="64">
        <v>859</v>
      </c>
      <c r="O52" s="65">
        <v>862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257</v>
      </c>
      <c r="L53" s="69">
        <v>279</v>
      </c>
      <c r="M53" s="69">
        <v>315</v>
      </c>
      <c r="N53" s="69">
        <v>284</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613</v>
      </c>
      <c r="L57" s="83" t="s">
        <v>520</v>
      </c>
      <c r="M57" s="83" t="s">
        <v>520</v>
      </c>
      <c r="N57" s="83" t="s">
        <v>520</v>
      </c>
      <c r="O57" s="84" t="s">
        <v>520</v>
      </c>
    </row>
    <row r="58" spans="1:21" ht="31.5" customHeight="1" thickBot="1" x14ac:dyDescent="0.2">
      <c r="B58" s="1256"/>
      <c r="C58" s="1257"/>
      <c r="D58" s="1261" t="s">
        <v>27</v>
      </c>
      <c r="E58" s="1262"/>
      <c r="F58" s="1262"/>
      <c r="G58" s="1262"/>
      <c r="H58" s="1262"/>
      <c r="I58" s="1262"/>
      <c r="J58" s="1263"/>
      <c r="K58" s="85" t="s">
        <v>614</v>
      </c>
      <c r="L58" s="86" t="s">
        <v>520</v>
      </c>
      <c r="M58" s="86" t="s">
        <v>520</v>
      </c>
      <c r="N58" s="86" t="s">
        <v>520</v>
      </c>
      <c r="O58" s="87" t="s">
        <v>520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DX/zV7/iLnYj4Josk90KW07Hu0UNWWCKB5dDjsbDbZBOUl4WY3G0JBqml8lmUUzkO0HI/QxadvuYRe3yoMgA==" saltValue="Alk4gw/htfudgmJQRaCs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4" t="s">
        <v>30</v>
      </c>
      <c r="C41" s="1285"/>
      <c r="D41" s="101"/>
      <c r="E41" s="1286" t="s">
        <v>31</v>
      </c>
      <c r="F41" s="1286"/>
      <c r="G41" s="1286"/>
      <c r="H41" s="1287"/>
      <c r="I41" s="102">
        <v>6483</v>
      </c>
      <c r="J41" s="103">
        <v>6990</v>
      </c>
      <c r="K41" s="103">
        <v>6820</v>
      </c>
      <c r="L41" s="103">
        <v>6956</v>
      </c>
      <c r="M41" s="104">
        <v>6657</v>
      </c>
    </row>
    <row r="42" spans="2:13" ht="27.75" customHeight="1" x14ac:dyDescent="0.15">
      <c r="B42" s="1274"/>
      <c r="C42" s="1275"/>
      <c r="D42" s="105"/>
      <c r="E42" s="1278" t="s">
        <v>32</v>
      </c>
      <c r="F42" s="1278"/>
      <c r="G42" s="1278"/>
      <c r="H42" s="1279"/>
      <c r="I42" s="106" t="s">
        <v>520</v>
      </c>
      <c r="J42" s="107" t="s">
        <v>520</v>
      </c>
      <c r="K42" s="107" t="s">
        <v>520</v>
      </c>
      <c r="L42" s="107" t="s">
        <v>520</v>
      </c>
      <c r="M42" s="108" t="s">
        <v>520</v>
      </c>
    </row>
    <row r="43" spans="2:13" ht="27.75" customHeight="1" x14ac:dyDescent="0.15">
      <c r="B43" s="1274"/>
      <c r="C43" s="1275"/>
      <c r="D43" s="105"/>
      <c r="E43" s="1278" t="s">
        <v>33</v>
      </c>
      <c r="F43" s="1278"/>
      <c r="G43" s="1278"/>
      <c r="H43" s="1279"/>
      <c r="I43" s="106">
        <v>3627</v>
      </c>
      <c r="J43" s="107">
        <v>3523</v>
      </c>
      <c r="K43" s="107">
        <v>3506</v>
      </c>
      <c r="L43" s="107">
        <v>3149</v>
      </c>
      <c r="M43" s="108">
        <v>3021</v>
      </c>
    </row>
    <row r="44" spans="2:13" ht="27.75" customHeight="1" x14ac:dyDescent="0.15">
      <c r="B44" s="1274"/>
      <c r="C44" s="1275"/>
      <c r="D44" s="105"/>
      <c r="E44" s="1278" t="s">
        <v>34</v>
      </c>
      <c r="F44" s="1278"/>
      <c r="G44" s="1278"/>
      <c r="H44" s="1279"/>
      <c r="I44" s="106">
        <v>1382</v>
      </c>
      <c r="J44" s="107">
        <v>1280</v>
      </c>
      <c r="K44" s="107">
        <v>1191</v>
      </c>
      <c r="L44" s="107">
        <v>1116</v>
      </c>
      <c r="M44" s="108">
        <v>1072</v>
      </c>
    </row>
    <row r="45" spans="2:13" ht="27.75" customHeight="1" x14ac:dyDescent="0.15">
      <c r="B45" s="1274"/>
      <c r="C45" s="1275"/>
      <c r="D45" s="105"/>
      <c r="E45" s="1278" t="s">
        <v>35</v>
      </c>
      <c r="F45" s="1278"/>
      <c r="G45" s="1278"/>
      <c r="H45" s="1279"/>
      <c r="I45" s="106">
        <v>1401</v>
      </c>
      <c r="J45" s="107">
        <v>1420</v>
      </c>
      <c r="K45" s="107">
        <v>1472</v>
      </c>
      <c r="L45" s="107">
        <v>1484</v>
      </c>
      <c r="M45" s="108">
        <v>1408</v>
      </c>
    </row>
    <row r="46" spans="2:13" ht="27.75" customHeight="1" x14ac:dyDescent="0.15">
      <c r="B46" s="1274"/>
      <c r="C46" s="1275"/>
      <c r="D46" s="109"/>
      <c r="E46" s="1278" t="s">
        <v>36</v>
      </c>
      <c r="F46" s="1278"/>
      <c r="G46" s="1278"/>
      <c r="H46" s="1279"/>
      <c r="I46" s="106" t="s">
        <v>520</v>
      </c>
      <c r="J46" s="107" t="s">
        <v>520</v>
      </c>
      <c r="K46" s="107" t="s">
        <v>520</v>
      </c>
      <c r="L46" s="107" t="s">
        <v>520</v>
      </c>
      <c r="M46" s="108" t="s">
        <v>520</v>
      </c>
    </row>
    <row r="47" spans="2:13" ht="27.75" customHeight="1" x14ac:dyDescent="0.15">
      <c r="B47" s="1274"/>
      <c r="C47" s="1275"/>
      <c r="D47" s="110"/>
      <c r="E47" s="1288" t="s">
        <v>37</v>
      </c>
      <c r="F47" s="1289"/>
      <c r="G47" s="1289"/>
      <c r="H47" s="1290"/>
      <c r="I47" s="106" t="s">
        <v>520</v>
      </c>
      <c r="J47" s="107" t="s">
        <v>520</v>
      </c>
      <c r="K47" s="107" t="s">
        <v>520</v>
      </c>
      <c r="L47" s="107" t="s">
        <v>520</v>
      </c>
      <c r="M47" s="108" t="s">
        <v>520</v>
      </c>
    </row>
    <row r="48" spans="2:13" ht="27.75" customHeight="1" x14ac:dyDescent="0.15">
      <c r="B48" s="1274"/>
      <c r="C48" s="1275"/>
      <c r="D48" s="105"/>
      <c r="E48" s="1278" t="s">
        <v>38</v>
      </c>
      <c r="F48" s="1278"/>
      <c r="G48" s="1278"/>
      <c r="H48" s="1279"/>
      <c r="I48" s="106" t="s">
        <v>520</v>
      </c>
      <c r="J48" s="107" t="s">
        <v>520</v>
      </c>
      <c r="K48" s="107" t="s">
        <v>520</v>
      </c>
      <c r="L48" s="107" t="s">
        <v>520</v>
      </c>
      <c r="M48" s="108" t="s">
        <v>520</v>
      </c>
    </row>
    <row r="49" spans="2:13" ht="27.75" customHeight="1" x14ac:dyDescent="0.15">
      <c r="B49" s="1276"/>
      <c r="C49" s="1277"/>
      <c r="D49" s="105"/>
      <c r="E49" s="1278" t="s">
        <v>39</v>
      </c>
      <c r="F49" s="1278"/>
      <c r="G49" s="1278"/>
      <c r="H49" s="1279"/>
      <c r="I49" s="106" t="s">
        <v>520</v>
      </c>
      <c r="J49" s="107" t="s">
        <v>520</v>
      </c>
      <c r="K49" s="107" t="s">
        <v>520</v>
      </c>
      <c r="L49" s="107" t="s">
        <v>520</v>
      </c>
      <c r="M49" s="108" t="s">
        <v>520</v>
      </c>
    </row>
    <row r="50" spans="2:13" ht="27.75" customHeight="1" x14ac:dyDescent="0.15">
      <c r="B50" s="1272" t="s">
        <v>40</v>
      </c>
      <c r="C50" s="1273"/>
      <c r="D50" s="111"/>
      <c r="E50" s="1278" t="s">
        <v>41</v>
      </c>
      <c r="F50" s="1278"/>
      <c r="G50" s="1278"/>
      <c r="H50" s="1279"/>
      <c r="I50" s="106">
        <v>4304</v>
      </c>
      <c r="J50" s="107">
        <v>4131</v>
      </c>
      <c r="K50" s="107">
        <v>4172</v>
      </c>
      <c r="L50" s="107">
        <v>3822</v>
      </c>
      <c r="M50" s="108">
        <v>3451</v>
      </c>
    </row>
    <row r="51" spans="2:13" ht="27.75" customHeight="1" x14ac:dyDescent="0.15">
      <c r="B51" s="1274"/>
      <c r="C51" s="1275"/>
      <c r="D51" s="105"/>
      <c r="E51" s="1278" t="s">
        <v>42</v>
      </c>
      <c r="F51" s="1278"/>
      <c r="G51" s="1278"/>
      <c r="H51" s="1279"/>
      <c r="I51" s="106">
        <v>3</v>
      </c>
      <c r="J51" s="107">
        <v>91</v>
      </c>
      <c r="K51" s="107">
        <v>76</v>
      </c>
      <c r="L51" s="107">
        <v>360</v>
      </c>
      <c r="M51" s="108">
        <v>313</v>
      </c>
    </row>
    <row r="52" spans="2:13" ht="27.75" customHeight="1" x14ac:dyDescent="0.15">
      <c r="B52" s="1276"/>
      <c r="C52" s="1277"/>
      <c r="D52" s="105"/>
      <c r="E52" s="1278" t="s">
        <v>43</v>
      </c>
      <c r="F52" s="1278"/>
      <c r="G52" s="1278"/>
      <c r="H52" s="1279"/>
      <c r="I52" s="106">
        <v>8344</v>
      </c>
      <c r="J52" s="107">
        <v>8356</v>
      </c>
      <c r="K52" s="107">
        <v>8210</v>
      </c>
      <c r="L52" s="107">
        <v>7759</v>
      </c>
      <c r="M52" s="108">
        <v>7447</v>
      </c>
    </row>
    <row r="53" spans="2:13" ht="27.75" customHeight="1" thickBot="1" x14ac:dyDescent="0.2">
      <c r="B53" s="1280" t="s">
        <v>44</v>
      </c>
      <c r="C53" s="1281"/>
      <c r="D53" s="112"/>
      <c r="E53" s="1282" t="s">
        <v>45</v>
      </c>
      <c r="F53" s="1282"/>
      <c r="G53" s="1282"/>
      <c r="H53" s="1283"/>
      <c r="I53" s="113">
        <v>243</v>
      </c>
      <c r="J53" s="114">
        <v>635</v>
      </c>
      <c r="K53" s="114">
        <v>532</v>
      </c>
      <c r="L53" s="114">
        <v>764</v>
      </c>
      <c r="M53" s="115">
        <v>949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gNuPHkTFFrNxlJNAcVwhNaX514KN3+yelu7xyUDxyyTXnwKQ0S3POmIPd5AnCJmx8ATbn4XSImhZwtq7hOC7A==" saltValue="nL1xNbkkO/TiC9XSJJ2a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2749</v>
      </c>
      <c r="G55" s="127">
        <v>2573</v>
      </c>
      <c r="H55" s="128">
        <v>2322</v>
      </c>
    </row>
    <row r="56" spans="2:8" ht="52.5" customHeight="1" x14ac:dyDescent="0.15">
      <c r="B56" s="129"/>
      <c r="C56" s="1301" t="s">
        <v>49</v>
      </c>
      <c r="D56" s="1301"/>
      <c r="E56" s="1302"/>
      <c r="F56" s="130">
        <v>351</v>
      </c>
      <c r="G56" s="130">
        <v>352</v>
      </c>
      <c r="H56" s="131">
        <v>353</v>
      </c>
    </row>
    <row r="57" spans="2:8" ht="53.25" customHeight="1" x14ac:dyDescent="0.15">
      <c r="B57" s="129"/>
      <c r="C57" s="1303" t="s">
        <v>50</v>
      </c>
      <c r="D57" s="1303"/>
      <c r="E57" s="1304"/>
      <c r="F57" s="132">
        <v>1527</v>
      </c>
      <c r="G57" s="132">
        <v>1376</v>
      </c>
      <c r="H57" s="133">
        <v>1382</v>
      </c>
    </row>
    <row r="58" spans="2:8" ht="45.75" customHeight="1" x14ac:dyDescent="0.15">
      <c r="B58" s="134"/>
      <c r="C58" s="1291" t="s">
        <v>629</v>
      </c>
      <c r="D58" s="1292"/>
      <c r="E58" s="1293"/>
      <c r="F58" s="135">
        <v>1022</v>
      </c>
      <c r="G58" s="135">
        <v>1024</v>
      </c>
      <c r="H58" s="136">
        <v>1026</v>
      </c>
    </row>
    <row r="59" spans="2:8" ht="45.75" customHeight="1" x14ac:dyDescent="0.15">
      <c r="B59" s="134"/>
      <c r="C59" s="1291" t="s">
        <v>630</v>
      </c>
      <c r="D59" s="1292"/>
      <c r="E59" s="1293"/>
      <c r="F59" s="135">
        <v>249</v>
      </c>
      <c r="G59" s="135">
        <v>135</v>
      </c>
      <c r="H59" s="136">
        <v>108</v>
      </c>
    </row>
    <row r="60" spans="2:8" ht="45.75" customHeight="1" x14ac:dyDescent="0.15">
      <c r="B60" s="134"/>
      <c r="C60" s="1291" t="s">
        <v>632</v>
      </c>
      <c r="D60" s="1292"/>
      <c r="E60" s="1293"/>
      <c r="F60" s="135">
        <v>96</v>
      </c>
      <c r="G60" s="135">
        <v>96</v>
      </c>
      <c r="H60" s="136">
        <v>96</v>
      </c>
    </row>
    <row r="61" spans="2:8" ht="45.75" customHeight="1" x14ac:dyDescent="0.15">
      <c r="B61" s="134"/>
      <c r="C61" s="1291" t="s">
        <v>633</v>
      </c>
      <c r="D61" s="1292"/>
      <c r="E61" s="1293"/>
      <c r="F61" s="135">
        <v>85</v>
      </c>
      <c r="G61" s="135">
        <v>73</v>
      </c>
      <c r="H61" s="136">
        <v>78</v>
      </c>
    </row>
    <row r="62" spans="2:8" ht="45.75" customHeight="1" thickBot="1" x14ac:dyDescent="0.2">
      <c r="B62" s="137"/>
      <c r="C62" s="1294" t="s">
        <v>631</v>
      </c>
      <c r="D62" s="1295"/>
      <c r="E62" s="1296"/>
      <c r="F62" s="138">
        <v>36</v>
      </c>
      <c r="G62" s="138">
        <v>36</v>
      </c>
      <c r="H62" s="139">
        <v>36</v>
      </c>
    </row>
    <row r="63" spans="2:8" ht="52.5" customHeight="1" thickBot="1" x14ac:dyDescent="0.2">
      <c r="B63" s="140"/>
      <c r="C63" s="1297" t="s">
        <v>51</v>
      </c>
      <c r="D63" s="1297"/>
      <c r="E63" s="1298"/>
      <c r="F63" s="141">
        <v>4627</v>
      </c>
      <c r="G63" s="141">
        <v>4302</v>
      </c>
      <c r="H63" s="142">
        <v>4057</v>
      </c>
    </row>
    <row r="64" spans="2:8" ht="15" customHeight="1" x14ac:dyDescent="0.15"/>
    <row r="65" ht="0" hidden="1" customHeight="1" x14ac:dyDescent="0.15"/>
    <row r="66" ht="0" hidden="1" customHeight="1" x14ac:dyDescent="0.15"/>
  </sheetData>
  <sheetProtection algorithmName="SHA-512" hashValue="xEyZOR6TQkCOXrdswTZr/YePAfCi2JW69EbWhRgjjKQjVOokC7FZgO4b+dFHEOD2+0JSNEwi4EVynvPdBvgFxw==" saltValue="vBCfRVHFLVYqOpjg7RLz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647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647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646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640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645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638</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561</v>
      </c>
      <c r="BQ50" s="1307"/>
      <c r="BR50" s="1307"/>
      <c r="BS50" s="1307"/>
      <c r="BT50" s="1307"/>
      <c r="BU50" s="1307"/>
      <c r="BV50" s="1307"/>
      <c r="BW50" s="1307"/>
      <c r="BX50" s="1307" t="s">
        <v>562</v>
      </c>
      <c r="BY50" s="1307"/>
      <c r="BZ50" s="1307"/>
      <c r="CA50" s="1307"/>
      <c r="CB50" s="1307"/>
      <c r="CC50" s="1307"/>
      <c r="CD50" s="1307"/>
      <c r="CE50" s="1307"/>
      <c r="CF50" s="1307" t="s">
        <v>563</v>
      </c>
      <c r="CG50" s="1307"/>
      <c r="CH50" s="1307"/>
      <c r="CI50" s="1307"/>
      <c r="CJ50" s="1307"/>
      <c r="CK50" s="1307"/>
      <c r="CL50" s="1307"/>
      <c r="CM50" s="1307"/>
      <c r="CN50" s="1307" t="s">
        <v>564</v>
      </c>
      <c r="CO50" s="1307"/>
      <c r="CP50" s="1307"/>
      <c r="CQ50" s="1307"/>
      <c r="CR50" s="1307"/>
      <c r="CS50" s="1307"/>
      <c r="CT50" s="1307"/>
      <c r="CU50" s="1307"/>
      <c r="CV50" s="1307" t="s">
        <v>565</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637</v>
      </c>
      <c r="AO51" s="1308"/>
      <c r="AP51" s="1308"/>
      <c r="AQ51" s="1308"/>
      <c r="AR51" s="1308"/>
      <c r="AS51" s="1308"/>
      <c r="AT51" s="1308"/>
      <c r="AU51" s="1308"/>
      <c r="AV51" s="1308"/>
      <c r="AW51" s="1308"/>
      <c r="AX51" s="1308"/>
      <c r="AY51" s="1308"/>
      <c r="AZ51" s="1308"/>
      <c r="BA51" s="1308"/>
      <c r="BB51" s="1308" t="s">
        <v>635</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26"/>
      <c r="BY51" s="1305"/>
      <c r="BZ51" s="1305"/>
      <c r="CA51" s="1305"/>
      <c r="CB51" s="1305"/>
      <c r="CC51" s="1305"/>
      <c r="CD51" s="1305"/>
      <c r="CE51" s="1305"/>
      <c r="CF51" s="1305">
        <v>18.100000000000001</v>
      </c>
      <c r="CG51" s="1305"/>
      <c r="CH51" s="1305"/>
      <c r="CI51" s="1305"/>
      <c r="CJ51" s="1305"/>
      <c r="CK51" s="1305"/>
      <c r="CL51" s="1305"/>
      <c r="CM51" s="1305"/>
      <c r="CN51" s="1305">
        <v>27.2</v>
      </c>
      <c r="CO51" s="1305"/>
      <c r="CP51" s="1305"/>
      <c r="CQ51" s="1305"/>
      <c r="CR51" s="1305"/>
      <c r="CS51" s="1305"/>
      <c r="CT51" s="1305"/>
      <c r="CU51" s="1305"/>
      <c r="CV51" s="1305">
        <v>34.4</v>
      </c>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644</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26"/>
      <c r="BY53" s="1305"/>
      <c r="BZ53" s="1305"/>
      <c r="CA53" s="1305"/>
      <c r="CB53" s="1305"/>
      <c r="CC53" s="1305"/>
      <c r="CD53" s="1305"/>
      <c r="CE53" s="1305"/>
      <c r="CF53" s="1305">
        <v>53.3</v>
      </c>
      <c r="CG53" s="1305"/>
      <c r="CH53" s="1305"/>
      <c r="CI53" s="1305"/>
      <c r="CJ53" s="1305"/>
      <c r="CK53" s="1305"/>
      <c r="CL53" s="1305"/>
      <c r="CM53" s="1305"/>
      <c r="CN53" s="1305">
        <v>61.5</v>
      </c>
      <c r="CO53" s="1305"/>
      <c r="CP53" s="1305"/>
      <c r="CQ53" s="1305"/>
      <c r="CR53" s="1305"/>
      <c r="CS53" s="1305"/>
      <c r="CT53" s="1305"/>
      <c r="CU53" s="1305"/>
      <c r="CV53" s="1305">
        <v>62.3</v>
      </c>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643</v>
      </c>
      <c r="AO55" s="1307"/>
      <c r="AP55" s="1307"/>
      <c r="AQ55" s="1307"/>
      <c r="AR55" s="1307"/>
      <c r="AS55" s="1307"/>
      <c r="AT55" s="1307"/>
      <c r="AU55" s="1307"/>
      <c r="AV55" s="1307"/>
      <c r="AW55" s="1307"/>
      <c r="AX55" s="1307"/>
      <c r="AY55" s="1307"/>
      <c r="AZ55" s="1307"/>
      <c r="BA55" s="1307"/>
      <c r="BB55" s="1308" t="s">
        <v>635</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26"/>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642</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26"/>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641</v>
      </c>
    </row>
    <row r="64" spans="1:109" ht="13.5" x14ac:dyDescent="0.15">
      <c r="B64" s="386"/>
      <c r="G64" s="402"/>
      <c r="I64" s="404"/>
      <c r="J64" s="404"/>
      <c r="K64" s="404"/>
      <c r="L64" s="404"/>
      <c r="M64" s="404"/>
      <c r="N64" s="403"/>
      <c r="AM64" s="402"/>
      <c r="AN64" s="402" t="s">
        <v>640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639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638</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561</v>
      </c>
      <c r="BQ72" s="1307"/>
      <c r="BR72" s="1307"/>
      <c r="BS72" s="1307"/>
      <c r="BT72" s="1307"/>
      <c r="BU72" s="1307"/>
      <c r="BV72" s="1307"/>
      <c r="BW72" s="1307"/>
      <c r="BX72" s="1307" t="s">
        <v>562</v>
      </c>
      <c r="BY72" s="1307"/>
      <c r="BZ72" s="1307"/>
      <c r="CA72" s="1307"/>
      <c r="CB72" s="1307"/>
      <c r="CC72" s="1307"/>
      <c r="CD72" s="1307"/>
      <c r="CE72" s="1307"/>
      <c r="CF72" s="1307" t="s">
        <v>563</v>
      </c>
      <c r="CG72" s="1307"/>
      <c r="CH72" s="1307"/>
      <c r="CI72" s="1307"/>
      <c r="CJ72" s="1307"/>
      <c r="CK72" s="1307"/>
      <c r="CL72" s="1307"/>
      <c r="CM72" s="1307"/>
      <c r="CN72" s="1307" t="s">
        <v>564</v>
      </c>
      <c r="CO72" s="1307"/>
      <c r="CP72" s="1307"/>
      <c r="CQ72" s="1307"/>
      <c r="CR72" s="1307"/>
      <c r="CS72" s="1307"/>
      <c r="CT72" s="1307"/>
      <c r="CU72" s="1307"/>
      <c r="CV72" s="1307" t="s">
        <v>565</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637</v>
      </c>
      <c r="AO73" s="1308"/>
      <c r="AP73" s="1308"/>
      <c r="AQ73" s="1308"/>
      <c r="AR73" s="1308"/>
      <c r="AS73" s="1308"/>
      <c r="AT73" s="1308"/>
      <c r="AU73" s="1308"/>
      <c r="AV73" s="1308"/>
      <c r="AW73" s="1308"/>
      <c r="AX73" s="1308"/>
      <c r="AY73" s="1308"/>
      <c r="AZ73" s="1308"/>
      <c r="BA73" s="1308"/>
      <c r="BB73" s="1308" t="s">
        <v>635</v>
      </c>
      <c r="BC73" s="1308"/>
      <c r="BD73" s="1308"/>
      <c r="BE73" s="1308"/>
      <c r="BF73" s="1308"/>
      <c r="BG73" s="1308"/>
      <c r="BH73" s="1308"/>
      <c r="BI73" s="1308"/>
      <c r="BJ73" s="1308"/>
      <c r="BK73" s="1308"/>
      <c r="BL73" s="1308"/>
      <c r="BM73" s="1308"/>
      <c r="BN73" s="1308"/>
      <c r="BO73" s="1308"/>
      <c r="BP73" s="1305">
        <v>8.1</v>
      </c>
      <c r="BQ73" s="1305"/>
      <c r="BR73" s="1305"/>
      <c r="BS73" s="1305"/>
      <c r="BT73" s="1305"/>
      <c r="BU73" s="1305"/>
      <c r="BV73" s="1305"/>
      <c r="BW73" s="1305"/>
      <c r="BX73" s="1305">
        <v>21.1</v>
      </c>
      <c r="BY73" s="1305"/>
      <c r="BZ73" s="1305"/>
      <c r="CA73" s="1305"/>
      <c r="CB73" s="1305"/>
      <c r="CC73" s="1305"/>
      <c r="CD73" s="1305"/>
      <c r="CE73" s="1305"/>
      <c r="CF73" s="1305">
        <v>18.100000000000001</v>
      </c>
      <c r="CG73" s="1305"/>
      <c r="CH73" s="1305"/>
      <c r="CI73" s="1305"/>
      <c r="CJ73" s="1305"/>
      <c r="CK73" s="1305"/>
      <c r="CL73" s="1305"/>
      <c r="CM73" s="1305"/>
      <c r="CN73" s="1305">
        <v>27.2</v>
      </c>
      <c r="CO73" s="1305"/>
      <c r="CP73" s="1305"/>
      <c r="CQ73" s="1305"/>
      <c r="CR73" s="1305"/>
      <c r="CS73" s="1305"/>
      <c r="CT73" s="1305"/>
      <c r="CU73" s="1305"/>
      <c r="CV73" s="1305">
        <v>34.4</v>
      </c>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634</v>
      </c>
      <c r="BC75" s="1308"/>
      <c r="BD75" s="1308"/>
      <c r="BE75" s="1308"/>
      <c r="BF75" s="1308"/>
      <c r="BG75" s="1308"/>
      <c r="BH75" s="1308"/>
      <c r="BI75" s="1308"/>
      <c r="BJ75" s="1308"/>
      <c r="BK75" s="1308"/>
      <c r="BL75" s="1308"/>
      <c r="BM75" s="1308"/>
      <c r="BN75" s="1308"/>
      <c r="BO75" s="1308"/>
      <c r="BP75" s="1305">
        <v>9.3000000000000007</v>
      </c>
      <c r="BQ75" s="1305"/>
      <c r="BR75" s="1305"/>
      <c r="BS75" s="1305"/>
      <c r="BT75" s="1305"/>
      <c r="BU75" s="1305"/>
      <c r="BV75" s="1305"/>
      <c r="BW75" s="1305"/>
      <c r="BX75" s="1305">
        <v>9</v>
      </c>
      <c r="BY75" s="1305"/>
      <c r="BZ75" s="1305"/>
      <c r="CA75" s="1305"/>
      <c r="CB75" s="1305"/>
      <c r="CC75" s="1305"/>
      <c r="CD75" s="1305"/>
      <c r="CE75" s="1305"/>
      <c r="CF75" s="1305">
        <v>9.5</v>
      </c>
      <c r="CG75" s="1305"/>
      <c r="CH75" s="1305"/>
      <c r="CI75" s="1305"/>
      <c r="CJ75" s="1305"/>
      <c r="CK75" s="1305"/>
      <c r="CL75" s="1305"/>
      <c r="CM75" s="1305"/>
      <c r="CN75" s="1305">
        <v>10</v>
      </c>
      <c r="CO75" s="1305"/>
      <c r="CP75" s="1305"/>
      <c r="CQ75" s="1305"/>
      <c r="CR75" s="1305"/>
      <c r="CS75" s="1305"/>
      <c r="CT75" s="1305"/>
      <c r="CU75" s="1305"/>
      <c r="CV75" s="1305">
        <v>10.6</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636</v>
      </c>
      <c r="AO77" s="1307"/>
      <c r="AP77" s="1307"/>
      <c r="AQ77" s="1307"/>
      <c r="AR77" s="1307"/>
      <c r="AS77" s="1307"/>
      <c r="AT77" s="1307"/>
      <c r="AU77" s="1307"/>
      <c r="AV77" s="1307"/>
      <c r="AW77" s="1307"/>
      <c r="AX77" s="1307"/>
      <c r="AY77" s="1307"/>
      <c r="AZ77" s="1307"/>
      <c r="BA77" s="1307"/>
      <c r="BB77" s="1308" t="s">
        <v>635</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634</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WJszWtJOBbK05WzSuD1QrOe9vIthBvw/kdiLhUhfdIo5vPtX6eRLw9N4P0uRZnFl/kgWiQOVDJ17A7dpFRekg==" saltValue="bMD38cS++r4U5W/B5ASGt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hcTWy+W5qCK66cgJTMjcVJqsyIQTxzrZbjmmKtpEDk1QPQc0qlRgT9bQqETUf/hYX243cYy/YlwOB6ZHFf9LQ==" saltValue="MKEeHH56so04vEZesJzX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jCRMehaMggr8hPhqJBgeqLyjuW+I++tE0O6Fj2Nbv/kKs+3+fbsoGczdBmjl2ul5eaOp57MgGyZFTPRIe7lQ==" saltValue="Vqf0z74HH/NF74L4KBgW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171072</v>
      </c>
      <c r="E3" s="161"/>
      <c r="F3" s="162">
        <v>119685</v>
      </c>
      <c r="G3" s="163"/>
      <c r="H3" s="164"/>
    </row>
    <row r="4" spans="1:8" x14ac:dyDescent="0.15">
      <c r="A4" s="165"/>
      <c r="B4" s="166"/>
      <c r="C4" s="167"/>
      <c r="D4" s="168">
        <v>116017</v>
      </c>
      <c r="E4" s="169"/>
      <c r="F4" s="170">
        <v>68464</v>
      </c>
      <c r="G4" s="171"/>
      <c r="H4" s="172"/>
    </row>
    <row r="5" spans="1:8" x14ac:dyDescent="0.15">
      <c r="A5" s="153" t="s">
        <v>553</v>
      </c>
      <c r="B5" s="158"/>
      <c r="C5" s="159"/>
      <c r="D5" s="160">
        <v>269633</v>
      </c>
      <c r="E5" s="161"/>
      <c r="F5" s="162">
        <v>128611</v>
      </c>
      <c r="G5" s="163"/>
      <c r="H5" s="164"/>
    </row>
    <row r="6" spans="1:8" x14ac:dyDescent="0.15">
      <c r="A6" s="165"/>
      <c r="B6" s="166"/>
      <c r="C6" s="167"/>
      <c r="D6" s="168">
        <v>62597</v>
      </c>
      <c r="E6" s="169"/>
      <c r="F6" s="170">
        <v>61552</v>
      </c>
      <c r="G6" s="171"/>
      <c r="H6" s="172"/>
    </row>
    <row r="7" spans="1:8" x14ac:dyDescent="0.15">
      <c r="A7" s="153" t="s">
        <v>554</v>
      </c>
      <c r="B7" s="158"/>
      <c r="C7" s="159"/>
      <c r="D7" s="160">
        <v>88621</v>
      </c>
      <c r="E7" s="161"/>
      <c r="F7" s="162">
        <v>138651</v>
      </c>
      <c r="G7" s="163"/>
      <c r="H7" s="164"/>
    </row>
    <row r="8" spans="1:8" x14ac:dyDescent="0.15">
      <c r="A8" s="165"/>
      <c r="B8" s="166"/>
      <c r="C8" s="167"/>
      <c r="D8" s="168">
        <v>41180</v>
      </c>
      <c r="E8" s="169"/>
      <c r="F8" s="170">
        <v>71211</v>
      </c>
      <c r="G8" s="171"/>
      <c r="H8" s="172"/>
    </row>
    <row r="9" spans="1:8" x14ac:dyDescent="0.15">
      <c r="A9" s="153" t="s">
        <v>555</v>
      </c>
      <c r="B9" s="158"/>
      <c r="C9" s="159"/>
      <c r="D9" s="160">
        <v>180556</v>
      </c>
      <c r="E9" s="161"/>
      <c r="F9" s="162">
        <v>122882</v>
      </c>
      <c r="G9" s="163"/>
      <c r="H9" s="164"/>
    </row>
    <row r="10" spans="1:8" x14ac:dyDescent="0.15">
      <c r="A10" s="165"/>
      <c r="B10" s="166"/>
      <c r="C10" s="167"/>
      <c r="D10" s="168">
        <v>65724</v>
      </c>
      <c r="E10" s="169"/>
      <c r="F10" s="170">
        <v>65785</v>
      </c>
      <c r="G10" s="171"/>
      <c r="H10" s="172"/>
    </row>
    <row r="11" spans="1:8" x14ac:dyDescent="0.15">
      <c r="A11" s="153" t="s">
        <v>556</v>
      </c>
      <c r="B11" s="158"/>
      <c r="C11" s="159"/>
      <c r="D11" s="160">
        <v>95953</v>
      </c>
      <c r="E11" s="161"/>
      <c r="F11" s="162">
        <v>114790</v>
      </c>
      <c r="G11" s="163"/>
      <c r="H11" s="164"/>
    </row>
    <row r="12" spans="1:8" x14ac:dyDescent="0.15">
      <c r="A12" s="165"/>
      <c r="B12" s="166"/>
      <c r="C12" s="173"/>
      <c r="D12" s="168">
        <v>28752</v>
      </c>
      <c r="E12" s="169"/>
      <c r="F12" s="170">
        <v>55601</v>
      </c>
      <c r="G12" s="171"/>
      <c r="H12" s="172"/>
    </row>
    <row r="13" spans="1:8" x14ac:dyDescent="0.15">
      <c r="A13" s="153"/>
      <c r="B13" s="158"/>
      <c r="C13" s="174"/>
      <c r="D13" s="175">
        <v>161167</v>
      </c>
      <c r="E13" s="176"/>
      <c r="F13" s="177">
        <v>124924</v>
      </c>
      <c r="G13" s="178"/>
      <c r="H13" s="164"/>
    </row>
    <row r="14" spans="1:8" x14ac:dyDescent="0.15">
      <c r="A14" s="165"/>
      <c r="B14" s="166"/>
      <c r="C14" s="167"/>
      <c r="D14" s="168">
        <v>62854</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7.45</v>
      </c>
      <c r="C19" s="179">
        <f>ROUND(VALUE(SUBSTITUTE(実質収支比率等に係る経年分析!G$48,"▲","-")),2)</f>
        <v>6.98</v>
      </c>
      <c r="D19" s="179">
        <f>ROUND(VALUE(SUBSTITUTE(実質収支比率等に係る経年分析!H$48,"▲","-")),2)</f>
        <v>5.63</v>
      </c>
      <c r="E19" s="179">
        <f>ROUND(VALUE(SUBSTITUTE(実質収支比率等に係る経年分析!I$48,"▲","-")),2)</f>
        <v>2.12</v>
      </c>
      <c r="F19" s="179">
        <f>ROUND(VALUE(SUBSTITUTE(実質収支比率等に係る経年分析!J$48,"▲","-")),2)</f>
        <v>2.86</v>
      </c>
    </row>
    <row r="20" spans="1:11" x14ac:dyDescent="0.15">
      <c r="A20" s="179" t="s">
        <v>55</v>
      </c>
      <c r="B20" s="179">
        <f>ROUND(VALUE(SUBSTITUTE(実質収支比率等に係る経年分析!F$47,"▲","-")),2)</f>
        <v>65.62</v>
      </c>
      <c r="C20" s="179">
        <f>ROUND(VALUE(SUBSTITUTE(実質収支比率等に係る経年分析!G$47,"▲","-")),2)</f>
        <v>74.66</v>
      </c>
      <c r="D20" s="179">
        <f>ROUND(VALUE(SUBSTITUTE(実質収支比率等に係る経年分析!H$47,"▲","-")),2)</f>
        <v>74.03</v>
      </c>
      <c r="E20" s="179">
        <f>ROUND(VALUE(SUBSTITUTE(実質収支比率等に係る経年分析!I$47,"▲","-")),2)</f>
        <v>70.959999999999994</v>
      </c>
      <c r="F20" s="179">
        <f>ROUND(VALUE(SUBSTITUTE(実質収支比率等に係る経年分析!J$47,"▲","-")),2)</f>
        <v>65.19</v>
      </c>
    </row>
    <row r="21" spans="1:11" x14ac:dyDescent="0.15">
      <c r="A21" s="179" t="s">
        <v>56</v>
      </c>
      <c r="B21" s="179">
        <f>IF(ISNUMBER(VALUE(SUBSTITUTE(実質収支比率等に係る経年分析!F$49,"▲","-"))),ROUND(VALUE(SUBSTITUTE(実質収支比率等に係る経年分析!F$49,"▲","-")),2),NA())</f>
        <v>4.4400000000000004</v>
      </c>
      <c r="C21" s="179">
        <f>IF(ISNUMBER(VALUE(SUBSTITUTE(実質収支比率等に係る経年分析!G$49,"▲","-"))),ROUND(VALUE(SUBSTITUTE(実質収支比率等に係る経年分析!G$49,"▲","-")),2),NA())</f>
        <v>5.67</v>
      </c>
      <c r="D21" s="179">
        <f>IF(ISNUMBER(VALUE(SUBSTITUTE(実質収支比率等に係る経年分析!H$49,"▲","-"))),ROUND(VALUE(SUBSTITUTE(実質収支比率等に係る経年分析!H$49,"▲","-")),2),NA())</f>
        <v>-7.48</v>
      </c>
      <c r="E21" s="179">
        <f>IF(ISNUMBER(VALUE(SUBSTITUTE(実質収支比率等に係る経年分析!I$49,"▲","-"))),ROUND(VALUE(SUBSTITUTE(実質収支比率等に係る経年分析!I$49,"▲","-")),2),NA())</f>
        <v>-12.16</v>
      </c>
      <c r="F21" s="179">
        <f>IF(ISNUMBER(VALUE(SUBSTITUTE(実質収支比率等に係る経年分析!J$49,"▲","-"))),ROUND(VALUE(SUBSTITUTE(実質収支比率等に係る経年分析!J$49,"▲","-")),2),NA())</f>
        <v>-6.72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0.28000000000000003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長和町同和地区住宅新築資金等貸付特別会計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0.14000000000000001</v>
      </c>
    </row>
    <row r="30" spans="1:11" x14ac:dyDescent="0.15">
      <c r="A30" s="180" t="str">
        <f>IF(連結実質赤字比率に係る赤字・黒字の構成分析!C$40="",NA(),連結実質赤字比率に係る赤字・黒字の構成分析!C$40)</f>
        <v>長和町簡易排水施設特別会計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0.21</v>
      </c>
    </row>
    <row r="31" spans="1:11" x14ac:dyDescent="0.15">
      <c r="A31" s="180" t="str">
        <f>IF(連結実質赤字比率に係る赤字・黒字の構成分析!C$39="",NA(),連結実質赤字比率に係る赤字・黒字の構成分析!C$39)</f>
        <v>長和町介護保険特別会計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長和町観光施設事業特別会計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x14ac:dyDescent="0.15">
      <c r="A33" s="180" t="str">
        <f>IF(連結実質赤字比率に係る赤字・黒字の構成分析!C$37="",NA(),連結実質赤字比率に係る赤字・黒字の構成分析!C$37)</f>
        <v>長和町特定環境保全公共下水道事業特別会計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0.56999999999999995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15">
      <c r="A34" s="180" t="str">
        <f>IF(連結実質赤字比率に係る赤字・黒字の構成分析!C$36="",NA(),連結実質赤字比率に係る赤字・黒字の構成分析!C$36)</f>
        <v>長和町国民健康保険特別会計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v>
      </c>
    </row>
    <row r="36" spans="1:16" x14ac:dyDescent="0.15">
      <c r="A36" s="180" t="str">
        <f>IF(連結実質赤字比率に係る赤字・黒字の構成分析!C$34="",NA(),連結実質赤字比率に係る赤字・黒字の構成分析!C$34)</f>
        <v>長和町上水道事業会計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831</v>
      </c>
      <c r="E42" s="181"/>
      <c r="F42" s="181"/>
      <c r="G42" s="181">
        <f>'実質公債費比率（分子）の構造'!L$52</f>
        <v>835</v>
      </c>
      <c r="H42" s="181"/>
      <c r="I42" s="181"/>
      <c r="J42" s="181">
        <f>'実質公債費比率（分子）の構造'!M$52</f>
        <v>843</v>
      </c>
      <c r="K42" s="181"/>
      <c r="L42" s="181"/>
      <c r="M42" s="181">
        <f>'実質公債費比率（分子）の構造'!N$52</f>
        <v>859</v>
      </c>
      <c r="N42" s="181"/>
      <c r="O42" s="181"/>
      <c r="P42" s="181">
        <f>'実質公債費比率（分子）の構造'!O$52</f>
        <v>862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158</v>
      </c>
      <c r="C45" s="181"/>
      <c r="D45" s="181"/>
      <c r="E45" s="181">
        <f>'実質公債費比率（分子）の構造'!L$49</f>
        <v>159</v>
      </c>
      <c r="F45" s="181"/>
      <c r="G45" s="181"/>
      <c r="H45" s="181">
        <f>'実質公債費比率（分子）の構造'!M$49</f>
        <v>164</v>
      </c>
      <c r="I45" s="181"/>
      <c r="J45" s="181"/>
      <c r="K45" s="181">
        <f>'実質公債費比率（分子）の構造'!N$49</f>
        <v>154</v>
      </c>
      <c r="L45" s="181"/>
      <c r="M45" s="181"/>
      <c r="N45" s="181">
        <f>'実質公債費比率（分子）の構造'!O$49</f>
        <v>133</v>
      </c>
      <c r="O45" s="181"/>
      <c r="P45" s="181"/>
    </row>
    <row r="46" spans="1:16" x14ac:dyDescent="0.15">
      <c r="A46" s="181" t="s">
        <v>67</v>
      </c>
      <c r="B46" s="181">
        <f>'実質公債費比率（分子）の構造'!K$48</f>
        <v>246</v>
      </c>
      <c r="C46" s="181"/>
      <c r="D46" s="181"/>
      <c r="E46" s="181">
        <f>'実質公債費比率（分子）の構造'!L$48</f>
        <v>243</v>
      </c>
      <c r="F46" s="181"/>
      <c r="G46" s="181"/>
      <c r="H46" s="181">
        <f>'実質公債費比率（分子）の構造'!M$48</f>
        <v>260</v>
      </c>
      <c r="I46" s="181"/>
      <c r="J46" s="181"/>
      <c r="K46" s="181">
        <f>'実質公債費比率（分子）の構造'!N$48</f>
        <v>228</v>
      </c>
      <c r="L46" s="181"/>
      <c r="M46" s="181"/>
      <c r="N46" s="181">
        <f>'実質公債費比率（分子）の構造'!O$48</f>
        <v>244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684</v>
      </c>
      <c r="C49" s="181"/>
      <c r="D49" s="181"/>
      <c r="E49" s="181">
        <f>'実質公債費比率（分子）の構造'!L$45</f>
        <v>712</v>
      </c>
      <c r="F49" s="181"/>
      <c r="G49" s="181"/>
      <c r="H49" s="181">
        <f>'実質公債費比率（分子）の構造'!M$45</f>
        <v>734</v>
      </c>
      <c r="I49" s="181"/>
      <c r="J49" s="181"/>
      <c r="K49" s="181">
        <f>'実質公債費比率（分子）の構造'!N$45</f>
        <v>761</v>
      </c>
      <c r="L49" s="181"/>
      <c r="M49" s="181"/>
      <c r="N49" s="181">
        <f>'実質公債費比率（分子）の構造'!O$45</f>
        <v>789</v>
      </c>
      <c r="O49" s="181"/>
      <c r="P49" s="181"/>
    </row>
    <row r="50" spans="1:16" x14ac:dyDescent="0.15">
      <c r="A50" s="181" t="s">
        <v>71</v>
      </c>
      <c r="B50" s="181" t="e">
        <f>NA()</f>
        <v>#N/A</v>
      </c>
      <c r="C50" s="181">
        <f>IF(ISNUMBER('実質公債費比率（分子）の構造'!K$53),'実質公債費比率（分子）の構造'!K$53,NA())</f>
        <v>257</v>
      </c>
      <c r="D50" s="181" t="e">
        <f>NA()</f>
        <v>#N/A</v>
      </c>
      <c r="E50" s="181" t="e">
        <f>NA()</f>
        <v>#N/A</v>
      </c>
      <c r="F50" s="181">
        <f>IF(ISNUMBER('実質公債費比率（分子）の構造'!L$53),'実質公債費比率（分子）の構造'!L$53,NA())</f>
        <v>279</v>
      </c>
      <c r="G50" s="181" t="e">
        <f>NA()</f>
        <v>#N/A</v>
      </c>
      <c r="H50" s="181" t="e">
        <f>NA()</f>
        <v>#N/A</v>
      </c>
      <c r="I50" s="181">
        <f>IF(ISNUMBER('実質公債費比率（分子）の構造'!M$53),'実質公債費比率（分子）の構造'!M$53,NA())</f>
        <v>315</v>
      </c>
      <c r="J50" s="181" t="e">
        <f>NA()</f>
        <v>#N/A</v>
      </c>
      <c r="K50" s="181" t="e">
        <f>NA()</f>
        <v>#N/A</v>
      </c>
      <c r="L50" s="181">
        <f>IF(ISNUMBER('実質公債費比率（分子）の構造'!N$53),'実質公債費比率（分子）の構造'!N$53,NA())</f>
        <v>284</v>
      </c>
      <c r="M50" s="181" t="e">
        <f>NA()</f>
        <v>#N/A</v>
      </c>
      <c r="N50" s="181" t="e">
        <f>NA()</f>
        <v>#N/A</v>
      </c>
      <c r="O50" s="181">
        <f>IF(ISNUMBER('実質公債費比率（分子）の構造'!O$53),'実質公債費比率（分子）の構造'!O$53,NA())</f>
        <v>304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8344</v>
      </c>
      <c r="E56" s="180"/>
      <c r="F56" s="180"/>
      <c r="G56" s="180">
        <f>'将来負担比率（分子）の構造'!J$52</f>
        <v>8356</v>
      </c>
      <c r="H56" s="180"/>
      <c r="I56" s="180"/>
      <c r="J56" s="180">
        <f>'将来負担比率（分子）の構造'!K$52</f>
        <v>8210</v>
      </c>
      <c r="K56" s="180"/>
      <c r="L56" s="180"/>
      <c r="M56" s="180">
        <f>'将来負担比率（分子）の構造'!L$52</f>
        <v>7759</v>
      </c>
      <c r="N56" s="180"/>
      <c r="O56" s="180"/>
      <c r="P56" s="180">
        <f>'将来負担比率（分子）の構造'!M$52</f>
        <v>7447</v>
      </c>
    </row>
    <row r="57" spans="1:16" x14ac:dyDescent="0.15">
      <c r="A57" s="180" t="s">
        <v>42</v>
      </c>
      <c r="B57" s="180"/>
      <c r="C57" s="180"/>
      <c r="D57" s="180">
        <f>'将来負担比率（分子）の構造'!I$51</f>
        <v>3</v>
      </c>
      <c r="E57" s="180"/>
      <c r="F57" s="180"/>
      <c r="G57" s="180">
        <f>'将来負担比率（分子）の構造'!J$51</f>
        <v>91</v>
      </c>
      <c r="H57" s="180"/>
      <c r="I57" s="180"/>
      <c r="J57" s="180">
        <f>'将来負担比率（分子）の構造'!K$51</f>
        <v>76</v>
      </c>
      <c r="K57" s="180"/>
      <c r="L57" s="180"/>
      <c r="M57" s="180">
        <f>'将来負担比率（分子）の構造'!L$51</f>
        <v>360</v>
      </c>
      <c r="N57" s="180"/>
      <c r="O57" s="180"/>
      <c r="P57" s="180">
        <f>'将来負担比率（分子）の構造'!M$51</f>
        <v>313</v>
      </c>
    </row>
    <row r="58" spans="1:16" x14ac:dyDescent="0.15">
      <c r="A58" s="180" t="s">
        <v>41</v>
      </c>
      <c r="B58" s="180"/>
      <c r="C58" s="180"/>
      <c r="D58" s="180">
        <f>'将来負担比率（分子）の構造'!I$50</f>
        <v>4304</v>
      </c>
      <c r="E58" s="180"/>
      <c r="F58" s="180"/>
      <c r="G58" s="180">
        <f>'将来負担比率（分子）の構造'!J$50</f>
        <v>4131</v>
      </c>
      <c r="H58" s="180"/>
      <c r="I58" s="180"/>
      <c r="J58" s="180">
        <f>'将来負担比率（分子）の構造'!K$50</f>
        <v>4172</v>
      </c>
      <c r="K58" s="180"/>
      <c r="L58" s="180"/>
      <c r="M58" s="180">
        <f>'将来負担比率（分子）の構造'!L$50</f>
        <v>3822</v>
      </c>
      <c r="N58" s="180"/>
      <c r="O58" s="180"/>
      <c r="P58" s="180">
        <f>'将来負担比率（分子）の構造'!M$50</f>
        <v>3451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1401</v>
      </c>
      <c r="C62" s="180"/>
      <c r="D62" s="180"/>
      <c r="E62" s="180">
        <f>'将来負担比率（分子）の構造'!J$45</f>
        <v>1420</v>
      </c>
      <c r="F62" s="180"/>
      <c r="G62" s="180"/>
      <c r="H62" s="180">
        <f>'将来負担比率（分子）の構造'!K$45</f>
        <v>1472</v>
      </c>
      <c r="I62" s="180"/>
      <c r="J62" s="180"/>
      <c r="K62" s="180">
        <f>'将来負担比率（分子）の構造'!L$45</f>
        <v>1484</v>
      </c>
      <c r="L62" s="180"/>
      <c r="M62" s="180"/>
      <c r="N62" s="180">
        <f>'将来負担比率（分子）の構造'!M$45</f>
        <v>1408</v>
      </c>
      <c r="O62" s="180"/>
      <c r="P62" s="180"/>
    </row>
    <row r="63" spans="1:16" x14ac:dyDescent="0.15">
      <c r="A63" s="180" t="s">
        <v>34</v>
      </c>
      <c r="B63" s="180">
        <f>'将来負担比率（分子）の構造'!I$44</f>
        <v>1382</v>
      </c>
      <c r="C63" s="180"/>
      <c r="D63" s="180"/>
      <c r="E63" s="180">
        <f>'将来負担比率（分子）の構造'!J$44</f>
        <v>1280</v>
      </c>
      <c r="F63" s="180"/>
      <c r="G63" s="180"/>
      <c r="H63" s="180">
        <f>'将来負担比率（分子）の構造'!K$44</f>
        <v>1191</v>
      </c>
      <c r="I63" s="180"/>
      <c r="J63" s="180"/>
      <c r="K63" s="180">
        <f>'将来負担比率（分子）の構造'!L$44</f>
        <v>1116</v>
      </c>
      <c r="L63" s="180"/>
      <c r="M63" s="180"/>
      <c r="N63" s="180">
        <f>'将来負担比率（分子）の構造'!M$44</f>
        <v>1072</v>
      </c>
      <c r="O63" s="180"/>
      <c r="P63" s="180"/>
    </row>
    <row r="64" spans="1:16" x14ac:dyDescent="0.15">
      <c r="A64" s="180" t="s">
        <v>33</v>
      </c>
      <c r="B64" s="180">
        <f>'将来負担比率（分子）の構造'!I$43</f>
        <v>3627</v>
      </c>
      <c r="C64" s="180"/>
      <c r="D64" s="180"/>
      <c r="E64" s="180">
        <f>'将来負担比率（分子）の構造'!J$43</f>
        <v>3523</v>
      </c>
      <c r="F64" s="180"/>
      <c r="G64" s="180"/>
      <c r="H64" s="180">
        <f>'将来負担比率（分子）の構造'!K$43</f>
        <v>3506</v>
      </c>
      <c r="I64" s="180"/>
      <c r="J64" s="180"/>
      <c r="K64" s="180">
        <f>'将来負担比率（分子）の構造'!L$43</f>
        <v>3149</v>
      </c>
      <c r="L64" s="180"/>
      <c r="M64" s="180"/>
      <c r="N64" s="180">
        <f>'将来負担比率（分子）の構造'!M$43</f>
        <v>3021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6483</v>
      </c>
      <c r="C66" s="180"/>
      <c r="D66" s="180"/>
      <c r="E66" s="180">
        <f>'将来負担比率（分子）の構造'!J$41</f>
        <v>6990</v>
      </c>
      <c r="F66" s="180"/>
      <c r="G66" s="180"/>
      <c r="H66" s="180">
        <f>'将来負担比率（分子）の構造'!K$41</f>
        <v>6820</v>
      </c>
      <c r="I66" s="180"/>
      <c r="J66" s="180"/>
      <c r="K66" s="180">
        <f>'将来負担比率（分子）の構造'!L$41</f>
        <v>6956</v>
      </c>
      <c r="L66" s="180"/>
      <c r="M66" s="180"/>
      <c r="N66" s="180">
        <f>'将来負担比率（分子）の構造'!M$41</f>
        <v>6657</v>
      </c>
      <c r="O66" s="180"/>
      <c r="P66" s="180"/>
    </row>
    <row r="67" spans="1:16" x14ac:dyDescent="0.15">
      <c r="A67" s="180" t="s">
        <v>75</v>
      </c>
      <c r="B67" s="180" t="e">
        <f>NA()</f>
        <v>#N/A</v>
      </c>
      <c r="C67" s="180">
        <f>IF(ISNUMBER('将来負担比率（分子）の構造'!I$53), IF('将来負担比率（分子）の構造'!I$53 &lt; 0, 0, '将来負担比率（分子）の構造'!I$53), NA())</f>
        <v>243</v>
      </c>
      <c r="D67" s="180" t="e">
        <f>NA()</f>
        <v>#N/A</v>
      </c>
      <c r="E67" s="180" t="e">
        <f>NA()</f>
        <v>#N/A</v>
      </c>
      <c r="F67" s="180">
        <f>IF(ISNUMBER('将来負担比率（分子）の構造'!J$53), IF('将来負担比率（分子）の構造'!J$53 &lt; 0, 0, '将来負担比率（分子）の構造'!J$53), NA())</f>
        <v>635</v>
      </c>
      <c r="G67" s="180" t="e">
        <f>NA()</f>
        <v>#N/A</v>
      </c>
      <c r="H67" s="180" t="e">
        <f>NA()</f>
        <v>#N/A</v>
      </c>
      <c r="I67" s="180">
        <f>IF(ISNUMBER('将来負担比率（分子）の構造'!K$53), IF('将来負担比率（分子）の構造'!K$53 &lt; 0, 0, '将来負担比率（分子）の構造'!K$53), NA())</f>
        <v>532</v>
      </c>
      <c r="J67" s="180" t="e">
        <f>NA()</f>
        <v>#N/A</v>
      </c>
      <c r="K67" s="180" t="e">
        <f>NA()</f>
        <v>#N/A</v>
      </c>
      <c r="L67" s="180">
        <f>IF(ISNUMBER('将来負担比率（分子）の構造'!L$53), IF('将来負担比率（分子）の構造'!L$53 &lt; 0, 0, '将来負担比率（分子）の構造'!L$53), NA())</f>
        <v>764</v>
      </c>
      <c r="M67" s="180" t="e">
        <f>NA()</f>
        <v>#N/A</v>
      </c>
      <c r="N67" s="180" t="e">
        <f>NA()</f>
        <v>#N/A</v>
      </c>
      <c r="O67" s="180">
        <f>IF(ISNUMBER('将来負担比率（分子）の構造'!M$53), IF('将来負担比率（分子）の構造'!M$53 &lt; 0, 0, '将来負担比率（分子）の構造'!M$53), NA())</f>
        <v>949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2749</v>
      </c>
      <c r="C72" s="184">
        <f>基金残高に係る経年分析!G55</f>
        <v>2573</v>
      </c>
      <c r="D72" s="184">
        <f>基金残高に係る経年分析!H55</f>
        <v>2322</v>
      </c>
    </row>
    <row r="73" spans="1:16" x14ac:dyDescent="0.15">
      <c r="A73" s="183" t="s">
        <v>78</v>
      </c>
      <c r="B73" s="184">
        <f>基金残高に係る経年分析!F56</f>
        <v>351</v>
      </c>
      <c r="C73" s="184">
        <f>基金残高に係る経年分析!G56</f>
        <v>352</v>
      </c>
      <c r="D73" s="184">
        <f>基金残高に係る経年分析!H56</f>
        <v>353</v>
      </c>
    </row>
    <row r="74" spans="1:16" x14ac:dyDescent="0.15">
      <c r="A74" s="183" t="s">
        <v>79</v>
      </c>
      <c r="B74" s="184">
        <f>基金残高に係る経年分析!F57</f>
        <v>1527</v>
      </c>
      <c r="C74" s="184">
        <f>基金残高に係る経年分析!G57</f>
        <v>1376</v>
      </c>
      <c r="D74" s="184">
        <f>基金残高に係る経年分析!H57</f>
        <v>1382</v>
      </c>
    </row>
  </sheetData>
  <sheetProtection algorithmName="SHA-512" hashValue="fkKR0puHmi3DAJbVnt/CbnsYhjR6OqHtGPaaTrlIdadndHSSLOay9x4QVDKtjGFzCCW+Ti2wZUR7OyGMjXTWgA==" saltValue="AEk8IcqTuC2FIKtNS3MG7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698977</v>
      </c>
      <c r="S5" s="727"/>
      <c r="T5" s="727"/>
      <c r="U5" s="727"/>
      <c r="V5" s="727"/>
      <c r="W5" s="727"/>
      <c r="X5" s="727"/>
      <c r="Y5" s="773"/>
      <c r="Z5" s="791">
        <v>12</v>
      </c>
      <c r="AA5" s="791"/>
      <c r="AB5" s="791"/>
      <c r="AC5" s="791"/>
      <c r="AD5" s="792">
        <v>698977</v>
      </c>
      <c r="AE5" s="792"/>
      <c r="AF5" s="792"/>
      <c r="AG5" s="792"/>
      <c r="AH5" s="792"/>
      <c r="AI5" s="792"/>
      <c r="AJ5" s="792"/>
      <c r="AK5" s="792"/>
      <c r="AL5" s="774">
        <v>20.3</v>
      </c>
      <c r="AM5" s="743"/>
      <c r="AN5" s="743"/>
      <c r="AO5" s="775"/>
      <c r="AP5" s="760" t="s">
        <v>227</v>
      </c>
      <c r="AQ5" s="761"/>
      <c r="AR5" s="761"/>
      <c r="AS5" s="761"/>
      <c r="AT5" s="761"/>
      <c r="AU5" s="761"/>
      <c r="AV5" s="761"/>
      <c r="AW5" s="761"/>
      <c r="AX5" s="761"/>
      <c r="AY5" s="761"/>
      <c r="AZ5" s="761"/>
      <c r="BA5" s="761"/>
      <c r="BB5" s="761"/>
      <c r="BC5" s="761"/>
      <c r="BD5" s="761"/>
      <c r="BE5" s="761"/>
      <c r="BF5" s="762"/>
      <c r="BG5" s="661">
        <v>698977</v>
      </c>
      <c r="BH5" s="664"/>
      <c r="BI5" s="664"/>
      <c r="BJ5" s="664"/>
      <c r="BK5" s="664"/>
      <c r="BL5" s="664"/>
      <c r="BM5" s="664"/>
      <c r="BN5" s="665"/>
      <c r="BO5" s="723">
        <v>100</v>
      </c>
      <c r="BP5" s="723"/>
      <c r="BQ5" s="723"/>
      <c r="BR5" s="723"/>
      <c r="BS5" s="724">
        <v>20</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67713</v>
      </c>
      <c r="S6" s="664"/>
      <c r="T6" s="664"/>
      <c r="U6" s="664"/>
      <c r="V6" s="664"/>
      <c r="W6" s="664"/>
      <c r="X6" s="664"/>
      <c r="Y6" s="665"/>
      <c r="Z6" s="723">
        <v>1.2</v>
      </c>
      <c r="AA6" s="723"/>
      <c r="AB6" s="723"/>
      <c r="AC6" s="723"/>
      <c r="AD6" s="724">
        <v>67713</v>
      </c>
      <c r="AE6" s="724"/>
      <c r="AF6" s="724"/>
      <c r="AG6" s="724"/>
      <c r="AH6" s="724"/>
      <c r="AI6" s="724"/>
      <c r="AJ6" s="724"/>
      <c r="AK6" s="724"/>
      <c r="AL6" s="666">
        <v>2</v>
      </c>
      <c r="AM6" s="667"/>
      <c r="AN6" s="667"/>
      <c r="AO6" s="725"/>
      <c r="AP6" s="658" t="s">
        <v>232</v>
      </c>
      <c r="AQ6" s="659"/>
      <c r="AR6" s="659"/>
      <c r="AS6" s="659"/>
      <c r="AT6" s="659"/>
      <c r="AU6" s="659"/>
      <c r="AV6" s="659"/>
      <c r="AW6" s="659"/>
      <c r="AX6" s="659"/>
      <c r="AY6" s="659"/>
      <c r="AZ6" s="659"/>
      <c r="BA6" s="659"/>
      <c r="BB6" s="659"/>
      <c r="BC6" s="659"/>
      <c r="BD6" s="659"/>
      <c r="BE6" s="659"/>
      <c r="BF6" s="660"/>
      <c r="BG6" s="661">
        <v>698977</v>
      </c>
      <c r="BH6" s="664"/>
      <c r="BI6" s="664"/>
      <c r="BJ6" s="664"/>
      <c r="BK6" s="664"/>
      <c r="BL6" s="664"/>
      <c r="BM6" s="664"/>
      <c r="BN6" s="665"/>
      <c r="BO6" s="723">
        <v>100</v>
      </c>
      <c r="BP6" s="723"/>
      <c r="BQ6" s="723"/>
      <c r="BR6" s="723"/>
      <c r="BS6" s="724">
        <v>20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55275</v>
      </c>
      <c r="CS6" s="664"/>
      <c r="CT6" s="664"/>
      <c r="CU6" s="664"/>
      <c r="CV6" s="664"/>
      <c r="CW6" s="664"/>
      <c r="CX6" s="664"/>
      <c r="CY6" s="665"/>
      <c r="CZ6" s="774">
        <v>1</v>
      </c>
      <c r="DA6" s="743"/>
      <c r="DB6" s="743"/>
      <c r="DC6" s="777"/>
      <c r="DD6" s="669" t="s">
        <v>234</v>
      </c>
      <c r="DE6" s="664"/>
      <c r="DF6" s="664"/>
      <c r="DG6" s="664"/>
      <c r="DH6" s="664"/>
      <c r="DI6" s="664"/>
      <c r="DJ6" s="664"/>
      <c r="DK6" s="664"/>
      <c r="DL6" s="664"/>
      <c r="DM6" s="664"/>
      <c r="DN6" s="664"/>
      <c r="DO6" s="664"/>
      <c r="DP6" s="665"/>
      <c r="DQ6" s="669">
        <v>55275</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1155</v>
      </c>
      <c r="S7" s="664"/>
      <c r="T7" s="664"/>
      <c r="U7" s="664"/>
      <c r="V7" s="664"/>
      <c r="W7" s="664"/>
      <c r="X7" s="664"/>
      <c r="Y7" s="665"/>
      <c r="Z7" s="723">
        <v>0</v>
      </c>
      <c r="AA7" s="723"/>
      <c r="AB7" s="723"/>
      <c r="AC7" s="723"/>
      <c r="AD7" s="724">
        <v>1155</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242966</v>
      </c>
      <c r="BH7" s="664"/>
      <c r="BI7" s="664"/>
      <c r="BJ7" s="664"/>
      <c r="BK7" s="664"/>
      <c r="BL7" s="664"/>
      <c r="BM7" s="664"/>
      <c r="BN7" s="665"/>
      <c r="BO7" s="723">
        <v>34.799999999999997</v>
      </c>
      <c r="BP7" s="723"/>
      <c r="BQ7" s="723"/>
      <c r="BR7" s="723"/>
      <c r="BS7" s="724">
        <v>20</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955144</v>
      </c>
      <c r="CS7" s="664"/>
      <c r="CT7" s="664"/>
      <c r="CU7" s="664"/>
      <c r="CV7" s="664"/>
      <c r="CW7" s="664"/>
      <c r="CX7" s="664"/>
      <c r="CY7" s="665"/>
      <c r="CZ7" s="723">
        <v>16.8</v>
      </c>
      <c r="DA7" s="723"/>
      <c r="DB7" s="723"/>
      <c r="DC7" s="723"/>
      <c r="DD7" s="669">
        <v>242128</v>
      </c>
      <c r="DE7" s="664"/>
      <c r="DF7" s="664"/>
      <c r="DG7" s="664"/>
      <c r="DH7" s="664"/>
      <c r="DI7" s="664"/>
      <c r="DJ7" s="664"/>
      <c r="DK7" s="664"/>
      <c r="DL7" s="664"/>
      <c r="DM7" s="664"/>
      <c r="DN7" s="664"/>
      <c r="DO7" s="664"/>
      <c r="DP7" s="665"/>
      <c r="DQ7" s="669">
        <v>614612</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1960</v>
      </c>
      <c r="S8" s="664"/>
      <c r="T8" s="664"/>
      <c r="U8" s="664"/>
      <c r="V8" s="664"/>
      <c r="W8" s="664"/>
      <c r="X8" s="664"/>
      <c r="Y8" s="665"/>
      <c r="Z8" s="723">
        <v>0</v>
      </c>
      <c r="AA8" s="723"/>
      <c r="AB8" s="723"/>
      <c r="AC8" s="723"/>
      <c r="AD8" s="724">
        <v>1960</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18094</v>
      </c>
      <c r="BH8" s="664"/>
      <c r="BI8" s="664"/>
      <c r="BJ8" s="664"/>
      <c r="BK8" s="664"/>
      <c r="BL8" s="664"/>
      <c r="BM8" s="664"/>
      <c r="BN8" s="665"/>
      <c r="BO8" s="723">
        <v>2.6</v>
      </c>
      <c r="BP8" s="723"/>
      <c r="BQ8" s="723"/>
      <c r="BR8" s="723"/>
      <c r="BS8" s="669" t="s">
        <v>130</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1082850</v>
      </c>
      <c r="CS8" s="664"/>
      <c r="CT8" s="664"/>
      <c r="CU8" s="664"/>
      <c r="CV8" s="664"/>
      <c r="CW8" s="664"/>
      <c r="CX8" s="664"/>
      <c r="CY8" s="665"/>
      <c r="CZ8" s="723">
        <v>19.100000000000001</v>
      </c>
      <c r="DA8" s="723"/>
      <c r="DB8" s="723"/>
      <c r="DC8" s="723"/>
      <c r="DD8" s="669">
        <v>603</v>
      </c>
      <c r="DE8" s="664"/>
      <c r="DF8" s="664"/>
      <c r="DG8" s="664"/>
      <c r="DH8" s="664"/>
      <c r="DI8" s="664"/>
      <c r="DJ8" s="664"/>
      <c r="DK8" s="664"/>
      <c r="DL8" s="664"/>
      <c r="DM8" s="664"/>
      <c r="DN8" s="664"/>
      <c r="DO8" s="664"/>
      <c r="DP8" s="665"/>
      <c r="DQ8" s="669">
        <v>713840</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1638</v>
      </c>
      <c r="S9" s="664"/>
      <c r="T9" s="664"/>
      <c r="U9" s="664"/>
      <c r="V9" s="664"/>
      <c r="W9" s="664"/>
      <c r="X9" s="664"/>
      <c r="Y9" s="665"/>
      <c r="Z9" s="723">
        <v>0</v>
      </c>
      <c r="AA9" s="723"/>
      <c r="AB9" s="723"/>
      <c r="AC9" s="723"/>
      <c r="AD9" s="724">
        <v>1638</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205013</v>
      </c>
      <c r="BH9" s="664"/>
      <c r="BI9" s="664"/>
      <c r="BJ9" s="664"/>
      <c r="BK9" s="664"/>
      <c r="BL9" s="664"/>
      <c r="BM9" s="664"/>
      <c r="BN9" s="665"/>
      <c r="BO9" s="723">
        <v>29.3</v>
      </c>
      <c r="BP9" s="723"/>
      <c r="BQ9" s="723"/>
      <c r="BR9" s="723"/>
      <c r="BS9" s="669" t="s">
        <v>130</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843527</v>
      </c>
      <c r="CS9" s="664"/>
      <c r="CT9" s="664"/>
      <c r="CU9" s="664"/>
      <c r="CV9" s="664"/>
      <c r="CW9" s="664"/>
      <c r="CX9" s="664"/>
      <c r="CY9" s="665"/>
      <c r="CZ9" s="723">
        <v>14.8</v>
      </c>
      <c r="DA9" s="723"/>
      <c r="DB9" s="723"/>
      <c r="DC9" s="723"/>
      <c r="DD9" s="669">
        <v>14390</v>
      </c>
      <c r="DE9" s="664"/>
      <c r="DF9" s="664"/>
      <c r="DG9" s="664"/>
      <c r="DH9" s="664"/>
      <c r="DI9" s="664"/>
      <c r="DJ9" s="664"/>
      <c r="DK9" s="664"/>
      <c r="DL9" s="664"/>
      <c r="DM9" s="664"/>
      <c r="DN9" s="664"/>
      <c r="DO9" s="664"/>
      <c r="DP9" s="665"/>
      <c r="DQ9" s="669">
        <v>786912</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234</v>
      </c>
      <c r="AA10" s="723"/>
      <c r="AB10" s="723"/>
      <c r="AC10" s="723"/>
      <c r="AD10" s="724" t="s">
        <v>130</v>
      </c>
      <c r="AE10" s="724"/>
      <c r="AF10" s="724"/>
      <c r="AG10" s="724"/>
      <c r="AH10" s="724"/>
      <c r="AI10" s="724"/>
      <c r="AJ10" s="724"/>
      <c r="AK10" s="724"/>
      <c r="AL10" s="666" t="s">
        <v>130</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14955</v>
      </c>
      <c r="BH10" s="664"/>
      <c r="BI10" s="664"/>
      <c r="BJ10" s="664"/>
      <c r="BK10" s="664"/>
      <c r="BL10" s="664"/>
      <c r="BM10" s="664"/>
      <c r="BN10" s="665"/>
      <c r="BO10" s="723">
        <v>2.1</v>
      </c>
      <c r="BP10" s="723"/>
      <c r="BQ10" s="723"/>
      <c r="BR10" s="723"/>
      <c r="BS10" s="669">
        <v>20</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234</v>
      </c>
      <c r="CS10" s="664"/>
      <c r="CT10" s="664"/>
      <c r="CU10" s="664"/>
      <c r="CV10" s="664"/>
      <c r="CW10" s="664"/>
      <c r="CX10" s="664"/>
      <c r="CY10" s="665"/>
      <c r="CZ10" s="723" t="s">
        <v>130</v>
      </c>
      <c r="DA10" s="723"/>
      <c r="DB10" s="723"/>
      <c r="DC10" s="723"/>
      <c r="DD10" s="669" t="s">
        <v>234</v>
      </c>
      <c r="DE10" s="664"/>
      <c r="DF10" s="664"/>
      <c r="DG10" s="664"/>
      <c r="DH10" s="664"/>
      <c r="DI10" s="664"/>
      <c r="DJ10" s="664"/>
      <c r="DK10" s="664"/>
      <c r="DL10" s="664"/>
      <c r="DM10" s="664"/>
      <c r="DN10" s="664"/>
      <c r="DO10" s="664"/>
      <c r="DP10" s="665"/>
      <c r="DQ10" s="669" t="s">
        <v>234</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234</v>
      </c>
      <c r="AA11" s="723"/>
      <c r="AB11" s="723"/>
      <c r="AC11" s="723"/>
      <c r="AD11" s="724" t="s">
        <v>234</v>
      </c>
      <c r="AE11" s="724"/>
      <c r="AF11" s="724"/>
      <c r="AG11" s="724"/>
      <c r="AH11" s="724"/>
      <c r="AI11" s="724"/>
      <c r="AJ11" s="724"/>
      <c r="AK11" s="724"/>
      <c r="AL11" s="666" t="s">
        <v>234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4904</v>
      </c>
      <c r="BH11" s="664"/>
      <c r="BI11" s="664"/>
      <c r="BJ11" s="664"/>
      <c r="BK11" s="664"/>
      <c r="BL11" s="664"/>
      <c r="BM11" s="664"/>
      <c r="BN11" s="665"/>
      <c r="BO11" s="723">
        <v>0.7</v>
      </c>
      <c r="BP11" s="723"/>
      <c r="BQ11" s="723"/>
      <c r="BR11" s="723"/>
      <c r="BS11" s="669" t="s">
        <v>130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317450</v>
      </c>
      <c r="CS11" s="664"/>
      <c r="CT11" s="664"/>
      <c r="CU11" s="664"/>
      <c r="CV11" s="664"/>
      <c r="CW11" s="664"/>
      <c r="CX11" s="664"/>
      <c r="CY11" s="665"/>
      <c r="CZ11" s="723">
        <v>5.6</v>
      </c>
      <c r="DA11" s="723"/>
      <c r="DB11" s="723"/>
      <c r="DC11" s="723"/>
      <c r="DD11" s="669">
        <v>14683</v>
      </c>
      <c r="DE11" s="664"/>
      <c r="DF11" s="664"/>
      <c r="DG11" s="664"/>
      <c r="DH11" s="664"/>
      <c r="DI11" s="664"/>
      <c r="DJ11" s="664"/>
      <c r="DK11" s="664"/>
      <c r="DL11" s="664"/>
      <c r="DM11" s="664"/>
      <c r="DN11" s="664"/>
      <c r="DO11" s="664"/>
      <c r="DP11" s="665"/>
      <c r="DQ11" s="669">
        <v>181597</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119691</v>
      </c>
      <c r="S12" s="664"/>
      <c r="T12" s="664"/>
      <c r="U12" s="664"/>
      <c r="V12" s="664"/>
      <c r="W12" s="664"/>
      <c r="X12" s="664"/>
      <c r="Y12" s="665"/>
      <c r="Z12" s="723">
        <v>2.1</v>
      </c>
      <c r="AA12" s="723"/>
      <c r="AB12" s="723"/>
      <c r="AC12" s="723"/>
      <c r="AD12" s="724">
        <v>119691</v>
      </c>
      <c r="AE12" s="724"/>
      <c r="AF12" s="724"/>
      <c r="AG12" s="724"/>
      <c r="AH12" s="724"/>
      <c r="AI12" s="724"/>
      <c r="AJ12" s="724"/>
      <c r="AK12" s="724"/>
      <c r="AL12" s="666">
        <v>3.5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390714</v>
      </c>
      <c r="BH12" s="664"/>
      <c r="BI12" s="664"/>
      <c r="BJ12" s="664"/>
      <c r="BK12" s="664"/>
      <c r="BL12" s="664"/>
      <c r="BM12" s="664"/>
      <c r="BN12" s="665"/>
      <c r="BO12" s="723">
        <v>55.9</v>
      </c>
      <c r="BP12" s="723"/>
      <c r="BQ12" s="723"/>
      <c r="BR12" s="723"/>
      <c r="BS12" s="669" t="s">
        <v>130</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367659</v>
      </c>
      <c r="CS12" s="664"/>
      <c r="CT12" s="664"/>
      <c r="CU12" s="664"/>
      <c r="CV12" s="664"/>
      <c r="CW12" s="664"/>
      <c r="CX12" s="664"/>
      <c r="CY12" s="665"/>
      <c r="CZ12" s="723">
        <v>6.5</v>
      </c>
      <c r="DA12" s="723"/>
      <c r="DB12" s="723"/>
      <c r="DC12" s="723"/>
      <c r="DD12" s="669">
        <v>15556</v>
      </c>
      <c r="DE12" s="664"/>
      <c r="DF12" s="664"/>
      <c r="DG12" s="664"/>
      <c r="DH12" s="664"/>
      <c r="DI12" s="664"/>
      <c r="DJ12" s="664"/>
      <c r="DK12" s="664"/>
      <c r="DL12" s="664"/>
      <c r="DM12" s="664"/>
      <c r="DN12" s="664"/>
      <c r="DO12" s="664"/>
      <c r="DP12" s="665"/>
      <c r="DQ12" s="669">
        <v>90539</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234</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234</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376586</v>
      </c>
      <c r="BH13" s="664"/>
      <c r="BI13" s="664"/>
      <c r="BJ13" s="664"/>
      <c r="BK13" s="664"/>
      <c r="BL13" s="664"/>
      <c r="BM13" s="664"/>
      <c r="BN13" s="665"/>
      <c r="BO13" s="723">
        <v>53.9</v>
      </c>
      <c r="BP13" s="723"/>
      <c r="BQ13" s="723"/>
      <c r="BR13" s="723"/>
      <c r="BS13" s="669" t="s">
        <v>234</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521992</v>
      </c>
      <c r="CS13" s="664"/>
      <c r="CT13" s="664"/>
      <c r="CU13" s="664"/>
      <c r="CV13" s="664"/>
      <c r="CW13" s="664"/>
      <c r="CX13" s="664"/>
      <c r="CY13" s="665"/>
      <c r="CZ13" s="723">
        <v>9.1999999999999993</v>
      </c>
      <c r="DA13" s="723"/>
      <c r="DB13" s="723"/>
      <c r="DC13" s="723"/>
      <c r="DD13" s="669">
        <v>224801</v>
      </c>
      <c r="DE13" s="664"/>
      <c r="DF13" s="664"/>
      <c r="DG13" s="664"/>
      <c r="DH13" s="664"/>
      <c r="DI13" s="664"/>
      <c r="DJ13" s="664"/>
      <c r="DK13" s="664"/>
      <c r="DL13" s="664"/>
      <c r="DM13" s="664"/>
      <c r="DN13" s="664"/>
      <c r="DO13" s="664"/>
      <c r="DP13" s="665"/>
      <c r="DQ13" s="669">
        <v>319083</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234</v>
      </c>
      <c r="AE14" s="724"/>
      <c r="AF14" s="724"/>
      <c r="AG14" s="724"/>
      <c r="AH14" s="724"/>
      <c r="AI14" s="724"/>
      <c r="AJ14" s="724"/>
      <c r="AK14" s="724"/>
      <c r="AL14" s="666" t="s">
        <v>234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24945</v>
      </c>
      <c r="BH14" s="664"/>
      <c r="BI14" s="664"/>
      <c r="BJ14" s="664"/>
      <c r="BK14" s="664"/>
      <c r="BL14" s="664"/>
      <c r="BM14" s="664"/>
      <c r="BN14" s="665"/>
      <c r="BO14" s="723">
        <v>3.6</v>
      </c>
      <c r="BP14" s="723"/>
      <c r="BQ14" s="723"/>
      <c r="BR14" s="723"/>
      <c r="BS14" s="669" t="s">
        <v>234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200300</v>
      </c>
      <c r="CS14" s="664"/>
      <c r="CT14" s="664"/>
      <c r="CU14" s="664"/>
      <c r="CV14" s="664"/>
      <c r="CW14" s="664"/>
      <c r="CX14" s="664"/>
      <c r="CY14" s="665"/>
      <c r="CZ14" s="723">
        <v>3.5</v>
      </c>
      <c r="DA14" s="723"/>
      <c r="DB14" s="723"/>
      <c r="DC14" s="723"/>
      <c r="DD14" s="669">
        <v>27128</v>
      </c>
      <c r="DE14" s="664"/>
      <c r="DF14" s="664"/>
      <c r="DG14" s="664"/>
      <c r="DH14" s="664"/>
      <c r="DI14" s="664"/>
      <c r="DJ14" s="664"/>
      <c r="DK14" s="664"/>
      <c r="DL14" s="664"/>
      <c r="DM14" s="664"/>
      <c r="DN14" s="664"/>
      <c r="DO14" s="664"/>
      <c r="DP14" s="665"/>
      <c r="DQ14" s="669">
        <v>170465</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16021</v>
      </c>
      <c r="S15" s="664"/>
      <c r="T15" s="664"/>
      <c r="U15" s="664"/>
      <c r="V15" s="664"/>
      <c r="W15" s="664"/>
      <c r="X15" s="664"/>
      <c r="Y15" s="665"/>
      <c r="Z15" s="723">
        <v>0.3</v>
      </c>
      <c r="AA15" s="723"/>
      <c r="AB15" s="723"/>
      <c r="AC15" s="723"/>
      <c r="AD15" s="724">
        <v>16021</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40352</v>
      </c>
      <c r="BH15" s="664"/>
      <c r="BI15" s="664"/>
      <c r="BJ15" s="664"/>
      <c r="BK15" s="664"/>
      <c r="BL15" s="664"/>
      <c r="BM15" s="664"/>
      <c r="BN15" s="665"/>
      <c r="BO15" s="723">
        <v>5.8</v>
      </c>
      <c r="BP15" s="723"/>
      <c r="BQ15" s="723"/>
      <c r="BR15" s="723"/>
      <c r="BS15" s="669" t="s">
        <v>234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529126</v>
      </c>
      <c r="CS15" s="664"/>
      <c r="CT15" s="664"/>
      <c r="CU15" s="664"/>
      <c r="CV15" s="664"/>
      <c r="CW15" s="664"/>
      <c r="CX15" s="664"/>
      <c r="CY15" s="665"/>
      <c r="CZ15" s="723">
        <v>9.3000000000000007</v>
      </c>
      <c r="DA15" s="723"/>
      <c r="DB15" s="723"/>
      <c r="DC15" s="723"/>
      <c r="DD15" s="669">
        <v>48330</v>
      </c>
      <c r="DE15" s="664"/>
      <c r="DF15" s="664"/>
      <c r="DG15" s="664"/>
      <c r="DH15" s="664"/>
      <c r="DI15" s="664"/>
      <c r="DJ15" s="664"/>
      <c r="DK15" s="664"/>
      <c r="DL15" s="664"/>
      <c r="DM15" s="664"/>
      <c r="DN15" s="664"/>
      <c r="DO15" s="664"/>
      <c r="DP15" s="665"/>
      <c r="DQ15" s="669">
        <v>394175</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234</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28754</v>
      </c>
      <c r="CS16" s="664"/>
      <c r="CT16" s="664"/>
      <c r="CU16" s="664"/>
      <c r="CV16" s="664"/>
      <c r="CW16" s="664"/>
      <c r="CX16" s="664"/>
      <c r="CY16" s="665"/>
      <c r="CZ16" s="723">
        <v>0.5</v>
      </c>
      <c r="DA16" s="723"/>
      <c r="DB16" s="723"/>
      <c r="DC16" s="723"/>
      <c r="DD16" s="669" t="s">
        <v>130</v>
      </c>
      <c r="DE16" s="664"/>
      <c r="DF16" s="664"/>
      <c r="DG16" s="664"/>
      <c r="DH16" s="664"/>
      <c r="DI16" s="664"/>
      <c r="DJ16" s="664"/>
      <c r="DK16" s="664"/>
      <c r="DL16" s="664"/>
      <c r="DM16" s="664"/>
      <c r="DN16" s="664"/>
      <c r="DO16" s="664"/>
      <c r="DP16" s="665"/>
      <c r="DQ16" s="669">
        <v>16276</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1207</v>
      </c>
      <c r="S17" s="664"/>
      <c r="T17" s="664"/>
      <c r="U17" s="664"/>
      <c r="V17" s="664"/>
      <c r="W17" s="664"/>
      <c r="X17" s="664"/>
      <c r="Y17" s="665"/>
      <c r="Z17" s="723">
        <v>0</v>
      </c>
      <c r="AA17" s="723"/>
      <c r="AB17" s="723"/>
      <c r="AC17" s="723"/>
      <c r="AD17" s="724">
        <v>1207</v>
      </c>
      <c r="AE17" s="724"/>
      <c r="AF17" s="724"/>
      <c r="AG17" s="724"/>
      <c r="AH17" s="724"/>
      <c r="AI17" s="724"/>
      <c r="AJ17" s="724"/>
      <c r="AK17" s="724"/>
      <c r="AL17" s="666">
        <v>0</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234</v>
      </c>
      <c r="BP17" s="723"/>
      <c r="BQ17" s="723"/>
      <c r="BR17" s="723"/>
      <c r="BS17" s="669" t="s">
        <v>130</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780565</v>
      </c>
      <c r="CS17" s="664"/>
      <c r="CT17" s="664"/>
      <c r="CU17" s="664"/>
      <c r="CV17" s="664"/>
      <c r="CW17" s="664"/>
      <c r="CX17" s="664"/>
      <c r="CY17" s="665"/>
      <c r="CZ17" s="723">
        <v>13.7</v>
      </c>
      <c r="DA17" s="723"/>
      <c r="DB17" s="723"/>
      <c r="DC17" s="723"/>
      <c r="DD17" s="669" t="s">
        <v>130</v>
      </c>
      <c r="DE17" s="664"/>
      <c r="DF17" s="664"/>
      <c r="DG17" s="664"/>
      <c r="DH17" s="664"/>
      <c r="DI17" s="664"/>
      <c r="DJ17" s="664"/>
      <c r="DK17" s="664"/>
      <c r="DL17" s="664"/>
      <c r="DM17" s="664"/>
      <c r="DN17" s="664"/>
      <c r="DO17" s="664"/>
      <c r="DP17" s="665"/>
      <c r="DQ17" s="669">
        <v>734442</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2769456</v>
      </c>
      <c r="S18" s="664"/>
      <c r="T18" s="664"/>
      <c r="U18" s="664"/>
      <c r="V18" s="664"/>
      <c r="W18" s="664"/>
      <c r="X18" s="664"/>
      <c r="Y18" s="665"/>
      <c r="Z18" s="723">
        <v>47.7</v>
      </c>
      <c r="AA18" s="723"/>
      <c r="AB18" s="723"/>
      <c r="AC18" s="723"/>
      <c r="AD18" s="724">
        <v>2507807</v>
      </c>
      <c r="AE18" s="724"/>
      <c r="AF18" s="724"/>
      <c r="AG18" s="724"/>
      <c r="AH18" s="724"/>
      <c r="AI18" s="724"/>
      <c r="AJ18" s="724"/>
      <c r="AK18" s="724"/>
      <c r="AL18" s="666">
        <v>72.900000000000006</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130</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234</v>
      </c>
      <c r="DA18" s="723"/>
      <c r="DB18" s="723"/>
      <c r="DC18" s="723"/>
      <c r="DD18" s="669" t="s">
        <v>234</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2507807</v>
      </c>
      <c r="S19" s="664"/>
      <c r="T19" s="664"/>
      <c r="U19" s="664"/>
      <c r="V19" s="664"/>
      <c r="W19" s="664"/>
      <c r="X19" s="664"/>
      <c r="Y19" s="665"/>
      <c r="Z19" s="723">
        <v>43.2</v>
      </c>
      <c r="AA19" s="723"/>
      <c r="AB19" s="723"/>
      <c r="AC19" s="723"/>
      <c r="AD19" s="724">
        <v>2507807</v>
      </c>
      <c r="AE19" s="724"/>
      <c r="AF19" s="724"/>
      <c r="AG19" s="724"/>
      <c r="AH19" s="724"/>
      <c r="AI19" s="724"/>
      <c r="AJ19" s="724"/>
      <c r="AK19" s="724"/>
      <c r="AL19" s="666">
        <v>72.900000000000006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234</v>
      </c>
      <c r="BH19" s="664"/>
      <c r="BI19" s="664"/>
      <c r="BJ19" s="664"/>
      <c r="BK19" s="664"/>
      <c r="BL19" s="664"/>
      <c r="BM19" s="664"/>
      <c r="BN19" s="665"/>
      <c r="BO19" s="723" t="s">
        <v>130</v>
      </c>
      <c r="BP19" s="723"/>
      <c r="BQ19" s="723"/>
      <c r="BR19" s="723"/>
      <c r="BS19" s="669" t="s">
        <v>130</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261649</v>
      </c>
      <c r="S20" s="664"/>
      <c r="T20" s="664"/>
      <c r="U20" s="664"/>
      <c r="V20" s="664"/>
      <c r="W20" s="664"/>
      <c r="X20" s="664"/>
      <c r="Y20" s="665"/>
      <c r="Z20" s="723">
        <v>4.5</v>
      </c>
      <c r="AA20" s="723"/>
      <c r="AB20" s="723"/>
      <c r="AC20" s="723"/>
      <c r="AD20" s="724" t="s">
        <v>130</v>
      </c>
      <c r="AE20" s="724"/>
      <c r="AF20" s="724"/>
      <c r="AG20" s="724"/>
      <c r="AH20" s="724"/>
      <c r="AI20" s="724"/>
      <c r="AJ20" s="724"/>
      <c r="AK20" s="724"/>
      <c r="AL20" s="666" t="s">
        <v>130</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130</v>
      </c>
      <c r="BH20" s="664"/>
      <c r="BI20" s="664"/>
      <c r="BJ20" s="664"/>
      <c r="BK20" s="664"/>
      <c r="BL20" s="664"/>
      <c r="BM20" s="664"/>
      <c r="BN20" s="665"/>
      <c r="BO20" s="723" t="s">
        <v>130</v>
      </c>
      <c r="BP20" s="723"/>
      <c r="BQ20" s="723"/>
      <c r="BR20" s="723"/>
      <c r="BS20" s="669" t="s">
        <v>234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5682642</v>
      </c>
      <c r="CS20" s="664"/>
      <c r="CT20" s="664"/>
      <c r="CU20" s="664"/>
      <c r="CV20" s="664"/>
      <c r="CW20" s="664"/>
      <c r="CX20" s="664"/>
      <c r="CY20" s="665"/>
      <c r="CZ20" s="723">
        <v>100</v>
      </c>
      <c r="DA20" s="723"/>
      <c r="DB20" s="723"/>
      <c r="DC20" s="723"/>
      <c r="DD20" s="669">
        <v>587619</v>
      </c>
      <c r="DE20" s="664"/>
      <c r="DF20" s="664"/>
      <c r="DG20" s="664"/>
      <c r="DH20" s="664"/>
      <c r="DI20" s="664"/>
      <c r="DJ20" s="664"/>
      <c r="DK20" s="664"/>
      <c r="DL20" s="664"/>
      <c r="DM20" s="664"/>
      <c r="DN20" s="664"/>
      <c r="DO20" s="664"/>
      <c r="DP20" s="665"/>
      <c r="DQ20" s="669">
        <v>4077216</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130</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234</v>
      </c>
      <c r="BH21" s="664"/>
      <c r="BI21" s="664"/>
      <c r="BJ21" s="664"/>
      <c r="BK21" s="664"/>
      <c r="BL21" s="664"/>
      <c r="BM21" s="664"/>
      <c r="BN21" s="665"/>
      <c r="BO21" s="723" t="s">
        <v>130</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3677818</v>
      </c>
      <c r="S22" s="664"/>
      <c r="T22" s="664"/>
      <c r="U22" s="664"/>
      <c r="V22" s="664"/>
      <c r="W22" s="664"/>
      <c r="X22" s="664"/>
      <c r="Y22" s="665"/>
      <c r="Z22" s="723">
        <v>63.4</v>
      </c>
      <c r="AA22" s="723"/>
      <c r="AB22" s="723"/>
      <c r="AC22" s="723"/>
      <c r="AD22" s="724">
        <v>3416169</v>
      </c>
      <c r="AE22" s="724"/>
      <c r="AF22" s="724"/>
      <c r="AG22" s="724"/>
      <c r="AH22" s="724"/>
      <c r="AI22" s="724"/>
      <c r="AJ22" s="724"/>
      <c r="AK22" s="724"/>
      <c r="AL22" s="666">
        <v>99.3</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234</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1094</v>
      </c>
      <c r="S23" s="664"/>
      <c r="T23" s="664"/>
      <c r="U23" s="664"/>
      <c r="V23" s="664"/>
      <c r="W23" s="664"/>
      <c r="X23" s="664"/>
      <c r="Y23" s="665"/>
      <c r="Z23" s="723">
        <v>0</v>
      </c>
      <c r="AA23" s="723"/>
      <c r="AB23" s="723"/>
      <c r="AC23" s="723"/>
      <c r="AD23" s="724">
        <v>1094</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56308</v>
      </c>
      <c r="S24" s="664"/>
      <c r="T24" s="664"/>
      <c r="U24" s="664"/>
      <c r="V24" s="664"/>
      <c r="W24" s="664"/>
      <c r="X24" s="664"/>
      <c r="Y24" s="665"/>
      <c r="Z24" s="723">
        <v>1</v>
      </c>
      <c r="AA24" s="723"/>
      <c r="AB24" s="723"/>
      <c r="AC24" s="723"/>
      <c r="AD24" s="724">
        <v>21063</v>
      </c>
      <c r="AE24" s="724"/>
      <c r="AF24" s="724"/>
      <c r="AG24" s="724"/>
      <c r="AH24" s="724"/>
      <c r="AI24" s="724"/>
      <c r="AJ24" s="724"/>
      <c r="AK24" s="724"/>
      <c r="AL24" s="666">
        <v>0.6</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1964049</v>
      </c>
      <c r="CS24" s="727"/>
      <c r="CT24" s="727"/>
      <c r="CU24" s="727"/>
      <c r="CV24" s="727"/>
      <c r="CW24" s="727"/>
      <c r="CX24" s="727"/>
      <c r="CY24" s="773"/>
      <c r="CZ24" s="774">
        <v>34.6</v>
      </c>
      <c r="DA24" s="743"/>
      <c r="DB24" s="743"/>
      <c r="DC24" s="777"/>
      <c r="DD24" s="772">
        <v>1666815</v>
      </c>
      <c r="DE24" s="727"/>
      <c r="DF24" s="727"/>
      <c r="DG24" s="727"/>
      <c r="DH24" s="727"/>
      <c r="DI24" s="727"/>
      <c r="DJ24" s="727"/>
      <c r="DK24" s="773"/>
      <c r="DL24" s="772">
        <v>1563196</v>
      </c>
      <c r="DM24" s="727"/>
      <c r="DN24" s="727"/>
      <c r="DO24" s="727"/>
      <c r="DP24" s="727"/>
      <c r="DQ24" s="727"/>
      <c r="DR24" s="727"/>
      <c r="DS24" s="727"/>
      <c r="DT24" s="727"/>
      <c r="DU24" s="727"/>
      <c r="DV24" s="773"/>
      <c r="DW24" s="774">
        <v>43.6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174188</v>
      </c>
      <c r="S25" s="664"/>
      <c r="T25" s="664"/>
      <c r="U25" s="664"/>
      <c r="V25" s="664"/>
      <c r="W25" s="664"/>
      <c r="X25" s="664"/>
      <c r="Y25" s="665"/>
      <c r="Z25" s="723">
        <v>3</v>
      </c>
      <c r="AA25" s="723"/>
      <c r="AB25" s="723"/>
      <c r="AC25" s="723"/>
      <c r="AD25" s="724" t="s">
        <v>234</v>
      </c>
      <c r="AE25" s="724"/>
      <c r="AF25" s="724"/>
      <c r="AG25" s="724"/>
      <c r="AH25" s="724"/>
      <c r="AI25" s="724"/>
      <c r="AJ25" s="724"/>
      <c r="AK25" s="724"/>
      <c r="AL25" s="666" t="s">
        <v>234</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777537</v>
      </c>
      <c r="CS25" s="662"/>
      <c r="CT25" s="662"/>
      <c r="CU25" s="662"/>
      <c r="CV25" s="662"/>
      <c r="CW25" s="662"/>
      <c r="CX25" s="662"/>
      <c r="CY25" s="663"/>
      <c r="CZ25" s="666">
        <v>13.7</v>
      </c>
      <c r="DA25" s="695"/>
      <c r="DB25" s="695"/>
      <c r="DC25" s="696"/>
      <c r="DD25" s="669">
        <v>751400</v>
      </c>
      <c r="DE25" s="662"/>
      <c r="DF25" s="662"/>
      <c r="DG25" s="662"/>
      <c r="DH25" s="662"/>
      <c r="DI25" s="662"/>
      <c r="DJ25" s="662"/>
      <c r="DK25" s="663"/>
      <c r="DL25" s="669">
        <v>741550</v>
      </c>
      <c r="DM25" s="662"/>
      <c r="DN25" s="662"/>
      <c r="DO25" s="662"/>
      <c r="DP25" s="662"/>
      <c r="DQ25" s="662"/>
      <c r="DR25" s="662"/>
      <c r="DS25" s="662"/>
      <c r="DT25" s="662"/>
      <c r="DU25" s="662"/>
      <c r="DV25" s="663"/>
      <c r="DW25" s="666">
        <v>20.7</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18252</v>
      </c>
      <c r="S26" s="664"/>
      <c r="T26" s="664"/>
      <c r="U26" s="664"/>
      <c r="V26" s="664"/>
      <c r="W26" s="664"/>
      <c r="X26" s="664"/>
      <c r="Y26" s="665"/>
      <c r="Z26" s="723">
        <v>0.3</v>
      </c>
      <c r="AA26" s="723"/>
      <c r="AB26" s="723"/>
      <c r="AC26" s="723"/>
      <c r="AD26" s="724" t="s">
        <v>130</v>
      </c>
      <c r="AE26" s="724"/>
      <c r="AF26" s="724"/>
      <c r="AG26" s="724"/>
      <c r="AH26" s="724"/>
      <c r="AI26" s="724"/>
      <c r="AJ26" s="724"/>
      <c r="AK26" s="724"/>
      <c r="AL26" s="666" t="s">
        <v>234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488904</v>
      </c>
      <c r="CS26" s="664"/>
      <c r="CT26" s="664"/>
      <c r="CU26" s="664"/>
      <c r="CV26" s="664"/>
      <c r="CW26" s="664"/>
      <c r="CX26" s="664"/>
      <c r="CY26" s="665"/>
      <c r="CZ26" s="666">
        <v>8.6</v>
      </c>
      <c r="DA26" s="695"/>
      <c r="DB26" s="695"/>
      <c r="DC26" s="696"/>
      <c r="DD26" s="669">
        <v>468325</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388117</v>
      </c>
      <c r="S27" s="664"/>
      <c r="T27" s="664"/>
      <c r="U27" s="664"/>
      <c r="V27" s="664"/>
      <c r="W27" s="664"/>
      <c r="X27" s="664"/>
      <c r="Y27" s="665"/>
      <c r="Z27" s="723">
        <v>6.7</v>
      </c>
      <c r="AA27" s="723"/>
      <c r="AB27" s="723"/>
      <c r="AC27" s="723"/>
      <c r="AD27" s="724" t="s">
        <v>234</v>
      </c>
      <c r="AE27" s="724"/>
      <c r="AF27" s="724"/>
      <c r="AG27" s="724"/>
      <c r="AH27" s="724"/>
      <c r="AI27" s="724"/>
      <c r="AJ27" s="724"/>
      <c r="AK27" s="724"/>
      <c r="AL27" s="666" t="s">
        <v>130</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698977</v>
      </c>
      <c r="BH27" s="664"/>
      <c r="BI27" s="664"/>
      <c r="BJ27" s="664"/>
      <c r="BK27" s="664"/>
      <c r="BL27" s="664"/>
      <c r="BM27" s="664"/>
      <c r="BN27" s="665"/>
      <c r="BO27" s="723">
        <v>100</v>
      </c>
      <c r="BP27" s="723"/>
      <c r="BQ27" s="723"/>
      <c r="BR27" s="723"/>
      <c r="BS27" s="669">
        <v>20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405947</v>
      </c>
      <c r="CS27" s="662"/>
      <c r="CT27" s="662"/>
      <c r="CU27" s="662"/>
      <c r="CV27" s="662"/>
      <c r="CW27" s="662"/>
      <c r="CX27" s="662"/>
      <c r="CY27" s="663"/>
      <c r="CZ27" s="666">
        <v>7.1</v>
      </c>
      <c r="DA27" s="695"/>
      <c r="DB27" s="695"/>
      <c r="DC27" s="696"/>
      <c r="DD27" s="669">
        <v>180973</v>
      </c>
      <c r="DE27" s="662"/>
      <c r="DF27" s="662"/>
      <c r="DG27" s="662"/>
      <c r="DH27" s="662"/>
      <c r="DI27" s="662"/>
      <c r="DJ27" s="662"/>
      <c r="DK27" s="663"/>
      <c r="DL27" s="669">
        <v>87204</v>
      </c>
      <c r="DM27" s="662"/>
      <c r="DN27" s="662"/>
      <c r="DO27" s="662"/>
      <c r="DP27" s="662"/>
      <c r="DQ27" s="662"/>
      <c r="DR27" s="662"/>
      <c r="DS27" s="662"/>
      <c r="DT27" s="662"/>
      <c r="DU27" s="662"/>
      <c r="DV27" s="663"/>
      <c r="DW27" s="666">
        <v>2.4</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780565</v>
      </c>
      <c r="CS28" s="664"/>
      <c r="CT28" s="664"/>
      <c r="CU28" s="664"/>
      <c r="CV28" s="664"/>
      <c r="CW28" s="664"/>
      <c r="CX28" s="664"/>
      <c r="CY28" s="665"/>
      <c r="CZ28" s="666">
        <v>13.7</v>
      </c>
      <c r="DA28" s="695"/>
      <c r="DB28" s="695"/>
      <c r="DC28" s="696"/>
      <c r="DD28" s="669">
        <v>734442</v>
      </c>
      <c r="DE28" s="664"/>
      <c r="DF28" s="664"/>
      <c r="DG28" s="664"/>
      <c r="DH28" s="664"/>
      <c r="DI28" s="664"/>
      <c r="DJ28" s="664"/>
      <c r="DK28" s="665"/>
      <c r="DL28" s="669">
        <v>734442</v>
      </c>
      <c r="DM28" s="664"/>
      <c r="DN28" s="664"/>
      <c r="DO28" s="664"/>
      <c r="DP28" s="664"/>
      <c r="DQ28" s="664"/>
      <c r="DR28" s="664"/>
      <c r="DS28" s="664"/>
      <c r="DT28" s="664"/>
      <c r="DU28" s="664"/>
      <c r="DV28" s="665"/>
      <c r="DW28" s="666">
        <v>20.5</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274460</v>
      </c>
      <c r="S29" s="664"/>
      <c r="T29" s="664"/>
      <c r="U29" s="664"/>
      <c r="V29" s="664"/>
      <c r="W29" s="664"/>
      <c r="X29" s="664"/>
      <c r="Y29" s="665"/>
      <c r="Z29" s="723">
        <v>4.7</v>
      </c>
      <c r="AA29" s="723"/>
      <c r="AB29" s="723"/>
      <c r="AC29" s="723"/>
      <c r="AD29" s="724" t="s">
        <v>234</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780565</v>
      </c>
      <c r="CS29" s="662"/>
      <c r="CT29" s="662"/>
      <c r="CU29" s="662"/>
      <c r="CV29" s="662"/>
      <c r="CW29" s="662"/>
      <c r="CX29" s="662"/>
      <c r="CY29" s="663"/>
      <c r="CZ29" s="666">
        <v>13.7</v>
      </c>
      <c r="DA29" s="695"/>
      <c r="DB29" s="695"/>
      <c r="DC29" s="696"/>
      <c r="DD29" s="669">
        <v>734442</v>
      </c>
      <c r="DE29" s="662"/>
      <c r="DF29" s="662"/>
      <c r="DG29" s="662"/>
      <c r="DH29" s="662"/>
      <c r="DI29" s="662"/>
      <c r="DJ29" s="662"/>
      <c r="DK29" s="663"/>
      <c r="DL29" s="669">
        <v>734442</v>
      </c>
      <c r="DM29" s="662"/>
      <c r="DN29" s="662"/>
      <c r="DO29" s="662"/>
      <c r="DP29" s="662"/>
      <c r="DQ29" s="662"/>
      <c r="DR29" s="662"/>
      <c r="DS29" s="662"/>
      <c r="DT29" s="662"/>
      <c r="DU29" s="662"/>
      <c r="DV29" s="663"/>
      <c r="DW29" s="666">
        <v>20.5</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40023</v>
      </c>
      <c r="S30" s="664"/>
      <c r="T30" s="664"/>
      <c r="U30" s="664"/>
      <c r="V30" s="664"/>
      <c r="W30" s="664"/>
      <c r="X30" s="664"/>
      <c r="Y30" s="665"/>
      <c r="Z30" s="723">
        <v>0.7</v>
      </c>
      <c r="AA30" s="723"/>
      <c r="AB30" s="723"/>
      <c r="AC30" s="723"/>
      <c r="AD30" s="724">
        <v>29</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98.7</v>
      </c>
      <c r="BH30" s="742"/>
      <c r="BI30" s="742"/>
      <c r="BJ30" s="742"/>
      <c r="BK30" s="742"/>
      <c r="BL30" s="742"/>
      <c r="BM30" s="743">
        <v>97.6</v>
      </c>
      <c r="BN30" s="742"/>
      <c r="BO30" s="742"/>
      <c r="BP30" s="742"/>
      <c r="BQ30" s="744"/>
      <c r="BR30" s="741">
        <v>99</v>
      </c>
      <c r="BS30" s="742"/>
      <c r="BT30" s="742"/>
      <c r="BU30" s="742"/>
      <c r="BV30" s="742"/>
      <c r="BW30" s="742"/>
      <c r="BX30" s="743">
        <v>97.9</v>
      </c>
      <c r="BY30" s="742"/>
      <c r="BZ30" s="742"/>
      <c r="CA30" s="742"/>
      <c r="CB30" s="744"/>
      <c r="CD30" s="747"/>
      <c r="CE30" s="748"/>
      <c r="CF30" s="705" t="s">
        <v>311</v>
      </c>
      <c r="CG30" s="702"/>
      <c r="CH30" s="702"/>
      <c r="CI30" s="702"/>
      <c r="CJ30" s="702"/>
      <c r="CK30" s="702"/>
      <c r="CL30" s="702"/>
      <c r="CM30" s="702"/>
      <c r="CN30" s="702"/>
      <c r="CO30" s="702"/>
      <c r="CP30" s="702"/>
      <c r="CQ30" s="703"/>
      <c r="CR30" s="661">
        <v>752100</v>
      </c>
      <c r="CS30" s="664"/>
      <c r="CT30" s="664"/>
      <c r="CU30" s="664"/>
      <c r="CV30" s="664"/>
      <c r="CW30" s="664"/>
      <c r="CX30" s="664"/>
      <c r="CY30" s="665"/>
      <c r="CZ30" s="666">
        <v>13.2</v>
      </c>
      <c r="DA30" s="695"/>
      <c r="DB30" s="695"/>
      <c r="DC30" s="696"/>
      <c r="DD30" s="669">
        <v>706022</v>
      </c>
      <c r="DE30" s="664"/>
      <c r="DF30" s="664"/>
      <c r="DG30" s="664"/>
      <c r="DH30" s="664"/>
      <c r="DI30" s="664"/>
      <c r="DJ30" s="664"/>
      <c r="DK30" s="665"/>
      <c r="DL30" s="669">
        <v>706022</v>
      </c>
      <c r="DM30" s="664"/>
      <c r="DN30" s="664"/>
      <c r="DO30" s="664"/>
      <c r="DP30" s="664"/>
      <c r="DQ30" s="664"/>
      <c r="DR30" s="664"/>
      <c r="DS30" s="664"/>
      <c r="DT30" s="664"/>
      <c r="DU30" s="664"/>
      <c r="DV30" s="665"/>
      <c r="DW30" s="666">
        <v>19.7</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4025</v>
      </c>
      <c r="S31" s="664"/>
      <c r="T31" s="664"/>
      <c r="U31" s="664"/>
      <c r="V31" s="664"/>
      <c r="W31" s="664"/>
      <c r="X31" s="664"/>
      <c r="Y31" s="665"/>
      <c r="Z31" s="723">
        <v>0.1</v>
      </c>
      <c r="AA31" s="723"/>
      <c r="AB31" s="723"/>
      <c r="AC31" s="723"/>
      <c r="AD31" s="724" t="s">
        <v>130</v>
      </c>
      <c r="AE31" s="724"/>
      <c r="AF31" s="724"/>
      <c r="AG31" s="724"/>
      <c r="AH31" s="724"/>
      <c r="AI31" s="724"/>
      <c r="AJ31" s="724"/>
      <c r="AK31" s="724"/>
      <c r="AL31" s="666" t="s">
        <v>234</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99.1</v>
      </c>
      <c r="BH31" s="662"/>
      <c r="BI31" s="662"/>
      <c r="BJ31" s="662"/>
      <c r="BK31" s="662"/>
      <c r="BL31" s="662"/>
      <c r="BM31" s="667">
        <v>98.5</v>
      </c>
      <c r="BN31" s="740"/>
      <c r="BO31" s="740"/>
      <c r="BP31" s="740"/>
      <c r="BQ31" s="701"/>
      <c r="BR31" s="739">
        <v>99.3</v>
      </c>
      <c r="BS31" s="662"/>
      <c r="BT31" s="662"/>
      <c r="BU31" s="662"/>
      <c r="BV31" s="662"/>
      <c r="BW31" s="662"/>
      <c r="BX31" s="667">
        <v>98.8</v>
      </c>
      <c r="BY31" s="740"/>
      <c r="BZ31" s="740"/>
      <c r="CA31" s="740"/>
      <c r="CB31" s="701"/>
      <c r="CD31" s="747"/>
      <c r="CE31" s="748"/>
      <c r="CF31" s="705" t="s">
        <v>315</v>
      </c>
      <c r="CG31" s="702"/>
      <c r="CH31" s="702"/>
      <c r="CI31" s="702"/>
      <c r="CJ31" s="702"/>
      <c r="CK31" s="702"/>
      <c r="CL31" s="702"/>
      <c r="CM31" s="702"/>
      <c r="CN31" s="702"/>
      <c r="CO31" s="702"/>
      <c r="CP31" s="702"/>
      <c r="CQ31" s="703"/>
      <c r="CR31" s="661">
        <v>28465</v>
      </c>
      <c r="CS31" s="662"/>
      <c r="CT31" s="662"/>
      <c r="CU31" s="662"/>
      <c r="CV31" s="662"/>
      <c r="CW31" s="662"/>
      <c r="CX31" s="662"/>
      <c r="CY31" s="663"/>
      <c r="CZ31" s="666">
        <v>0.5</v>
      </c>
      <c r="DA31" s="695"/>
      <c r="DB31" s="695"/>
      <c r="DC31" s="696"/>
      <c r="DD31" s="669">
        <v>28420</v>
      </c>
      <c r="DE31" s="662"/>
      <c r="DF31" s="662"/>
      <c r="DG31" s="662"/>
      <c r="DH31" s="662"/>
      <c r="DI31" s="662"/>
      <c r="DJ31" s="662"/>
      <c r="DK31" s="663"/>
      <c r="DL31" s="669">
        <v>28420</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422713</v>
      </c>
      <c r="S32" s="664"/>
      <c r="T32" s="664"/>
      <c r="U32" s="664"/>
      <c r="V32" s="664"/>
      <c r="W32" s="664"/>
      <c r="X32" s="664"/>
      <c r="Y32" s="665"/>
      <c r="Z32" s="723">
        <v>7.3</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98.3</v>
      </c>
      <c r="BH32" s="677"/>
      <c r="BI32" s="677"/>
      <c r="BJ32" s="677"/>
      <c r="BK32" s="677"/>
      <c r="BL32" s="677"/>
      <c r="BM32" s="721">
        <v>96.7</v>
      </c>
      <c r="BN32" s="677"/>
      <c r="BO32" s="677"/>
      <c r="BP32" s="677"/>
      <c r="BQ32" s="714"/>
      <c r="BR32" s="738">
        <v>98.7</v>
      </c>
      <c r="BS32" s="677"/>
      <c r="BT32" s="677"/>
      <c r="BU32" s="677"/>
      <c r="BV32" s="677"/>
      <c r="BW32" s="677"/>
      <c r="BX32" s="721">
        <v>97</v>
      </c>
      <c r="BY32" s="677"/>
      <c r="BZ32" s="677"/>
      <c r="CA32" s="677"/>
      <c r="CB32" s="714"/>
      <c r="CD32" s="749"/>
      <c r="CE32" s="750"/>
      <c r="CF32" s="705" t="s">
        <v>318</v>
      </c>
      <c r="CG32" s="702"/>
      <c r="CH32" s="702"/>
      <c r="CI32" s="702"/>
      <c r="CJ32" s="702"/>
      <c r="CK32" s="702"/>
      <c r="CL32" s="702"/>
      <c r="CM32" s="702"/>
      <c r="CN32" s="702"/>
      <c r="CO32" s="702"/>
      <c r="CP32" s="702"/>
      <c r="CQ32" s="703"/>
      <c r="CR32" s="661" t="s">
        <v>234</v>
      </c>
      <c r="CS32" s="664"/>
      <c r="CT32" s="664"/>
      <c r="CU32" s="664"/>
      <c r="CV32" s="664"/>
      <c r="CW32" s="664"/>
      <c r="CX32" s="664"/>
      <c r="CY32" s="665"/>
      <c r="CZ32" s="666" t="s">
        <v>130</v>
      </c>
      <c r="DA32" s="695"/>
      <c r="DB32" s="695"/>
      <c r="DC32" s="696"/>
      <c r="DD32" s="669" t="s">
        <v>130</v>
      </c>
      <c r="DE32" s="664"/>
      <c r="DF32" s="664"/>
      <c r="DG32" s="664"/>
      <c r="DH32" s="664"/>
      <c r="DI32" s="664"/>
      <c r="DJ32" s="664"/>
      <c r="DK32" s="665"/>
      <c r="DL32" s="669" t="s">
        <v>130</v>
      </c>
      <c r="DM32" s="664"/>
      <c r="DN32" s="664"/>
      <c r="DO32" s="664"/>
      <c r="DP32" s="664"/>
      <c r="DQ32" s="664"/>
      <c r="DR32" s="664"/>
      <c r="DS32" s="664"/>
      <c r="DT32" s="664"/>
      <c r="DU32" s="664"/>
      <c r="DV32" s="665"/>
      <c r="DW32" s="666" t="s">
        <v>234</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51669</v>
      </c>
      <c r="S33" s="664"/>
      <c r="T33" s="664"/>
      <c r="U33" s="664"/>
      <c r="V33" s="664"/>
      <c r="W33" s="664"/>
      <c r="X33" s="664"/>
      <c r="Y33" s="665"/>
      <c r="Z33" s="723">
        <v>0.9</v>
      </c>
      <c r="AA33" s="723"/>
      <c r="AB33" s="723"/>
      <c r="AC33" s="723"/>
      <c r="AD33" s="724" t="s">
        <v>234</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3102220</v>
      </c>
      <c r="CS33" s="662"/>
      <c r="CT33" s="662"/>
      <c r="CU33" s="662"/>
      <c r="CV33" s="662"/>
      <c r="CW33" s="662"/>
      <c r="CX33" s="662"/>
      <c r="CY33" s="663"/>
      <c r="CZ33" s="666">
        <v>54.6</v>
      </c>
      <c r="DA33" s="695"/>
      <c r="DB33" s="695"/>
      <c r="DC33" s="696"/>
      <c r="DD33" s="669">
        <v>2282922</v>
      </c>
      <c r="DE33" s="662"/>
      <c r="DF33" s="662"/>
      <c r="DG33" s="662"/>
      <c r="DH33" s="662"/>
      <c r="DI33" s="662"/>
      <c r="DJ33" s="662"/>
      <c r="DK33" s="663"/>
      <c r="DL33" s="669">
        <v>1705402</v>
      </c>
      <c r="DM33" s="662"/>
      <c r="DN33" s="662"/>
      <c r="DO33" s="662"/>
      <c r="DP33" s="662"/>
      <c r="DQ33" s="662"/>
      <c r="DR33" s="662"/>
      <c r="DS33" s="662"/>
      <c r="DT33" s="662"/>
      <c r="DU33" s="662"/>
      <c r="DV33" s="663"/>
      <c r="DW33" s="666">
        <v>47.6</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232212</v>
      </c>
      <c r="S34" s="664"/>
      <c r="T34" s="664"/>
      <c r="U34" s="664"/>
      <c r="V34" s="664"/>
      <c r="W34" s="664"/>
      <c r="X34" s="664"/>
      <c r="Y34" s="665"/>
      <c r="Z34" s="723">
        <v>4</v>
      </c>
      <c r="AA34" s="723"/>
      <c r="AB34" s="723"/>
      <c r="AC34" s="723"/>
      <c r="AD34" s="724">
        <v>507</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940636</v>
      </c>
      <c r="CS34" s="664"/>
      <c r="CT34" s="664"/>
      <c r="CU34" s="664"/>
      <c r="CV34" s="664"/>
      <c r="CW34" s="664"/>
      <c r="CX34" s="664"/>
      <c r="CY34" s="665"/>
      <c r="CZ34" s="666">
        <v>16.600000000000001</v>
      </c>
      <c r="DA34" s="695"/>
      <c r="DB34" s="695"/>
      <c r="DC34" s="696"/>
      <c r="DD34" s="669">
        <v>628325</v>
      </c>
      <c r="DE34" s="664"/>
      <c r="DF34" s="664"/>
      <c r="DG34" s="664"/>
      <c r="DH34" s="664"/>
      <c r="DI34" s="664"/>
      <c r="DJ34" s="664"/>
      <c r="DK34" s="665"/>
      <c r="DL34" s="669">
        <v>396208</v>
      </c>
      <c r="DM34" s="664"/>
      <c r="DN34" s="664"/>
      <c r="DO34" s="664"/>
      <c r="DP34" s="664"/>
      <c r="DQ34" s="664"/>
      <c r="DR34" s="664"/>
      <c r="DS34" s="664"/>
      <c r="DT34" s="664"/>
      <c r="DU34" s="664"/>
      <c r="DV34" s="665"/>
      <c r="DW34" s="666">
        <v>11.1</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463127</v>
      </c>
      <c r="S35" s="664"/>
      <c r="T35" s="664"/>
      <c r="U35" s="664"/>
      <c r="V35" s="664"/>
      <c r="W35" s="664"/>
      <c r="X35" s="664"/>
      <c r="Y35" s="665"/>
      <c r="Z35" s="723">
        <v>8</v>
      </c>
      <c r="AA35" s="723"/>
      <c r="AB35" s="723"/>
      <c r="AC35" s="723"/>
      <c r="AD35" s="724" t="s">
        <v>234</v>
      </c>
      <c r="AE35" s="724"/>
      <c r="AF35" s="724"/>
      <c r="AG35" s="724"/>
      <c r="AH35" s="724"/>
      <c r="AI35" s="724"/>
      <c r="AJ35" s="724"/>
      <c r="AK35" s="724"/>
      <c r="AL35" s="666" t="s">
        <v>234</v>
      </c>
      <c r="AM35" s="667"/>
      <c r="AN35" s="667"/>
      <c r="AO35" s="725"/>
      <c r="AP35" s="234"/>
      <c r="AQ35" s="729" t="s">
        <v>326</v>
      </c>
      <c r="AR35" s="730"/>
      <c r="AS35" s="730"/>
      <c r="AT35" s="730"/>
      <c r="AU35" s="730"/>
      <c r="AV35" s="730"/>
      <c r="AW35" s="730"/>
      <c r="AX35" s="730"/>
      <c r="AY35" s="731"/>
      <c r="AZ35" s="726">
        <v>1155205</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25613</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52870</v>
      </c>
      <c r="CS35" s="662"/>
      <c r="CT35" s="662"/>
      <c r="CU35" s="662"/>
      <c r="CV35" s="662"/>
      <c r="CW35" s="662"/>
      <c r="CX35" s="662"/>
      <c r="CY35" s="663"/>
      <c r="CZ35" s="666">
        <v>0.9</v>
      </c>
      <c r="DA35" s="695"/>
      <c r="DB35" s="695"/>
      <c r="DC35" s="696"/>
      <c r="DD35" s="669">
        <v>41666</v>
      </c>
      <c r="DE35" s="662"/>
      <c r="DF35" s="662"/>
      <c r="DG35" s="662"/>
      <c r="DH35" s="662"/>
      <c r="DI35" s="662"/>
      <c r="DJ35" s="662"/>
      <c r="DK35" s="663"/>
      <c r="DL35" s="669">
        <v>36773</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330</v>
      </c>
      <c r="AR36" s="699"/>
      <c r="AS36" s="699"/>
      <c r="AT36" s="699"/>
      <c r="AU36" s="699"/>
      <c r="AV36" s="699"/>
      <c r="AW36" s="699"/>
      <c r="AX36" s="699"/>
      <c r="AY36" s="700"/>
      <c r="AZ36" s="661">
        <v>364209</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-4387</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1230301</v>
      </c>
      <c r="CS36" s="664"/>
      <c r="CT36" s="664"/>
      <c r="CU36" s="664"/>
      <c r="CV36" s="664"/>
      <c r="CW36" s="664"/>
      <c r="CX36" s="664"/>
      <c r="CY36" s="665"/>
      <c r="CZ36" s="666">
        <v>21.7</v>
      </c>
      <c r="DA36" s="695"/>
      <c r="DB36" s="695"/>
      <c r="DC36" s="696"/>
      <c r="DD36" s="669">
        <v>1063786</v>
      </c>
      <c r="DE36" s="664"/>
      <c r="DF36" s="664"/>
      <c r="DG36" s="664"/>
      <c r="DH36" s="664"/>
      <c r="DI36" s="664"/>
      <c r="DJ36" s="664"/>
      <c r="DK36" s="665"/>
      <c r="DL36" s="669">
        <v>728357</v>
      </c>
      <c r="DM36" s="664"/>
      <c r="DN36" s="664"/>
      <c r="DO36" s="664"/>
      <c r="DP36" s="664"/>
      <c r="DQ36" s="664"/>
      <c r="DR36" s="664"/>
      <c r="DS36" s="664"/>
      <c r="DT36" s="664"/>
      <c r="DU36" s="664"/>
      <c r="DV36" s="665"/>
      <c r="DW36" s="666">
        <v>20.3</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143727</v>
      </c>
      <c r="S37" s="664"/>
      <c r="T37" s="664"/>
      <c r="U37" s="664"/>
      <c r="V37" s="664"/>
      <c r="W37" s="664"/>
      <c r="X37" s="664"/>
      <c r="Y37" s="665"/>
      <c r="Z37" s="723">
        <v>2.5</v>
      </c>
      <c r="AA37" s="723"/>
      <c r="AB37" s="723"/>
      <c r="AC37" s="723"/>
      <c r="AD37" s="724" t="s">
        <v>234</v>
      </c>
      <c r="AE37" s="724"/>
      <c r="AF37" s="724"/>
      <c r="AG37" s="724"/>
      <c r="AH37" s="724"/>
      <c r="AI37" s="724"/>
      <c r="AJ37" s="724"/>
      <c r="AK37" s="724"/>
      <c r="AL37" s="666" t="s">
        <v>234</v>
      </c>
      <c r="AM37" s="667"/>
      <c r="AN37" s="667"/>
      <c r="AO37" s="725"/>
      <c r="AQ37" s="698" t="s">
        <v>334</v>
      </c>
      <c r="AR37" s="699"/>
      <c r="AS37" s="699"/>
      <c r="AT37" s="699"/>
      <c r="AU37" s="699"/>
      <c r="AV37" s="699"/>
      <c r="AW37" s="699"/>
      <c r="AX37" s="699"/>
      <c r="AY37" s="700"/>
      <c r="AZ37" s="661">
        <v>203018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1039</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278149</v>
      </c>
      <c r="CS37" s="662"/>
      <c r="CT37" s="662"/>
      <c r="CU37" s="662"/>
      <c r="CV37" s="662"/>
      <c r="CW37" s="662"/>
      <c r="CX37" s="662"/>
      <c r="CY37" s="663"/>
      <c r="CZ37" s="666">
        <v>4.9000000000000004</v>
      </c>
      <c r="DA37" s="695"/>
      <c r="DB37" s="695"/>
      <c r="DC37" s="696"/>
      <c r="DD37" s="669">
        <v>263649</v>
      </c>
      <c r="DE37" s="662"/>
      <c r="DF37" s="662"/>
      <c r="DG37" s="662"/>
      <c r="DH37" s="662"/>
      <c r="DI37" s="662"/>
      <c r="DJ37" s="662"/>
      <c r="DK37" s="663"/>
      <c r="DL37" s="669">
        <v>263127</v>
      </c>
      <c r="DM37" s="662"/>
      <c r="DN37" s="662"/>
      <c r="DO37" s="662"/>
      <c r="DP37" s="662"/>
      <c r="DQ37" s="662"/>
      <c r="DR37" s="662"/>
      <c r="DS37" s="662"/>
      <c r="DT37" s="662"/>
      <c r="DU37" s="662"/>
      <c r="DV37" s="663"/>
      <c r="DW37" s="666">
        <v>7.3</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5804006</v>
      </c>
      <c r="S38" s="713"/>
      <c r="T38" s="713"/>
      <c r="U38" s="713"/>
      <c r="V38" s="713"/>
      <c r="W38" s="713"/>
      <c r="X38" s="713"/>
      <c r="Y38" s="718"/>
      <c r="Z38" s="719">
        <v>100</v>
      </c>
      <c r="AA38" s="719"/>
      <c r="AB38" s="719"/>
      <c r="AC38" s="719"/>
      <c r="AD38" s="720">
        <v>3438862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88132</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1629</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702864</v>
      </c>
      <c r="CS38" s="664"/>
      <c r="CT38" s="664"/>
      <c r="CU38" s="664"/>
      <c r="CV38" s="664"/>
      <c r="CW38" s="664"/>
      <c r="CX38" s="664"/>
      <c r="CY38" s="665"/>
      <c r="CZ38" s="666">
        <v>12.4</v>
      </c>
      <c r="DA38" s="695"/>
      <c r="DB38" s="695"/>
      <c r="DC38" s="696"/>
      <c r="DD38" s="669">
        <v>549145</v>
      </c>
      <c r="DE38" s="664"/>
      <c r="DF38" s="664"/>
      <c r="DG38" s="664"/>
      <c r="DH38" s="664"/>
      <c r="DI38" s="664"/>
      <c r="DJ38" s="664"/>
      <c r="DK38" s="665"/>
      <c r="DL38" s="669">
        <v>544064</v>
      </c>
      <c r="DM38" s="664"/>
      <c r="DN38" s="664"/>
      <c r="DO38" s="664"/>
      <c r="DP38" s="664"/>
      <c r="DQ38" s="664"/>
      <c r="DR38" s="664"/>
      <c r="DS38" s="664"/>
      <c r="DT38" s="664"/>
      <c r="DU38" s="664"/>
      <c r="DV38" s="665"/>
      <c r="DW38" s="666">
        <v>15.2</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40044</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85</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18549</v>
      </c>
      <c r="CS39" s="662"/>
      <c r="CT39" s="662"/>
      <c r="CU39" s="662"/>
      <c r="CV39" s="662"/>
      <c r="CW39" s="662"/>
      <c r="CX39" s="662"/>
      <c r="CY39" s="663"/>
      <c r="CZ39" s="666">
        <v>0.3</v>
      </c>
      <c r="DA39" s="695"/>
      <c r="DB39" s="695"/>
      <c r="DC39" s="696"/>
      <c r="DD39" s="669" t="s">
        <v>130</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80139</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234</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157000</v>
      </c>
      <c r="CS40" s="664"/>
      <c r="CT40" s="664"/>
      <c r="CU40" s="664"/>
      <c r="CV40" s="664"/>
      <c r="CW40" s="664"/>
      <c r="CX40" s="664"/>
      <c r="CY40" s="665"/>
      <c r="CZ40" s="666">
        <v>2.8</v>
      </c>
      <c r="DA40" s="695"/>
      <c r="DB40" s="695"/>
      <c r="DC40" s="696"/>
      <c r="DD40" s="669" t="s">
        <v>234</v>
      </c>
      <c r="DE40" s="664"/>
      <c r="DF40" s="664"/>
      <c r="DG40" s="664"/>
      <c r="DH40" s="664"/>
      <c r="DI40" s="664"/>
      <c r="DJ40" s="664"/>
      <c r="DK40" s="665"/>
      <c r="DL40" s="669" t="s">
        <v>130</v>
      </c>
      <c r="DM40" s="664"/>
      <c r="DN40" s="664"/>
      <c r="DO40" s="664"/>
      <c r="DP40" s="664"/>
      <c r="DQ40" s="664"/>
      <c r="DR40" s="664"/>
      <c r="DS40" s="664"/>
      <c r="DT40" s="664"/>
      <c r="DU40" s="664"/>
      <c r="DV40" s="665"/>
      <c r="DW40" s="666" t="s">
        <v>234</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379663</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349</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616373</v>
      </c>
      <c r="CS42" s="664"/>
      <c r="CT42" s="664"/>
      <c r="CU42" s="664"/>
      <c r="CV42" s="664"/>
      <c r="CW42" s="664"/>
      <c r="CX42" s="664"/>
      <c r="CY42" s="665"/>
      <c r="CZ42" s="666">
        <v>10.8</v>
      </c>
      <c r="DA42" s="667"/>
      <c r="DB42" s="667"/>
      <c r="DC42" s="668"/>
      <c r="DD42" s="669">
        <v>127479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13216</v>
      </c>
      <c r="CS43" s="662"/>
      <c r="CT43" s="662"/>
      <c r="CU43" s="662"/>
      <c r="CV43" s="662"/>
      <c r="CW43" s="662"/>
      <c r="CX43" s="662"/>
      <c r="CY43" s="663"/>
      <c r="CZ43" s="666">
        <v>0.2</v>
      </c>
      <c r="DA43" s="695"/>
      <c r="DB43" s="695"/>
      <c r="DC43" s="696"/>
      <c r="DD43" s="669">
        <v>13216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587619</v>
      </c>
      <c r="CS44" s="664"/>
      <c r="CT44" s="664"/>
      <c r="CU44" s="664"/>
      <c r="CV44" s="664"/>
      <c r="CW44" s="664"/>
      <c r="CX44" s="664"/>
      <c r="CY44" s="665"/>
      <c r="CZ44" s="666">
        <v>10.3</v>
      </c>
      <c r="DA44" s="667"/>
      <c r="DB44" s="667"/>
      <c r="DC44" s="668"/>
      <c r="DD44" s="669">
        <v>111203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406563</v>
      </c>
      <c r="CS45" s="662"/>
      <c r="CT45" s="662"/>
      <c r="CU45" s="662"/>
      <c r="CV45" s="662"/>
      <c r="CW45" s="662"/>
      <c r="CX45" s="662"/>
      <c r="CY45" s="663"/>
      <c r="CZ45" s="666">
        <v>7.2</v>
      </c>
      <c r="DA45" s="695"/>
      <c r="DB45" s="695"/>
      <c r="DC45" s="696"/>
      <c r="DD45" s="669">
        <v>27968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176077</v>
      </c>
      <c r="CS46" s="664"/>
      <c r="CT46" s="664"/>
      <c r="CU46" s="664"/>
      <c r="CV46" s="664"/>
      <c r="CW46" s="664"/>
      <c r="CX46" s="664"/>
      <c r="CY46" s="665"/>
      <c r="CZ46" s="666">
        <v>3.1</v>
      </c>
      <c r="DA46" s="667"/>
      <c r="DB46" s="667"/>
      <c r="DC46" s="668"/>
      <c r="DD46" s="669">
        <v>78256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28754</v>
      </c>
      <c r="CS47" s="662"/>
      <c r="CT47" s="662"/>
      <c r="CU47" s="662"/>
      <c r="CV47" s="662"/>
      <c r="CW47" s="662"/>
      <c r="CX47" s="662"/>
      <c r="CY47" s="663"/>
      <c r="CZ47" s="666">
        <v>0.5</v>
      </c>
      <c r="DA47" s="695"/>
      <c r="DB47" s="695"/>
      <c r="DC47" s="696"/>
      <c r="DD47" s="669">
        <v>16276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234</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5682642</v>
      </c>
      <c r="CS49" s="677"/>
      <c r="CT49" s="677"/>
      <c r="CU49" s="677"/>
      <c r="CV49" s="677"/>
      <c r="CW49" s="677"/>
      <c r="CX49" s="677"/>
      <c r="CY49" s="678"/>
      <c r="CZ49" s="679">
        <v>100</v>
      </c>
      <c r="DA49" s="680"/>
      <c r="DB49" s="680"/>
      <c r="DC49" s="681"/>
      <c r="DD49" s="682">
        <v>4077216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i8vMm7zUChdmieHJs+HeqLS1vZzWEIkQJiLrB69TOcrQHiyCGHsxILfVxX3lrXegiTgFHmZsUWXYIUH+IGSLA==" saltValue="W4GQ5fM6T+gy2Biw3MVO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5838</v>
      </c>
      <c r="R7" s="1194"/>
      <c r="S7" s="1194"/>
      <c r="T7" s="1194"/>
      <c r="U7" s="1194"/>
      <c r="V7" s="1194">
        <v>5722</v>
      </c>
      <c r="W7" s="1194"/>
      <c r="X7" s="1194"/>
      <c r="Y7" s="1194"/>
      <c r="Z7" s="1194"/>
      <c r="AA7" s="1194">
        <v>116</v>
      </c>
      <c r="AB7" s="1194"/>
      <c r="AC7" s="1194"/>
      <c r="AD7" s="1194"/>
      <c r="AE7" s="1195"/>
      <c r="AF7" s="1196">
        <v>96</v>
      </c>
      <c r="AG7" s="1197"/>
      <c r="AH7" s="1197"/>
      <c r="AI7" s="1197"/>
      <c r="AJ7" s="1198"/>
      <c r="AK7" s="1180">
        <v>448</v>
      </c>
      <c r="AL7" s="1181"/>
      <c r="AM7" s="1181"/>
      <c r="AN7" s="1181"/>
      <c r="AO7" s="1181"/>
      <c r="AP7" s="1181">
        <v>6656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600</v>
      </c>
      <c r="BT7" s="1185"/>
      <c r="BU7" s="1185"/>
      <c r="BV7" s="1185"/>
      <c r="BW7" s="1185"/>
      <c r="BX7" s="1185"/>
      <c r="BY7" s="1185"/>
      <c r="BZ7" s="1185"/>
      <c r="CA7" s="1185"/>
      <c r="CB7" s="1185"/>
      <c r="CC7" s="1185"/>
      <c r="CD7" s="1185"/>
      <c r="CE7" s="1185"/>
      <c r="CF7" s="1185"/>
      <c r="CG7" s="1186"/>
      <c r="CH7" s="1177">
        <v>6</v>
      </c>
      <c r="CI7" s="1178"/>
      <c r="CJ7" s="1178"/>
      <c r="CK7" s="1178"/>
      <c r="CL7" s="1179"/>
      <c r="CM7" s="1177">
        <v>79</v>
      </c>
      <c r="CN7" s="1178"/>
      <c r="CO7" s="1178"/>
      <c r="CP7" s="1178"/>
      <c r="CQ7" s="1179"/>
      <c r="CR7" s="1177">
        <v>98</v>
      </c>
      <c r="CS7" s="1178"/>
      <c r="CT7" s="1178"/>
      <c r="CU7" s="1178"/>
      <c r="CV7" s="1179"/>
      <c r="CW7" s="1177" t="s">
        <v>611</v>
      </c>
      <c r="CX7" s="1178"/>
      <c r="CY7" s="1178"/>
      <c r="CZ7" s="1178"/>
      <c r="DA7" s="1179"/>
      <c r="DB7" s="1177">
        <v>95</v>
      </c>
      <c r="DC7" s="1178"/>
      <c r="DD7" s="1178"/>
      <c r="DE7" s="1178"/>
      <c r="DF7" s="1179"/>
      <c r="DG7" s="1177" t="s">
        <v>520</v>
      </c>
      <c r="DH7" s="1178"/>
      <c r="DI7" s="1178"/>
      <c r="DJ7" s="1178"/>
      <c r="DK7" s="1179"/>
      <c r="DL7" s="1177" t="s">
        <v>520</v>
      </c>
      <c r="DM7" s="1178"/>
      <c r="DN7" s="1178"/>
      <c r="DO7" s="1178"/>
      <c r="DP7" s="1179"/>
      <c r="DQ7" s="1177" t="s">
        <v>520</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6</v>
      </c>
      <c r="R8" s="1133"/>
      <c r="S8" s="1133"/>
      <c r="T8" s="1133"/>
      <c r="U8" s="1133"/>
      <c r="V8" s="1133">
        <v>1</v>
      </c>
      <c r="W8" s="1133"/>
      <c r="X8" s="1133"/>
      <c r="Y8" s="1133"/>
      <c r="Z8" s="1133"/>
      <c r="AA8" s="1133">
        <v>5</v>
      </c>
      <c r="AB8" s="1133"/>
      <c r="AC8" s="1133"/>
      <c r="AD8" s="1133"/>
      <c r="AE8" s="1134"/>
      <c r="AF8" s="1108">
        <v>5</v>
      </c>
      <c r="AG8" s="1109"/>
      <c r="AH8" s="1109"/>
      <c r="AI8" s="1109"/>
      <c r="AJ8" s="1110"/>
      <c r="AK8" s="1175" t="s">
        <v>584</v>
      </c>
      <c r="AL8" s="1176"/>
      <c r="AM8" s="1176"/>
      <c r="AN8" s="1176"/>
      <c r="AO8" s="1176"/>
      <c r="AP8" s="1176">
        <v>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601</v>
      </c>
      <c r="BT8" s="1104"/>
      <c r="BU8" s="1104"/>
      <c r="BV8" s="1104"/>
      <c r="BW8" s="1104"/>
      <c r="BX8" s="1104"/>
      <c r="BY8" s="1104"/>
      <c r="BZ8" s="1104"/>
      <c r="CA8" s="1104"/>
      <c r="CB8" s="1104"/>
      <c r="CC8" s="1104"/>
      <c r="CD8" s="1104"/>
      <c r="CE8" s="1104"/>
      <c r="CF8" s="1104"/>
      <c r="CG8" s="1105"/>
      <c r="CH8" s="1078">
        <v>-16</v>
      </c>
      <c r="CI8" s="1079"/>
      <c r="CJ8" s="1079"/>
      <c r="CK8" s="1079"/>
      <c r="CL8" s="1080"/>
      <c r="CM8" s="1078">
        <v>83</v>
      </c>
      <c r="CN8" s="1079"/>
      <c r="CO8" s="1079"/>
      <c r="CP8" s="1079"/>
      <c r="CQ8" s="1080"/>
      <c r="CR8" s="1078">
        <v>8</v>
      </c>
      <c r="CS8" s="1079"/>
      <c r="CT8" s="1079"/>
      <c r="CU8" s="1079"/>
      <c r="CV8" s="1080"/>
      <c r="CW8" s="1078" t="s">
        <v>604</v>
      </c>
      <c r="CX8" s="1079"/>
      <c r="CY8" s="1079"/>
      <c r="CZ8" s="1079"/>
      <c r="DA8" s="1080"/>
      <c r="DB8" s="1078" t="s">
        <v>520</v>
      </c>
      <c r="DC8" s="1079"/>
      <c r="DD8" s="1079"/>
      <c r="DE8" s="1079"/>
      <c r="DF8" s="1080"/>
      <c r="DG8" s="1078" t="s">
        <v>520</v>
      </c>
      <c r="DH8" s="1079"/>
      <c r="DI8" s="1079"/>
      <c r="DJ8" s="1079"/>
      <c r="DK8" s="1080"/>
      <c r="DL8" s="1078" t="s">
        <v>520</v>
      </c>
      <c r="DM8" s="1079"/>
      <c r="DN8" s="1079"/>
      <c r="DO8" s="1079"/>
      <c r="DP8" s="1080"/>
      <c r="DQ8" s="1078" t="s">
        <v>520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602</v>
      </c>
      <c r="BT9" s="1104"/>
      <c r="BU9" s="1104"/>
      <c r="BV9" s="1104"/>
      <c r="BW9" s="1104"/>
      <c r="BX9" s="1104"/>
      <c r="BY9" s="1104"/>
      <c r="BZ9" s="1104"/>
      <c r="CA9" s="1104"/>
      <c r="CB9" s="1104"/>
      <c r="CC9" s="1104"/>
      <c r="CD9" s="1104"/>
      <c r="CE9" s="1104"/>
      <c r="CF9" s="1104"/>
      <c r="CG9" s="1105"/>
      <c r="CH9" s="1078">
        <v>3</v>
      </c>
      <c r="CI9" s="1079"/>
      <c r="CJ9" s="1079"/>
      <c r="CK9" s="1079"/>
      <c r="CL9" s="1080"/>
      <c r="CM9" s="1078">
        <v>77</v>
      </c>
      <c r="CN9" s="1079"/>
      <c r="CO9" s="1079"/>
      <c r="CP9" s="1079"/>
      <c r="CQ9" s="1080"/>
      <c r="CR9" s="1078">
        <v>50</v>
      </c>
      <c r="CS9" s="1079"/>
      <c r="CT9" s="1079"/>
      <c r="CU9" s="1079"/>
      <c r="CV9" s="1080"/>
      <c r="CW9" s="1078" t="s">
        <v>612</v>
      </c>
      <c r="CX9" s="1079"/>
      <c r="CY9" s="1079"/>
      <c r="CZ9" s="1079"/>
      <c r="DA9" s="1080"/>
      <c r="DB9" s="1078" t="s">
        <v>520</v>
      </c>
      <c r="DC9" s="1079"/>
      <c r="DD9" s="1079"/>
      <c r="DE9" s="1079"/>
      <c r="DF9" s="1080"/>
      <c r="DG9" s="1078" t="s">
        <v>520</v>
      </c>
      <c r="DH9" s="1079"/>
      <c r="DI9" s="1079"/>
      <c r="DJ9" s="1079"/>
      <c r="DK9" s="1080"/>
      <c r="DL9" s="1078" t="s">
        <v>520</v>
      </c>
      <c r="DM9" s="1079"/>
      <c r="DN9" s="1079"/>
      <c r="DO9" s="1079"/>
      <c r="DP9" s="1080"/>
      <c r="DQ9" s="1078" t="s">
        <v>520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f>Q7+Q8</f>
        <v>5844</v>
      </c>
      <c r="R23" s="1158"/>
      <c r="S23" s="1158"/>
      <c r="T23" s="1158"/>
      <c r="U23" s="1158"/>
      <c r="V23" s="1158">
        <f>V7+V8</f>
        <v>5723</v>
      </c>
      <c r="W23" s="1158"/>
      <c r="X23" s="1158"/>
      <c r="Y23" s="1158"/>
      <c r="Z23" s="1158"/>
      <c r="AA23" s="1158">
        <f>AA7+AA8</f>
        <v>121</v>
      </c>
      <c r="AB23" s="1158"/>
      <c r="AC23" s="1158"/>
      <c r="AD23" s="1158"/>
      <c r="AE23" s="1159"/>
      <c r="AF23" s="1160">
        <v>102</v>
      </c>
      <c r="AG23" s="1158"/>
      <c r="AH23" s="1158"/>
      <c r="AI23" s="1158"/>
      <c r="AJ23" s="1161"/>
      <c r="AK23" s="1162"/>
      <c r="AL23" s="1163"/>
      <c r="AM23" s="1163"/>
      <c r="AN23" s="1163"/>
      <c r="AO23" s="1163"/>
      <c r="AP23" s="1158">
        <f>AP7+AP8</f>
        <v>6657</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820</v>
      </c>
      <c r="R28" s="1143"/>
      <c r="S28" s="1143"/>
      <c r="T28" s="1143"/>
      <c r="U28" s="1143"/>
      <c r="V28" s="1143">
        <v>767</v>
      </c>
      <c r="W28" s="1143"/>
      <c r="X28" s="1143"/>
      <c r="Y28" s="1143"/>
      <c r="Z28" s="1143"/>
      <c r="AA28" s="1143">
        <v>52</v>
      </c>
      <c r="AB28" s="1143"/>
      <c r="AC28" s="1143"/>
      <c r="AD28" s="1143"/>
      <c r="AE28" s="1144"/>
      <c r="AF28" s="1145">
        <v>52</v>
      </c>
      <c r="AG28" s="1143"/>
      <c r="AH28" s="1143"/>
      <c r="AI28" s="1143"/>
      <c r="AJ28" s="1146"/>
      <c r="AK28" s="1147">
        <v>80</v>
      </c>
      <c r="AL28" s="1135"/>
      <c r="AM28" s="1135"/>
      <c r="AN28" s="1135"/>
      <c r="AO28" s="1135"/>
      <c r="AP28" s="1135" t="s">
        <v>603</v>
      </c>
      <c r="AQ28" s="1135"/>
      <c r="AR28" s="1135"/>
      <c r="AS28" s="1135"/>
      <c r="AT28" s="1135"/>
      <c r="AU28" s="1135" t="s">
        <v>605</v>
      </c>
      <c r="AV28" s="1135"/>
      <c r="AW28" s="1135"/>
      <c r="AX28" s="1135"/>
      <c r="AY28" s="1135"/>
      <c r="AZ28" s="1136">
        <v>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6</v>
      </c>
      <c r="R29" s="1133"/>
      <c r="S29" s="1133"/>
      <c r="T29" s="1133"/>
      <c r="U29" s="1133"/>
      <c r="V29" s="1133">
        <v>6</v>
      </c>
      <c r="W29" s="1133"/>
      <c r="X29" s="1133"/>
      <c r="Y29" s="1133"/>
      <c r="Z29" s="1133"/>
      <c r="AA29" s="1133" t="s">
        <v>603</v>
      </c>
      <c r="AB29" s="1133"/>
      <c r="AC29" s="1133"/>
      <c r="AD29" s="1133"/>
      <c r="AE29" s="1134"/>
      <c r="AF29" s="1108" t="s">
        <v>130</v>
      </c>
      <c r="AG29" s="1109"/>
      <c r="AH29" s="1109"/>
      <c r="AI29" s="1109"/>
      <c r="AJ29" s="1110"/>
      <c r="AK29" s="1069" t="s">
        <v>609</v>
      </c>
      <c r="AL29" s="1060"/>
      <c r="AM29" s="1060"/>
      <c r="AN29" s="1060"/>
      <c r="AO29" s="1060"/>
      <c r="AP29" s="1060" t="s">
        <v>604</v>
      </c>
      <c r="AQ29" s="1060"/>
      <c r="AR29" s="1060"/>
      <c r="AS29" s="1060"/>
      <c r="AT29" s="1060"/>
      <c r="AU29" s="1060" t="s">
        <v>606</v>
      </c>
      <c r="AV29" s="1060"/>
      <c r="AW29" s="1060"/>
      <c r="AX29" s="1060"/>
      <c r="AY29" s="1060"/>
      <c r="AZ29" s="1131">
        <v>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1026</v>
      </c>
      <c r="R30" s="1133"/>
      <c r="S30" s="1133"/>
      <c r="T30" s="1133"/>
      <c r="U30" s="1133"/>
      <c r="V30" s="1133">
        <v>1018</v>
      </c>
      <c r="W30" s="1133"/>
      <c r="X30" s="1133"/>
      <c r="Y30" s="1133"/>
      <c r="Z30" s="1133"/>
      <c r="AA30" s="1133">
        <v>8</v>
      </c>
      <c r="AB30" s="1133"/>
      <c r="AC30" s="1133"/>
      <c r="AD30" s="1133"/>
      <c r="AE30" s="1134"/>
      <c r="AF30" s="1108">
        <v>8</v>
      </c>
      <c r="AG30" s="1109"/>
      <c r="AH30" s="1109"/>
      <c r="AI30" s="1109"/>
      <c r="AJ30" s="1110"/>
      <c r="AK30" s="1069">
        <v>200</v>
      </c>
      <c r="AL30" s="1060"/>
      <c r="AM30" s="1060"/>
      <c r="AN30" s="1060"/>
      <c r="AO30" s="1060"/>
      <c r="AP30" s="1060" t="s">
        <v>604</v>
      </c>
      <c r="AQ30" s="1060"/>
      <c r="AR30" s="1060"/>
      <c r="AS30" s="1060"/>
      <c r="AT30" s="1060"/>
      <c r="AU30" s="1060" t="s">
        <v>607</v>
      </c>
      <c r="AV30" s="1060"/>
      <c r="AW30" s="1060"/>
      <c r="AX30" s="1060"/>
      <c r="AY30" s="1060"/>
      <c r="AZ30" s="1131">
        <v>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84</v>
      </c>
      <c r="R31" s="1133"/>
      <c r="S31" s="1133"/>
      <c r="T31" s="1133"/>
      <c r="U31" s="1133"/>
      <c r="V31" s="1133">
        <v>84</v>
      </c>
      <c r="W31" s="1133"/>
      <c r="X31" s="1133"/>
      <c r="Y31" s="1133"/>
      <c r="Z31" s="1133"/>
      <c r="AA31" s="1133">
        <v>0</v>
      </c>
      <c r="AB31" s="1133"/>
      <c r="AC31" s="1133"/>
      <c r="AD31" s="1133"/>
      <c r="AE31" s="1134"/>
      <c r="AF31" s="1108">
        <v>0</v>
      </c>
      <c r="AG31" s="1109"/>
      <c r="AH31" s="1109"/>
      <c r="AI31" s="1109"/>
      <c r="AJ31" s="1110"/>
      <c r="AK31" s="1069">
        <v>27</v>
      </c>
      <c r="AL31" s="1060"/>
      <c r="AM31" s="1060"/>
      <c r="AN31" s="1060"/>
      <c r="AO31" s="1060"/>
      <c r="AP31" s="1060" t="s">
        <v>608</v>
      </c>
      <c r="AQ31" s="1060"/>
      <c r="AR31" s="1060"/>
      <c r="AS31" s="1060"/>
      <c r="AT31" s="1060"/>
      <c r="AU31" s="1060" t="s">
        <v>606</v>
      </c>
      <c r="AV31" s="1060"/>
      <c r="AW31" s="1060"/>
      <c r="AX31" s="1060"/>
      <c r="AY31" s="1060"/>
      <c r="AZ31" s="1131">
        <v>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268</v>
      </c>
      <c r="R32" s="1133"/>
      <c r="S32" s="1133"/>
      <c r="T32" s="1133"/>
      <c r="U32" s="1133"/>
      <c r="V32" s="1133">
        <v>265</v>
      </c>
      <c r="W32" s="1133"/>
      <c r="X32" s="1133"/>
      <c r="Y32" s="1133"/>
      <c r="Z32" s="1133"/>
      <c r="AA32" s="1133">
        <v>3</v>
      </c>
      <c r="AB32" s="1133"/>
      <c r="AC32" s="1133"/>
      <c r="AD32" s="1133"/>
      <c r="AE32" s="1134"/>
      <c r="AF32" s="1108">
        <v>7</v>
      </c>
      <c r="AG32" s="1109"/>
      <c r="AH32" s="1109"/>
      <c r="AI32" s="1109"/>
      <c r="AJ32" s="1110"/>
      <c r="AK32" s="1069">
        <v>87</v>
      </c>
      <c r="AL32" s="1060"/>
      <c r="AM32" s="1060"/>
      <c r="AN32" s="1060"/>
      <c r="AO32" s="1060"/>
      <c r="AP32" s="1060">
        <v>1495</v>
      </c>
      <c r="AQ32" s="1060"/>
      <c r="AR32" s="1060"/>
      <c r="AS32" s="1060"/>
      <c r="AT32" s="1060"/>
      <c r="AU32" s="1060">
        <v>908</v>
      </c>
      <c r="AV32" s="1060"/>
      <c r="AW32" s="1060"/>
      <c r="AX32" s="1060"/>
      <c r="AY32" s="1060"/>
      <c r="AZ32" s="1131">
        <v>0</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437</v>
      </c>
      <c r="R33" s="1133"/>
      <c r="S33" s="1133"/>
      <c r="T33" s="1133"/>
      <c r="U33" s="1133"/>
      <c r="V33" s="1133">
        <v>416</v>
      </c>
      <c r="W33" s="1133"/>
      <c r="X33" s="1133"/>
      <c r="Y33" s="1133"/>
      <c r="Z33" s="1133"/>
      <c r="AA33" s="1133">
        <v>21</v>
      </c>
      <c r="AB33" s="1133"/>
      <c r="AC33" s="1133"/>
      <c r="AD33" s="1133"/>
      <c r="AE33" s="1134"/>
      <c r="AF33" s="1108">
        <v>21</v>
      </c>
      <c r="AG33" s="1109"/>
      <c r="AH33" s="1109"/>
      <c r="AI33" s="1109"/>
      <c r="AJ33" s="1110"/>
      <c r="AK33" s="1069">
        <v>198</v>
      </c>
      <c r="AL33" s="1060"/>
      <c r="AM33" s="1060"/>
      <c r="AN33" s="1060"/>
      <c r="AO33" s="1060"/>
      <c r="AP33" s="1060">
        <v>2768</v>
      </c>
      <c r="AQ33" s="1060"/>
      <c r="AR33" s="1060"/>
      <c r="AS33" s="1060"/>
      <c r="AT33" s="1060"/>
      <c r="AU33" s="1060">
        <v>2095</v>
      </c>
      <c r="AV33" s="1060"/>
      <c r="AW33" s="1060"/>
      <c r="AX33" s="1060"/>
      <c r="AY33" s="1060"/>
      <c r="AZ33" s="1131">
        <v>0</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615</v>
      </c>
      <c r="C34" s="1127"/>
      <c r="D34" s="1127"/>
      <c r="E34" s="1127"/>
      <c r="F34" s="1127"/>
      <c r="G34" s="1127"/>
      <c r="H34" s="1127"/>
      <c r="I34" s="1127"/>
      <c r="J34" s="1127"/>
      <c r="K34" s="1127"/>
      <c r="L34" s="1127"/>
      <c r="M34" s="1127"/>
      <c r="N34" s="1127"/>
      <c r="O34" s="1127"/>
      <c r="P34" s="1128"/>
      <c r="Q34" s="1132">
        <v>12</v>
      </c>
      <c r="R34" s="1133"/>
      <c r="S34" s="1133"/>
      <c r="T34" s="1133"/>
      <c r="U34" s="1133"/>
      <c r="V34" s="1133">
        <v>4</v>
      </c>
      <c r="W34" s="1133"/>
      <c r="X34" s="1133"/>
      <c r="Y34" s="1133"/>
      <c r="Z34" s="1133"/>
      <c r="AA34" s="1133">
        <v>8</v>
      </c>
      <c r="AB34" s="1133"/>
      <c r="AC34" s="1133"/>
      <c r="AD34" s="1133"/>
      <c r="AE34" s="1134"/>
      <c r="AF34" s="1108">
        <v>8</v>
      </c>
      <c r="AG34" s="1109"/>
      <c r="AH34" s="1109"/>
      <c r="AI34" s="1109"/>
      <c r="AJ34" s="1110"/>
      <c r="AK34" s="1069">
        <v>4</v>
      </c>
      <c r="AL34" s="1060"/>
      <c r="AM34" s="1060"/>
      <c r="AN34" s="1060"/>
      <c r="AO34" s="1060"/>
      <c r="AP34" s="1060">
        <v>10</v>
      </c>
      <c r="AQ34" s="1060"/>
      <c r="AR34" s="1060"/>
      <c r="AS34" s="1060"/>
      <c r="AT34" s="1060"/>
      <c r="AU34" s="1060">
        <v>10</v>
      </c>
      <c r="AV34" s="1060"/>
      <c r="AW34" s="1060"/>
      <c r="AX34" s="1060"/>
      <c r="AY34" s="1060"/>
      <c r="AZ34" s="1131">
        <v>0</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618</v>
      </c>
      <c r="C35" s="1127"/>
      <c r="D35" s="1127"/>
      <c r="E35" s="1127"/>
      <c r="F35" s="1127"/>
      <c r="G35" s="1127"/>
      <c r="H35" s="1127"/>
      <c r="I35" s="1127"/>
      <c r="J35" s="1127"/>
      <c r="K35" s="1127"/>
      <c r="L35" s="1127"/>
      <c r="M35" s="1127"/>
      <c r="N35" s="1127"/>
      <c r="O35" s="1127"/>
      <c r="P35" s="1128"/>
      <c r="Q35" s="1132">
        <v>2</v>
      </c>
      <c r="R35" s="1133"/>
      <c r="S35" s="1133"/>
      <c r="T35" s="1133"/>
      <c r="U35" s="1133"/>
      <c r="V35" s="1133">
        <v>2</v>
      </c>
      <c r="W35" s="1133"/>
      <c r="X35" s="1133"/>
      <c r="Y35" s="1133"/>
      <c r="Z35" s="1133"/>
      <c r="AA35" s="1133" t="s">
        <v>626</v>
      </c>
      <c r="AB35" s="1133"/>
      <c r="AC35" s="1133"/>
      <c r="AD35" s="1133"/>
      <c r="AE35" s="1134"/>
      <c r="AF35" s="1108" t="s">
        <v>623</v>
      </c>
      <c r="AG35" s="1109"/>
      <c r="AH35" s="1109"/>
      <c r="AI35" s="1109"/>
      <c r="AJ35" s="1110"/>
      <c r="AK35" s="1069">
        <v>1</v>
      </c>
      <c r="AL35" s="1060"/>
      <c r="AM35" s="1060"/>
      <c r="AN35" s="1060"/>
      <c r="AO35" s="1060"/>
      <c r="AP35" s="1060">
        <v>7</v>
      </c>
      <c r="AQ35" s="1060"/>
      <c r="AR35" s="1060"/>
      <c r="AS35" s="1060"/>
      <c r="AT35" s="1060"/>
      <c r="AU35" s="1060">
        <v>7</v>
      </c>
      <c r="AV35" s="1060"/>
      <c r="AW35" s="1060"/>
      <c r="AX35" s="1060"/>
      <c r="AY35" s="1060"/>
      <c r="AZ35" s="1131">
        <v>0</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620</v>
      </c>
      <c r="C36" s="1127"/>
      <c r="D36" s="1127"/>
      <c r="E36" s="1127"/>
      <c r="F36" s="1127"/>
      <c r="G36" s="1127"/>
      <c r="H36" s="1127"/>
      <c r="I36" s="1127"/>
      <c r="J36" s="1127"/>
      <c r="K36" s="1127"/>
      <c r="L36" s="1127"/>
      <c r="M36" s="1127"/>
      <c r="N36" s="1127"/>
      <c r="O36" s="1127"/>
      <c r="P36" s="1128"/>
      <c r="Q36" s="1132">
        <v>113</v>
      </c>
      <c r="R36" s="1133"/>
      <c r="S36" s="1133"/>
      <c r="T36" s="1133"/>
      <c r="U36" s="1133"/>
      <c r="V36" s="1133">
        <v>95</v>
      </c>
      <c r="W36" s="1133"/>
      <c r="X36" s="1133"/>
      <c r="Y36" s="1133"/>
      <c r="Z36" s="1133"/>
      <c r="AA36" s="1133">
        <v>18</v>
      </c>
      <c r="AB36" s="1133"/>
      <c r="AC36" s="1133"/>
      <c r="AD36" s="1133"/>
      <c r="AE36" s="1134"/>
      <c r="AF36" s="1108">
        <v>14</v>
      </c>
      <c r="AG36" s="1109"/>
      <c r="AH36" s="1109"/>
      <c r="AI36" s="1109"/>
      <c r="AJ36" s="1110"/>
      <c r="AK36" s="1069">
        <v>28</v>
      </c>
      <c r="AL36" s="1060"/>
      <c r="AM36" s="1060"/>
      <c r="AN36" s="1060"/>
      <c r="AO36" s="1060"/>
      <c r="AP36" s="1060" t="s">
        <v>616</v>
      </c>
      <c r="AQ36" s="1060"/>
      <c r="AR36" s="1060"/>
      <c r="AS36" s="1060"/>
      <c r="AT36" s="1060"/>
      <c r="AU36" s="1060" t="s">
        <v>617</v>
      </c>
      <c r="AV36" s="1060"/>
      <c r="AW36" s="1060"/>
      <c r="AX36" s="1060"/>
      <c r="AY36" s="1060"/>
      <c r="AZ36" s="1131">
        <v>0</v>
      </c>
      <c r="BA36" s="1131"/>
      <c r="BB36" s="1131"/>
      <c r="BC36" s="1131"/>
      <c r="BD36" s="1131"/>
      <c r="BE36" s="1121" t="s">
        <v>407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621</v>
      </c>
      <c r="C37" s="1127"/>
      <c r="D37" s="1127"/>
      <c r="E37" s="1127"/>
      <c r="F37" s="1127"/>
      <c r="G37" s="1127"/>
      <c r="H37" s="1127"/>
      <c r="I37" s="1127"/>
      <c r="J37" s="1127"/>
      <c r="K37" s="1127"/>
      <c r="L37" s="1127"/>
      <c r="M37" s="1127"/>
      <c r="N37" s="1127"/>
      <c r="O37" s="1127"/>
      <c r="P37" s="1128"/>
      <c r="Q37" s="1132">
        <v>40</v>
      </c>
      <c r="R37" s="1133"/>
      <c r="S37" s="1133"/>
      <c r="T37" s="1133"/>
      <c r="U37" s="1133"/>
      <c r="V37" s="1133">
        <v>40</v>
      </c>
      <c r="W37" s="1133"/>
      <c r="X37" s="1133"/>
      <c r="Y37" s="1133"/>
      <c r="Z37" s="1133"/>
      <c r="AA37" s="1133" t="s">
        <v>625</v>
      </c>
      <c r="AB37" s="1133"/>
      <c r="AC37" s="1133"/>
      <c r="AD37" s="1133"/>
      <c r="AE37" s="1134"/>
      <c r="AF37" s="1108" t="s">
        <v>623</v>
      </c>
      <c r="AG37" s="1109"/>
      <c r="AH37" s="1109"/>
      <c r="AI37" s="1109"/>
      <c r="AJ37" s="1110"/>
      <c r="AK37" s="1069" t="s">
        <v>622</v>
      </c>
      <c r="AL37" s="1060"/>
      <c r="AM37" s="1060"/>
      <c r="AN37" s="1060"/>
      <c r="AO37" s="1060"/>
      <c r="AP37" s="1060">
        <v>143</v>
      </c>
      <c r="AQ37" s="1060"/>
      <c r="AR37" s="1060"/>
      <c r="AS37" s="1060"/>
      <c r="AT37" s="1060"/>
      <c r="AU37" s="1060" t="s">
        <v>624</v>
      </c>
      <c r="AV37" s="1060"/>
      <c r="AW37" s="1060"/>
      <c r="AX37" s="1060"/>
      <c r="AY37" s="1060"/>
      <c r="AZ37" s="1131">
        <v>0</v>
      </c>
      <c r="BA37" s="1131"/>
      <c r="BB37" s="1131"/>
      <c r="BC37" s="1131"/>
      <c r="BD37" s="1131"/>
      <c r="BE37" s="1121" t="s">
        <v>407</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t="e">
        <f>AF28+AF30+AF31+AF32+AF33+AF34+AF35+AF36</f>
        <v>#VALUE!</v>
      </c>
      <c r="AG63" s="1048"/>
      <c r="AH63" s="1048"/>
      <c r="AI63" s="1048"/>
      <c r="AJ63" s="1119"/>
      <c r="AK63" s="1120"/>
      <c r="AL63" s="1052"/>
      <c r="AM63" s="1052"/>
      <c r="AN63" s="1052"/>
      <c r="AO63" s="1052"/>
      <c r="AP63" s="1048">
        <f>AP32+AP33+AP34+AP35+AP37</f>
        <v>4423</v>
      </c>
      <c r="AQ63" s="1048"/>
      <c r="AR63" s="1048"/>
      <c r="AS63" s="1048"/>
      <c r="AT63" s="1048"/>
      <c r="AU63" s="1048" t="e">
        <f>AU32+AU33+AU34+AU35+AU37</f>
        <v>#VALUE!</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585</v>
      </c>
      <c r="C68" s="1075"/>
      <c r="D68" s="1075"/>
      <c r="E68" s="1075"/>
      <c r="F68" s="1075"/>
      <c r="G68" s="1075"/>
      <c r="H68" s="1075"/>
      <c r="I68" s="1075"/>
      <c r="J68" s="1075"/>
      <c r="K68" s="1075"/>
      <c r="L68" s="1075"/>
      <c r="M68" s="1075"/>
      <c r="N68" s="1075"/>
      <c r="O68" s="1075"/>
      <c r="P68" s="1076"/>
      <c r="Q68" s="1077">
        <v>2054</v>
      </c>
      <c r="R68" s="1071"/>
      <c r="S68" s="1071"/>
      <c r="T68" s="1071"/>
      <c r="U68" s="1071"/>
      <c r="V68" s="1071">
        <v>1966</v>
      </c>
      <c r="W68" s="1071"/>
      <c r="X68" s="1071"/>
      <c r="Y68" s="1071"/>
      <c r="Z68" s="1071"/>
      <c r="AA68" s="1071">
        <v>88</v>
      </c>
      <c r="AB68" s="1071"/>
      <c r="AC68" s="1071"/>
      <c r="AD68" s="1071"/>
      <c r="AE68" s="1071"/>
      <c r="AF68" s="1071">
        <v>88</v>
      </c>
      <c r="AG68" s="1071"/>
      <c r="AH68" s="1071"/>
      <c r="AI68" s="1071"/>
      <c r="AJ68" s="1071"/>
      <c r="AK68" s="1071">
        <v>56</v>
      </c>
      <c r="AL68" s="1071"/>
      <c r="AM68" s="1071"/>
      <c r="AN68" s="1071"/>
      <c r="AO68" s="1071"/>
      <c r="AP68" s="1071">
        <v>148</v>
      </c>
      <c r="AQ68" s="1071"/>
      <c r="AR68" s="1071"/>
      <c r="AS68" s="1071"/>
      <c r="AT68" s="1071"/>
      <c r="AU68" s="1071">
        <v>42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118</v>
      </c>
      <c r="R69" s="1060"/>
      <c r="S69" s="1060"/>
      <c r="T69" s="1060"/>
      <c r="U69" s="1060"/>
      <c r="V69" s="1060">
        <v>48</v>
      </c>
      <c r="W69" s="1060"/>
      <c r="X69" s="1060"/>
      <c r="Y69" s="1060"/>
      <c r="Z69" s="1060"/>
      <c r="AA69" s="1060">
        <v>70</v>
      </c>
      <c r="AB69" s="1060"/>
      <c r="AC69" s="1060"/>
      <c r="AD69" s="1060"/>
      <c r="AE69" s="1060"/>
      <c r="AF69" s="1060">
        <v>70</v>
      </c>
      <c r="AG69" s="1060"/>
      <c r="AH69" s="1060"/>
      <c r="AI69" s="1060"/>
      <c r="AJ69" s="1060"/>
      <c r="AK69" s="1060">
        <v>110</v>
      </c>
      <c r="AL69" s="1060"/>
      <c r="AM69" s="1060"/>
      <c r="AN69" s="1060"/>
      <c r="AO69" s="1060"/>
      <c r="AP69" s="1060" t="s">
        <v>610</v>
      </c>
      <c r="AQ69" s="1060"/>
      <c r="AR69" s="1060"/>
      <c r="AS69" s="1060"/>
      <c r="AT69" s="1060"/>
      <c r="AU69" s="1060" t="s">
        <v>520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222</v>
      </c>
      <c r="R70" s="1060"/>
      <c r="S70" s="1060"/>
      <c r="T70" s="1060"/>
      <c r="U70" s="1060"/>
      <c r="V70" s="1060">
        <v>209</v>
      </c>
      <c r="W70" s="1060"/>
      <c r="X70" s="1060"/>
      <c r="Y70" s="1060"/>
      <c r="Z70" s="1060"/>
      <c r="AA70" s="1060">
        <v>13</v>
      </c>
      <c r="AB70" s="1060"/>
      <c r="AC70" s="1060"/>
      <c r="AD70" s="1060"/>
      <c r="AE70" s="1060"/>
      <c r="AF70" s="1060">
        <v>13</v>
      </c>
      <c r="AG70" s="1060"/>
      <c r="AH70" s="1060"/>
      <c r="AI70" s="1060"/>
      <c r="AJ70" s="1060"/>
      <c r="AK70" s="1060" t="s">
        <v>625</v>
      </c>
      <c r="AL70" s="1060"/>
      <c r="AM70" s="1060"/>
      <c r="AN70" s="1060"/>
      <c r="AO70" s="1060"/>
      <c r="AP70" s="1060" t="s">
        <v>520</v>
      </c>
      <c r="AQ70" s="1060"/>
      <c r="AR70" s="1060"/>
      <c r="AS70" s="1060"/>
      <c r="AT70" s="1060"/>
      <c r="AU70" s="1060" t="s">
        <v>520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2305</v>
      </c>
      <c r="R71" s="1060"/>
      <c r="S71" s="1060"/>
      <c r="T71" s="1060"/>
      <c r="U71" s="1060"/>
      <c r="V71" s="1060">
        <v>2269</v>
      </c>
      <c r="W71" s="1060"/>
      <c r="X71" s="1060"/>
      <c r="Y71" s="1060"/>
      <c r="Z71" s="1060"/>
      <c r="AA71" s="1060">
        <v>36</v>
      </c>
      <c r="AB71" s="1060"/>
      <c r="AC71" s="1060"/>
      <c r="AD71" s="1060"/>
      <c r="AE71" s="1060"/>
      <c r="AF71" s="1060">
        <v>36</v>
      </c>
      <c r="AG71" s="1060"/>
      <c r="AH71" s="1060"/>
      <c r="AI71" s="1060"/>
      <c r="AJ71" s="1060"/>
      <c r="AK71" s="1060" t="s">
        <v>626</v>
      </c>
      <c r="AL71" s="1060"/>
      <c r="AM71" s="1060"/>
      <c r="AN71" s="1060"/>
      <c r="AO71" s="1060"/>
      <c r="AP71" s="1060">
        <v>1458</v>
      </c>
      <c r="AQ71" s="1060"/>
      <c r="AR71" s="1060"/>
      <c r="AS71" s="1060"/>
      <c r="AT71" s="1060"/>
      <c r="AU71" s="1060">
        <v>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2715</v>
      </c>
      <c r="R72" s="1060"/>
      <c r="S72" s="1060"/>
      <c r="T72" s="1060"/>
      <c r="U72" s="1060"/>
      <c r="V72" s="1060">
        <v>2861</v>
      </c>
      <c r="W72" s="1060"/>
      <c r="X72" s="1060"/>
      <c r="Y72" s="1060"/>
      <c r="Z72" s="1060"/>
      <c r="AA72" s="1060">
        <v>-146</v>
      </c>
      <c r="AB72" s="1060"/>
      <c r="AC72" s="1060"/>
      <c r="AD72" s="1060"/>
      <c r="AE72" s="1060"/>
      <c r="AF72" s="1060">
        <v>-146</v>
      </c>
      <c r="AG72" s="1060"/>
      <c r="AH72" s="1060"/>
      <c r="AI72" s="1060"/>
      <c r="AJ72" s="1060"/>
      <c r="AK72" s="1060" t="s">
        <v>626</v>
      </c>
      <c r="AL72" s="1060"/>
      <c r="AM72" s="1060"/>
      <c r="AN72" s="1060"/>
      <c r="AO72" s="1060"/>
      <c r="AP72" s="1060">
        <v>1992</v>
      </c>
      <c r="AQ72" s="1060"/>
      <c r="AR72" s="1060"/>
      <c r="AS72" s="1060"/>
      <c r="AT72" s="1060"/>
      <c r="AU72" s="1060">
        <v>832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590</v>
      </c>
      <c r="C73" s="1064"/>
      <c r="D73" s="1064"/>
      <c r="E73" s="1064"/>
      <c r="F73" s="1064"/>
      <c r="G73" s="1064"/>
      <c r="H73" s="1064"/>
      <c r="I73" s="1064"/>
      <c r="J73" s="1064"/>
      <c r="K73" s="1064"/>
      <c r="L73" s="1064"/>
      <c r="M73" s="1064"/>
      <c r="N73" s="1064"/>
      <c r="O73" s="1064"/>
      <c r="P73" s="1065"/>
      <c r="Q73" s="1066">
        <v>507</v>
      </c>
      <c r="R73" s="1060"/>
      <c r="S73" s="1060"/>
      <c r="T73" s="1060"/>
      <c r="U73" s="1060"/>
      <c r="V73" s="1060">
        <v>493</v>
      </c>
      <c r="W73" s="1060"/>
      <c r="X73" s="1060"/>
      <c r="Y73" s="1060"/>
      <c r="Z73" s="1060"/>
      <c r="AA73" s="1060">
        <v>14</v>
      </c>
      <c r="AB73" s="1060"/>
      <c r="AC73" s="1060"/>
      <c r="AD73" s="1060"/>
      <c r="AE73" s="1060"/>
      <c r="AF73" s="1060">
        <v>14</v>
      </c>
      <c r="AG73" s="1060"/>
      <c r="AH73" s="1060"/>
      <c r="AI73" s="1060"/>
      <c r="AJ73" s="1060"/>
      <c r="AK73" s="1060" t="s">
        <v>628</v>
      </c>
      <c r="AL73" s="1060"/>
      <c r="AM73" s="1060"/>
      <c r="AN73" s="1060"/>
      <c r="AO73" s="1060"/>
      <c r="AP73" s="1060">
        <v>542</v>
      </c>
      <c r="AQ73" s="1060"/>
      <c r="AR73" s="1060"/>
      <c r="AS73" s="1060"/>
      <c r="AT73" s="1060"/>
      <c r="AU73" s="1060">
        <v>46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40</v>
      </c>
      <c r="R74" s="1060"/>
      <c r="S74" s="1060"/>
      <c r="T74" s="1060"/>
      <c r="U74" s="1060"/>
      <c r="V74" s="1060">
        <v>36</v>
      </c>
      <c r="W74" s="1060"/>
      <c r="X74" s="1060"/>
      <c r="Y74" s="1060"/>
      <c r="Z74" s="1060"/>
      <c r="AA74" s="1060">
        <v>3</v>
      </c>
      <c r="AB74" s="1060"/>
      <c r="AC74" s="1060"/>
      <c r="AD74" s="1060"/>
      <c r="AE74" s="1060"/>
      <c r="AF74" s="1060">
        <v>3</v>
      </c>
      <c r="AG74" s="1060"/>
      <c r="AH74" s="1060"/>
      <c r="AI74" s="1060"/>
      <c r="AJ74" s="1060"/>
      <c r="AK74" s="1060">
        <v>1</v>
      </c>
      <c r="AL74" s="1060"/>
      <c r="AM74" s="1060"/>
      <c r="AN74" s="1060"/>
      <c r="AO74" s="1060"/>
      <c r="AP74" s="1060" t="s">
        <v>520</v>
      </c>
      <c r="AQ74" s="1060"/>
      <c r="AR74" s="1060"/>
      <c r="AS74" s="1060"/>
      <c r="AT74" s="1060"/>
      <c r="AU74" s="1060" t="s">
        <v>520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619</v>
      </c>
      <c r="C75" s="1064"/>
      <c r="D75" s="1064"/>
      <c r="E75" s="1064"/>
      <c r="F75" s="1064"/>
      <c r="G75" s="1064"/>
      <c r="H75" s="1064"/>
      <c r="I75" s="1064"/>
      <c r="J75" s="1064"/>
      <c r="K75" s="1064"/>
      <c r="L75" s="1064"/>
      <c r="M75" s="1064"/>
      <c r="N75" s="1064"/>
      <c r="O75" s="1064"/>
      <c r="P75" s="1065"/>
      <c r="Q75" s="1067">
        <v>31</v>
      </c>
      <c r="R75" s="1068"/>
      <c r="S75" s="1068"/>
      <c r="T75" s="1068"/>
      <c r="U75" s="1069"/>
      <c r="V75" s="1070">
        <v>29</v>
      </c>
      <c r="W75" s="1068"/>
      <c r="X75" s="1068"/>
      <c r="Y75" s="1068"/>
      <c r="Z75" s="1069"/>
      <c r="AA75" s="1070">
        <v>1</v>
      </c>
      <c r="AB75" s="1068"/>
      <c r="AC75" s="1068"/>
      <c r="AD75" s="1068"/>
      <c r="AE75" s="1069"/>
      <c r="AF75" s="1070">
        <v>1</v>
      </c>
      <c r="AG75" s="1068"/>
      <c r="AH75" s="1068"/>
      <c r="AI75" s="1068"/>
      <c r="AJ75" s="1069"/>
      <c r="AK75" s="1070">
        <v>4</v>
      </c>
      <c r="AL75" s="1068"/>
      <c r="AM75" s="1068"/>
      <c r="AN75" s="1068"/>
      <c r="AO75" s="1069"/>
      <c r="AP75" s="1060" t="s">
        <v>520</v>
      </c>
      <c r="AQ75" s="1060"/>
      <c r="AR75" s="1060"/>
      <c r="AS75" s="1060"/>
      <c r="AT75" s="1060"/>
      <c r="AU75" s="1060" t="s">
        <v>520</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124</v>
      </c>
      <c r="R76" s="1068"/>
      <c r="S76" s="1068"/>
      <c r="T76" s="1068"/>
      <c r="U76" s="1069"/>
      <c r="V76" s="1070">
        <v>119</v>
      </c>
      <c r="W76" s="1068"/>
      <c r="X76" s="1068"/>
      <c r="Y76" s="1068"/>
      <c r="Z76" s="1069"/>
      <c r="AA76" s="1070">
        <v>4</v>
      </c>
      <c r="AB76" s="1068"/>
      <c r="AC76" s="1068"/>
      <c r="AD76" s="1068"/>
      <c r="AE76" s="1069"/>
      <c r="AF76" s="1070">
        <v>4</v>
      </c>
      <c r="AG76" s="1068"/>
      <c r="AH76" s="1068"/>
      <c r="AI76" s="1068"/>
      <c r="AJ76" s="1069"/>
      <c r="AK76" s="1070" t="s">
        <v>627</v>
      </c>
      <c r="AL76" s="1068"/>
      <c r="AM76" s="1068"/>
      <c r="AN76" s="1068"/>
      <c r="AO76" s="1069"/>
      <c r="AP76" s="1070">
        <v>123</v>
      </c>
      <c r="AQ76" s="1068"/>
      <c r="AR76" s="1068"/>
      <c r="AS76" s="1068"/>
      <c r="AT76" s="1069"/>
      <c r="AU76" s="1070">
        <v>60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1048</v>
      </c>
      <c r="R77" s="1068"/>
      <c r="S77" s="1068"/>
      <c r="T77" s="1068"/>
      <c r="U77" s="1069"/>
      <c r="V77" s="1070">
        <v>1001</v>
      </c>
      <c r="W77" s="1068"/>
      <c r="X77" s="1068"/>
      <c r="Y77" s="1068"/>
      <c r="Z77" s="1069"/>
      <c r="AA77" s="1070">
        <v>47</v>
      </c>
      <c r="AB77" s="1068"/>
      <c r="AC77" s="1068"/>
      <c r="AD77" s="1068"/>
      <c r="AE77" s="1069"/>
      <c r="AF77" s="1070">
        <v>47</v>
      </c>
      <c r="AG77" s="1068"/>
      <c r="AH77" s="1068"/>
      <c r="AI77" s="1068"/>
      <c r="AJ77" s="1069"/>
      <c r="AK77" s="1070">
        <v>42</v>
      </c>
      <c r="AL77" s="1068"/>
      <c r="AM77" s="1068"/>
      <c r="AN77" s="1068"/>
      <c r="AO77" s="1069"/>
      <c r="AP77" s="1070" t="s">
        <v>520</v>
      </c>
      <c r="AQ77" s="1068"/>
      <c r="AR77" s="1068"/>
      <c r="AS77" s="1068"/>
      <c r="AT77" s="1069"/>
      <c r="AU77" s="1070" t="s">
        <v>520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594</v>
      </c>
      <c r="C78" s="1064"/>
      <c r="D78" s="1064"/>
      <c r="E78" s="1064"/>
      <c r="F78" s="1064"/>
      <c r="G78" s="1064"/>
      <c r="H78" s="1064"/>
      <c r="I78" s="1064"/>
      <c r="J78" s="1064"/>
      <c r="K78" s="1064"/>
      <c r="L78" s="1064"/>
      <c r="M78" s="1064"/>
      <c r="N78" s="1064"/>
      <c r="O78" s="1064"/>
      <c r="P78" s="1065"/>
      <c r="Q78" s="1066">
        <v>1268</v>
      </c>
      <c r="R78" s="1060"/>
      <c r="S78" s="1060"/>
      <c r="T78" s="1060"/>
      <c r="U78" s="1060"/>
      <c r="V78" s="1060">
        <v>1133</v>
      </c>
      <c r="W78" s="1060"/>
      <c r="X78" s="1060"/>
      <c r="Y78" s="1060"/>
      <c r="Z78" s="1060"/>
      <c r="AA78" s="1060">
        <v>135</v>
      </c>
      <c r="AB78" s="1060"/>
      <c r="AC78" s="1060"/>
      <c r="AD78" s="1060"/>
      <c r="AE78" s="1060"/>
      <c r="AF78" s="1060">
        <v>135</v>
      </c>
      <c r="AG78" s="1060"/>
      <c r="AH78" s="1060"/>
      <c r="AI78" s="1060"/>
      <c r="AJ78" s="1060"/>
      <c r="AK78" s="1060">
        <v>0</v>
      </c>
      <c r="AL78" s="1060"/>
      <c r="AM78" s="1060"/>
      <c r="AN78" s="1060"/>
      <c r="AO78" s="1060"/>
      <c r="AP78" s="1060" t="s">
        <v>520</v>
      </c>
      <c r="AQ78" s="1060"/>
      <c r="AR78" s="1060"/>
      <c r="AS78" s="1060"/>
      <c r="AT78" s="1060"/>
      <c r="AU78" s="1060" t="s">
        <v>520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595</v>
      </c>
      <c r="C79" s="1064"/>
      <c r="D79" s="1064"/>
      <c r="E79" s="1064"/>
      <c r="F79" s="1064"/>
      <c r="G79" s="1064"/>
      <c r="H79" s="1064"/>
      <c r="I79" s="1064"/>
      <c r="J79" s="1064"/>
      <c r="K79" s="1064"/>
      <c r="L79" s="1064"/>
      <c r="M79" s="1064"/>
      <c r="N79" s="1064"/>
      <c r="O79" s="1064"/>
      <c r="P79" s="1065"/>
      <c r="Q79" s="1066">
        <v>285242</v>
      </c>
      <c r="R79" s="1060"/>
      <c r="S79" s="1060"/>
      <c r="T79" s="1060"/>
      <c r="U79" s="1060"/>
      <c r="V79" s="1060">
        <v>271656</v>
      </c>
      <c r="W79" s="1060"/>
      <c r="X79" s="1060"/>
      <c r="Y79" s="1060"/>
      <c r="Z79" s="1060"/>
      <c r="AA79" s="1060">
        <v>13586</v>
      </c>
      <c r="AB79" s="1060"/>
      <c r="AC79" s="1060"/>
      <c r="AD79" s="1060"/>
      <c r="AE79" s="1060"/>
      <c r="AF79" s="1060">
        <v>13586</v>
      </c>
      <c r="AG79" s="1060"/>
      <c r="AH79" s="1060"/>
      <c r="AI79" s="1060"/>
      <c r="AJ79" s="1060"/>
      <c r="AK79" s="1060">
        <v>983</v>
      </c>
      <c r="AL79" s="1060"/>
      <c r="AM79" s="1060"/>
      <c r="AN79" s="1060"/>
      <c r="AO79" s="1060"/>
      <c r="AP79" s="1060" t="s">
        <v>520</v>
      </c>
      <c r="AQ79" s="1060"/>
      <c r="AR79" s="1060"/>
      <c r="AS79" s="1060"/>
      <c r="AT79" s="1060"/>
      <c r="AU79" s="1060" t="s">
        <v>520</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597</v>
      </c>
      <c r="C80" s="1064"/>
      <c r="D80" s="1064"/>
      <c r="E80" s="1064"/>
      <c r="F80" s="1064"/>
      <c r="G80" s="1064"/>
      <c r="H80" s="1064"/>
      <c r="I80" s="1064"/>
      <c r="J80" s="1064"/>
      <c r="K80" s="1064"/>
      <c r="L80" s="1064"/>
      <c r="M80" s="1064"/>
      <c r="N80" s="1064"/>
      <c r="O80" s="1064"/>
      <c r="P80" s="1065"/>
      <c r="Q80" s="1066">
        <v>6381</v>
      </c>
      <c r="R80" s="1060"/>
      <c r="S80" s="1060"/>
      <c r="T80" s="1060"/>
      <c r="U80" s="1060"/>
      <c r="V80" s="1060">
        <v>6104</v>
      </c>
      <c r="W80" s="1060"/>
      <c r="X80" s="1060"/>
      <c r="Y80" s="1060"/>
      <c r="Z80" s="1060"/>
      <c r="AA80" s="1060">
        <v>277</v>
      </c>
      <c r="AB80" s="1060"/>
      <c r="AC80" s="1060"/>
      <c r="AD80" s="1060"/>
      <c r="AE80" s="1060"/>
      <c r="AF80" s="1060">
        <v>277</v>
      </c>
      <c r="AG80" s="1060"/>
      <c r="AH80" s="1060"/>
      <c r="AI80" s="1060"/>
      <c r="AJ80" s="1060"/>
      <c r="AK80" s="1060">
        <v>80</v>
      </c>
      <c r="AL80" s="1060"/>
      <c r="AM80" s="1060"/>
      <c r="AN80" s="1060"/>
      <c r="AO80" s="1060"/>
      <c r="AP80" s="1060" t="s">
        <v>520</v>
      </c>
      <c r="AQ80" s="1060"/>
      <c r="AR80" s="1060"/>
      <c r="AS80" s="1060"/>
      <c r="AT80" s="1060"/>
      <c r="AU80" s="1060" t="s">
        <v>520</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598</v>
      </c>
      <c r="C81" s="1064"/>
      <c r="D81" s="1064"/>
      <c r="E81" s="1064"/>
      <c r="F81" s="1064"/>
      <c r="G81" s="1064"/>
      <c r="H81" s="1064"/>
      <c r="I81" s="1064"/>
      <c r="J81" s="1064"/>
      <c r="K81" s="1064"/>
      <c r="L81" s="1064"/>
      <c r="M81" s="1064"/>
      <c r="N81" s="1064"/>
      <c r="O81" s="1064"/>
      <c r="P81" s="1065"/>
      <c r="Q81" s="1066">
        <v>36</v>
      </c>
      <c r="R81" s="1060"/>
      <c r="S81" s="1060"/>
      <c r="T81" s="1060"/>
      <c r="U81" s="1060"/>
      <c r="V81" s="1060">
        <v>33</v>
      </c>
      <c r="W81" s="1060"/>
      <c r="X81" s="1060"/>
      <c r="Y81" s="1060"/>
      <c r="Z81" s="1060"/>
      <c r="AA81" s="1060">
        <v>3</v>
      </c>
      <c r="AB81" s="1060"/>
      <c r="AC81" s="1060"/>
      <c r="AD81" s="1060"/>
      <c r="AE81" s="1060"/>
      <c r="AF81" s="1060">
        <v>3</v>
      </c>
      <c r="AG81" s="1060"/>
      <c r="AH81" s="1060"/>
      <c r="AI81" s="1060"/>
      <c r="AJ81" s="1060"/>
      <c r="AK81" s="1060">
        <v>29</v>
      </c>
      <c r="AL81" s="1060"/>
      <c r="AM81" s="1060"/>
      <c r="AN81" s="1060"/>
      <c r="AO81" s="1060"/>
      <c r="AP81" s="1060" t="s">
        <v>520</v>
      </c>
      <c r="AQ81" s="1060"/>
      <c r="AR81" s="1060"/>
      <c r="AS81" s="1060"/>
      <c r="AT81" s="1060"/>
      <c r="AU81" s="1060" t="s">
        <v>520</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596</v>
      </c>
      <c r="C82" s="1064"/>
      <c r="D82" s="1064"/>
      <c r="E82" s="1064"/>
      <c r="F82" s="1064"/>
      <c r="G82" s="1064"/>
      <c r="H82" s="1064"/>
      <c r="I82" s="1064"/>
      <c r="J82" s="1064"/>
      <c r="K82" s="1064"/>
      <c r="L82" s="1064"/>
      <c r="M82" s="1064"/>
      <c r="N82" s="1064"/>
      <c r="O82" s="1064"/>
      <c r="P82" s="1065"/>
      <c r="Q82" s="1066">
        <v>69</v>
      </c>
      <c r="R82" s="1060"/>
      <c r="S82" s="1060"/>
      <c r="T82" s="1060"/>
      <c r="U82" s="1060"/>
      <c r="V82" s="1060">
        <v>49</v>
      </c>
      <c r="W82" s="1060"/>
      <c r="X82" s="1060"/>
      <c r="Y82" s="1060"/>
      <c r="Z82" s="1060"/>
      <c r="AA82" s="1060">
        <v>20</v>
      </c>
      <c r="AB82" s="1060"/>
      <c r="AC82" s="1060"/>
      <c r="AD82" s="1060"/>
      <c r="AE82" s="1060"/>
      <c r="AF82" s="1060">
        <v>20</v>
      </c>
      <c r="AG82" s="1060"/>
      <c r="AH82" s="1060"/>
      <c r="AI82" s="1060"/>
      <c r="AJ82" s="1060"/>
      <c r="AK82" s="1060">
        <v>0</v>
      </c>
      <c r="AL82" s="1060"/>
      <c r="AM82" s="1060"/>
      <c r="AN82" s="1060"/>
      <c r="AO82" s="1060"/>
      <c r="AP82" s="1060" t="s">
        <v>520</v>
      </c>
      <c r="AQ82" s="1060"/>
      <c r="AR82" s="1060"/>
      <c r="AS82" s="1060"/>
      <c r="AT82" s="1060"/>
      <c r="AU82" s="1060" t="s">
        <v>520</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599</v>
      </c>
      <c r="C83" s="1064"/>
      <c r="D83" s="1064"/>
      <c r="E83" s="1064"/>
      <c r="F83" s="1064"/>
      <c r="G83" s="1064"/>
      <c r="H83" s="1064"/>
      <c r="I83" s="1064"/>
      <c r="J83" s="1064"/>
      <c r="K83" s="1064"/>
      <c r="L83" s="1064"/>
      <c r="M83" s="1064"/>
      <c r="N83" s="1064"/>
      <c r="O83" s="1064"/>
      <c r="P83" s="1065"/>
      <c r="Q83" s="1066">
        <v>191</v>
      </c>
      <c r="R83" s="1060"/>
      <c r="S83" s="1060"/>
      <c r="T83" s="1060"/>
      <c r="U83" s="1060"/>
      <c r="V83" s="1060">
        <v>182</v>
      </c>
      <c r="W83" s="1060"/>
      <c r="X83" s="1060"/>
      <c r="Y83" s="1060"/>
      <c r="Z83" s="1060"/>
      <c r="AA83" s="1060">
        <v>9</v>
      </c>
      <c r="AB83" s="1060"/>
      <c r="AC83" s="1060"/>
      <c r="AD83" s="1060"/>
      <c r="AE83" s="1060"/>
      <c r="AF83" s="1060">
        <v>9</v>
      </c>
      <c r="AG83" s="1060"/>
      <c r="AH83" s="1060"/>
      <c r="AI83" s="1060"/>
      <c r="AJ83" s="1060"/>
      <c r="AK83" s="1060" t="s">
        <v>625</v>
      </c>
      <c r="AL83" s="1060"/>
      <c r="AM83" s="1060"/>
      <c r="AN83" s="1060"/>
      <c r="AO83" s="1060"/>
      <c r="AP83" s="1060" t="s">
        <v>520</v>
      </c>
      <c r="AQ83" s="1060"/>
      <c r="AR83" s="1060"/>
      <c r="AS83" s="1060"/>
      <c r="AT83" s="1060"/>
      <c r="AU83" s="1060" t="s">
        <v>520</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f>AP68+AP71+AP72+AP73+AP76</f>
        <v>4263</v>
      </c>
      <c r="AQ88" s="1048"/>
      <c r="AR88" s="1048"/>
      <c r="AS88" s="1048"/>
      <c r="AT88" s="1048"/>
      <c r="AU88" s="1048">
        <f>AU68+AU71+AU72+AU73+AU76</f>
        <v>1072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CR7+CR8+CR9</f>
        <v>156</v>
      </c>
      <c r="CS102" s="1040"/>
      <c r="CT102" s="1040"/>
      <c r="CU102" s="1040"/>
      <c r="CV102" s="1041"/>
      <c r="CW102" s="1039"/>
      <c r="CX102" s="1040"/>
      <c r="CY102" s="1040"/>
      <c r="CZ102" s="1040"/>
      <c r="DA102" s="1041"/>
      <c r="DB102" s="1039">
        <f>DB7</f>
        <v>95</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305</v>
      </c>
      <c r="AG109" s="983"/>
      <c r="AH109" s="983"/>
      <c r="AI109" s="983"/>
      <c r="AJ109" s="984"/>
      <c r="AK109" s="985" t="s">
        <v>304</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305</v>
      </c>
      <c r="BW109" s="983"/>
      <c r="BX109" s="983"/>
      <c r="BY109" s="983"/>
      <c r="BZ109" s="984"/>
      <c r="CA109" s="985" t="s">
        <v>304</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305</v>
      </c>
      <c r="DM109" s="983"/>
      <c r="DN109" s="983"/>
      <c r="DO109" s="983"/>
      <c r="DP109" s="984"/>
      <c r="DQ109" s="985" t="s">
        <v>304</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734297</v>
      </c>
      <c r="AB110" s="976"/>
      <c r="AC110" s="976"/>
      <c r="AD110" s="976"/>
      <c r="AE110" s="977"/>
      <c r="AF110" s="978">
        <v>760781</v>
      </c>
      <c r="AG110" s="976"/>
      <c r="AH110" s="976"/>
      <c r="AI110" s="976"/>
      <c r="AJ110" s="977"/>
      <c r="AK110" s="978">
        <v>788899</v>
      </c>
      <c r="AL110" s="976"/>
      <c r="AM110" s="976"/>
      <c r="AN110" s="976"/>
      <c r="AO110" s="977"/>
      <c r="AP110" s="979">
        <v>28.6</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6819984</v>
      </c>
      <c r="BR110" s="923"/>
      <c r="BS110" s="923"/>
      <c r="BT110" s="923"/>
      <c r="BU110" s="923"/>
      <c r="BV110" s="923">
        <v>6956247</v>
      </c>
      <c r="BW110" s="923"/>
      <c r="BX110" s="923"/>
      <c r="BY110" s="923"/>
      <c r="BZ110" s="923"/>
      <c r="CA110" s="923">
        <v>6657232</v>
      </c>
      <c r="CB110" s="923"/>
      <c r="CC110" s="923"/>
      <c r="CD110" s="923"/>
      <c r="CE110" s="923"/>
      <c r="CF110" s="947">
        <v>241.7</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437</v>
      </c>
      <c r="DH110" s="923"/>
      <c r="DI110" s="923"/>
      <c r="DJ110" s="923"/>
      <c r="DK110" s="923"/>
      <c r="DL110" s="923" t="s">
        <v>438</v>
      </c>
      <c r="DM110" s="923"/>
      <c r="DN110" s="923"/>
      <c r="DO110" s="923"/>
      <c r="DP110" s="923"/>
      <c r="DQ110" s="923" t="s">
        <v>130</v>
      </c>
      <c r="DR110" s="923"/>
      <c r="DS110" s="923"/>
      <c r="DT110" s="923"/>
      <c r="DU110" s="923"/>
      <c r="DV110" s="924" t="s">
        <v>130</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389</v>
      </c>
      <c r="AG111" s="1004"/>
      <c r="AH111" s="1004"/>
      <c r="AI111" s="1004"/>
      <c r="AJ111" s="1005"/>
      <c r="AK111" s="1006" t="s">
        <v>130</v>
      </c>
      <c r="AL111" s="1004"/>
      <c r="AM111" s="1004"/>
      <c r="AN111" s="1004"/>
      <c r="AO111" s="1005"/>
      <c r="AP111" s="1007" t="s">
        <v>389</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442</v>
      </c>
      <c r="BR111" s="895"/>
      <c r="BS111" s="895"/>
      <c r="BT111" s="895"/>
      <c r="BU111" s="895"/>
      <c r="BV111" s="895" t="s">
        <v>389</v>
      </c>
      <c r="BW111" s="895"/>
      <c r="BX111" s="895"/>
      <c r="BY111" s="895"/>
      <c r="BZ111" s="895"/>
      <c r="CA111" s="895" t="s">
        <v>130</v>
      </c>
      <c r="CB111" s="895"/>
      <c r="CC111" s="895"/>
      <c r="CD111" s="895"/>
      <c r="CE111" s="895"/>
      <c r="CF111" s="956" t="s">
        <v>130</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444</v>
      </c>
      <c r="DM111" s="895"/>
      <c r="DN111" s="895"/>
      <c r="DO111" s="895"/>
      <c r="DP111" s="895"/>
      <c r="DQ111" s="895" t="s">
        <v>389</v>
      </c>
      <c r="DR111" s="895"/>
      <c r="DS111" s="895"/>
      <c r="DT111" s="895"/>
      <c r="DU111" s="895"/>
      <c r="DV111" s="872" t="s">
        <v>130</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389</v>
      </c>
      <c r="AB112" s="858"/>
      <c r="AC112" s="858"/>
      <c r="AD112" s="858"/>
      <c r="AE112" s="859"/>
      <c r="AF112" s="860" t="s">
        <v>130</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3506284</v>
      </c>
      <c r="BR112" s="895"/>
      <c r="BS112" s="895"/>
      <c r="BT112" s="895"/>
      <c r="BU112" s="895"/>
      <c r="BV112" s="895">
        <v>3149038</v>
      </c>
      <c r="BW112" s="895"/>
      <c r="BX112" s="895"/>
      <c r="BY112" s="895"/>
      <c r="BZ112" s="895"/>
      <c r="CA112" s="895">
        <v>3021339</v>
      </c>
      <c r="CB112" s="895"/>
      <c r="CC112" s="895"/>
      <c r="CD112" s="895"/>
      <c r="CE112" s="895"/>
      <c r="CF112" s="956">
        <v>109.7</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389</v>
      </c>
      <c r="DM112" s="895"/>
      <c r="DN112" s="895"/>
      <c r="DO112" s="895"/>
      <c r="DP112" s="895"/>
      <c r="DQ112" s="895" t="s">
        <v>449</v>
      </c>
      <c r="DR112" s="895"/>
      <c r="DS112" s="895"/>
      <c r="DT112" s="895"/>
      <c r="DU112" s="895"/>
      <c r="DV112" s="872" t="s">
        <v>389</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260402</v>
      </c>
      <c r="AB113" s="1004"/>
      <c r="AC113" s="1004"/>
      <c r="AD113" s="1004"/>
      <c r="AE113" s="1005"/>
      <c r="AF113" s="1006">
        <v>228227</v>
      </c>
      <c r="AG113" s="1004"/>
      <c r="AH113" s="1004"/>
      <c r="AI113" s="1004"/>
      <c r="AJ113" s="1005"/>
      <c r="AK113" s="1006">
        <v>243707</v>
      </c>
      <c r="AL113" s="1004"/>
      <c r="AM113" s="1004"/>
      <c r="AN113" s="1004"/>
      <c r="AO113" s="1005"/>
      <c r="AP113" s="1007">
        <v>8.8000000000000007</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1191015</v>
      </c>
      <c r="BR113" s="895"/>
      <c r="BS113" s="895"/>
      <c r="BT113" s="895"/>
      <c r="BU113" s="895"/>
      <c r="BV113" s="895">
        <v>1115876</v>
      </c>
      <c r="BW113" s="895"/>
      <c r="BX113" s="895"/>
      <c r="BY113" s="895"/>
      <c r="BZ113" s="895"/>
      <c r="CA113" s="895">
        <v>1071957</v>
      </c>
      <c r="CB113" s="895"/>
      <c r="CC113" s="895"/>
      <c r="CD113" s="895"/>
      <c r="CE113" s="895"/>
      <c r="CF113" s="956">
        <v>38.9</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130</v>
      </c>
      <c r="DM113" s="858"/>
      <c r="DN113" s="858"/>
      <c r="DO113" s="858"/>
      <c r="DP113" s="859"/>
      <c r="DQ113" s="860" t="s">
        <v>449</v>
      </c>
      <c r="DR113" s="858"/>
      <c r="DS113" s="858"/>
      <c r="DT113" s="858"/>
      <c r="DU113" s="859"/>
      <c r="DV113" s="905" t="s">
        <v>130</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163893</v>
      </c>
      <c r="AB114" s="858"/>
      <c r="AC114" s="858"/>
      <c r="AD114" s="858"/>
      <c r="AE114" s="859"/>
      <c r="AF114" s="860">
        <v>153880</v>
      </c>
      <c r="AG114" s="858"/>
      <c r="AH114" s="858"/>
      <c r="AI114" s="858"/>
      <c r="AJ114" s="859"/>
      <c r="AK114" s="860">
        <v>132875</v>
      </c>
      <c r="AL114" s="858"/>
      <c r="AM114" s="858"/>
      <c r="AN114" s="858"/>
      <c r="AO114" s="859"/>
      <c r="AP114" s="905">
        <v>4.8</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1472190</v>
      </c>
      <c r="BR114" s="895"/>
      <c r="BS114" s="895"/>
      <c r="BT114" s="895"/>
      <c r="BU114" s="895"/>
      <c r="BV114" s="895">
        <v>1483658</v>
      </c>
      <c r="BW114" s="895"/>
      <c r="BX114" s="895"/>
      <c r="BY114" s="895"/>
      <c r="BZ114" s="895"/>
      <c r="CA114" s="895">
        <v>1408259</v>
      </c>
      <c r="CB114" s="895"/>
      <c r="CC114" s="895"/>
      <c r="CD114" s="895"/>
      <c r="CE114" s="895"/>
      <c r="CF114" s="956">
        <v>51.1</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437</v>
      </c>
      <c r="DM114" s="858"/>
      <c r="DN114" s="858"/>
      <c r="DO114" s="858"/>
      <c r="DP114" s="859"/>
      <c r="DQ114" s="860" t="s">
        <v>440</v>
      </c>
      <c r="DR114" s="858"/>
      <c r="DS114" s="858"/>
      <c r="DT114" s="858"/>
      <c r="DU114" s="859"/>
      <c r="DV114" s="905" t="s">
        <v>130</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457</v>
      </c>
      <c r="AB115" s="1004"/>
      <c r="AC115" s="1004"/>
      <c r="AD115" s="1004"/>
      <c r="AE115" s="1005"/>
      <c r="AF115" s="1006" t="s">
        <v>389</v>
      </c>
      <c r="AG115" s="1004"/>
      <c r="AH115" s="1004"/>
      <c r="AI115" s="1004"/>
      <c r="AJ115" s="1005"/>
      <c r="AK115" s="1006" t="s">
        <v>130</v>
      </c>
      <c r="AL115" s="1004"/>
      <c r="AM115" s="1004"/>
      <c r="AN115" s="1004"/>
      <c r="AO115" s="1005"/>
      <c r="AP115" s="1007" t="s">
        <v>458</v>
      </c>
      <c r="AQ115" s="1008"/>
      <c r="AR115" s="1008"/>
      <c r="AS115" s="1008"/>
      <c r="AT115" s="1009"/>
      <c r="AU115" s="1017"/>
      <c r="AV115" s="1018"/>
      <c r="AW115" s="1018"/>
      <c r="AX115" s="1018"/>
      <c r="AY115" s="1018"/>
      <c r="AZ115" s="893" t="s">
        <v>459</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437</v>
      </c>
      <c r="BW115" s="895"/>
      <c r="BX115" s="895"/>
      <c r="BY115" s="895"/>
      <c r="BZ115" s="895"/>
      <c r="CA115" s="895" t="s">
        <v>130</v>
      </c>
      <c r="CB115" s="895"/>
      <c r="CC115" s="895"/>
      <c r="CD115" s="895"/>
      <c r="CE115" s="895"/>
      <c r="CF115" s="956" t="s">
        <v>440</v>
      </c>
      <c r="CG115" s="957"/>
      <c r="CH115" s="957"/>
      <c r="CI115" s="957"/>
      <c r="CJ115" s="957"/>
      <c r="CK115" s="1012"/>
      <c r="CL115" s="899"/>
      <c r="CM115" s="893" t="s">
        <v>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457</v>
      </c>
      <c r="DH115" s="858"/>
      <c r="DI115" s="858"/>
      <c r="DJ115" s="858"/>
      <c r="DK115" s="859"/>
      <c r="DL115" s="860" t="s">
        <v>457</v>
      </c>
      <c r="DM115" s="858"/>
      <c r="DN115" s="858"/>
      <c r="DO115" s="858"/>
      <c r="DP115" s="859"/>
      <c r="DQ115" s="860" t="s">
        <v>438</v>
      </c>
      <c r="DR115" s="858"/>
      <c r="DS115" s="858"/>
      <c r="DT115" s="858"/>
      <c r="DU115" s="859"/>
      <c r="DV115" s="905" t="s">
        <v>440</v>
      </c>
      <c r="DW115" s="906"/>
      <c r="DX115" s="906"/>
      <c r="DY115" s="906"/>
      <c r="DZ115" s="907"/>
    </row>
    <row r="116" spans="1:130" s="246" customFormat="1" ht="26.25" customHeight="1" x14ac:dyDescent="0.15">
      <c r="A116" s="1001"/>
      <c r="B116" s="1002"/>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389</v>
      </c>
      <c r="AB116" s="858"/>
      <c r="AC116" s="858"/>
      <c r="AD116" s="858"/>
      <c r="AE116" s="859"/>
      <c r="AF116" s="860" t="s">
        <v>457</v>
      </c>
      <c r="AG116" s="858"/>
      <c r="AH116" s="858"/>
      <c r="AI116" s="858"/>
      <c r="AJ116" s="859"/>
      <c r="AK116" s="860" t="s">
        <v>440</v>
      </c>
      <c r="AL116" s="858"/>
      <c r="AM116" s="858"/>
      <c r="AN116" s="858"/>
      <c r="AO116" s="859"/>
      <c r="AP116" s="905" t="s">
        <v>130</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463</v>
      </c>
      <c r="BW116" s="895"/>
      <c r="BX116" s="895"/>
      <c r="BY116" s="895"/>
      <c r="BZ116" s="895"/>
      <c r="CA116" s="895" t="s">
        <v>130</v>
      </c>
      <c r="CB116" s="895"/>
      <c r="CC116" s="895"/>
      <c r="CD116" s="895"/>
      <c r="CE116" s="895"/>
      <c r="CF116" s="956" t="s">
        <v>130</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440</v>
      </c>
      <c r="DM116" s="858"/>
      <c r="DN116" s="858"/>
      <c r="DO116" s="858"/>
      <c r="DP116" s="859"/>
      <c r="DQ116" s="860" t="s">
        <v>130</v>
      </c>
      <c r="DR116" s="858"/>
      <c r="DS116" s="858"/>
      <c r="DT116" s="858"/>
      <c r="DU116" s="859"/>
      <c r="DV116" s="905" t="s">
        <v>440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1158592</v>
      </c>
      <c r="AB117" s="990"/>
      <c r="AC117" s="990"/>
      <c r="AD117" s="990"/>
      <c r="AE117" s="991"/>
      <c r="AF117" s="992">
        <v>1142888</v>
      </c>
      <c r="AG117" s="990"/>
      <c r="AH117" s="990"/>
      <c r="AI117" s="990"/>
      <c r="AJ117" s="991"/>
      <c r="AK117" s="992">
        <v>1165481</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389</v>
      </c>
      <c r="BW117" s="895"/>
      <c r="BX117" s="895"/>
      <c r="BY117" s="895"/>
      <c r="BZ117" s="895"/>
      <c r="CA117" s="895" t="s">
        <v>437</v>
      </c>
      <c r="CB117" s="895"/>
      <c r="CC117" s="895"/>
      <c r="CD117" s="895"/>
      <c r="CE117" s="895"/>
      <c r="CF117" s="956" t="s">
        <v>463</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463</v>
      </c>
      <c r="DM117" s="858"/>
      <c r="DN117" s="858"/>
      <c r="DO117" s="858"/>
      <c r="DP117" s="859"/>
      <c r="DQ117" s="860" t="s">
        <v>130</v>
      </c>
      <c r="DR117" s="858"/>
      <c r="DS117" s="858"/>
      <c r="DT117" s="858"/>
      <c r="DU117" s="859"/>
      <c r="DV117" s="905" t="s">
        <v>438</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305</v>
      </c>
      <c r="AG118" s="983"/>
      <c r="AH118" s="983"/>
      <c r="AI118" s="983"/>
      <c r="AJ118" s="984"/>
      <c r="AK118" s="985" t="s">
        <v>304</v>
      </c>
      <c r="AL118" s="983"/>
      <c r="AM118" s="983"/>
      <c r="AN118" s="983"/>
      <c r="AO118" s="984"/>
      <c r="AP118" s="986" t="s">
        <v>431</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440</v>
      </c>
      <c r="BR118" s="926"/>
      <c r="BS118" s="926"/>
      <c r="BT118" s="926"/>
      <c r="BU118" s="926"/>
      <c r="BV118" s="926" t="s">
        <v>458</v>
      </c>
      <c r="BW118" s="926"/>
      <c r="BX118" s="926"/>
      <c r="BY118" s="926"/>
      <c r="BZ118" s="926"/>
      <c r="CA118" s="926" t="s">
        <v>463</v>
      </c>
      <c r="CB118" s="926"/>
      <c r="CC118" s="926"/>
      <c r="CD118" s="926"/>
      <c r="CE118" s="926"/>
      <c r="CF118" s="956" t="s">
        <v>442</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463</v>
      </c>
      <c r="DH118" s="858"/>
      <c r="DI118" s="858"/>
      <c r="DJ118" s="858"/>
      <c r="DK118" s="859"/>
      <c r="DL118" s="860" t="s">
        <v>437</v>
      </c>
      <c r="DM118" s="858"/>
      <c r="DN118" s="858"/>
      <c r="DO118" s="858"/>
      <c r="DP118" s="859"/>
      <c r="DQ118" s="860" t="s">
        <v>130</v>
      </c>
      <c r="DR118" s="858"/>
      <c r="DS118" s="858"/>
      <c r="DT118" s="858"/>
      <c r="DU118" s="859"/>
      <c r="DV118" s="905" t="s">
        <v>463</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389</v>
      </c>
      <c r="AB119" s="976"/>
      <c r="AC119" s="976"/>
      <c r="AD119" s="976"/>
      <c r="AE119" s="977"/>
      <c r="AF119" s="978" t="s">
        <v>442</v>
      </c>
      <c r="AG119" s="976"/>
      <c r="AH119" s="976"/>
      <c r="AI119" s="976"/>
      <c r="AJ119" s="977"/>
      <c r="AK119" s="978" t="s">
        <v>442</v>
      </c>
      <c r="AL119" s="976"/>
      <c r="AM119" s="976"/>
      <c r="AN119" s="976"/>
      <c r="AO119" s="977"/>
      <c r="AP119" s="979" t="s">
        <v>130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12989473</v>
      </c>
      <c r="BR119" s="926"/>
      <c r="BS119" s="926"/>
      <c r="BT119" s="926"/>
      <c r="BU119" s="926"/>
      <c r="BV119" s="926">
        <v>12704819</v>
      </c>
      <c r="BW119" s="926"/>
      <c r="BX119" s="926"/>
      <c r="BY119" s="926"/>
      <c r="BZ119" s="926"/>
      <c r="CA119" s="926">
        <v>12158787</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389</v>
      </c>
      <c r="DH119" s="841"/>
      <c r="DI119" s="841"/>
      <c r="DJ119" s="841"/>
      <c r="DK119" s="842"/>
      <c r="DL119" s="843" t="s">
        <v>440</v>
      </c>
      <c r="DM119" s="841"/>
      <c r="DN119" s="841"/>
      <c r="DO119" s="841"/>
      <c r="DP119" s="842"/>
      <c r="DQ119" s="843" t="s">
        <v>442</v>
      </c>
      <c r="DR119" s="841"/>
      <c r="DS119" s="841"/>
      <c r="DT119" s="841"/>
      <c r="DU119" s="842"/>
      <c r="DV119" s="929" t="s">
        <v>130</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440</v>
      </c>
      <c r="AB120" s="858"/>
      <c r="AC120" s="858"/>
      <c r="AD120" s="858"/>
      <c r="AE120" s="859"/>
      <c r="AF120" s="860" t="s">
        <v>130</v>
      </c>
      <c r="AG120" s="858"/>
      <c r="AH120" s="858"/>
      <c r="AI120" s="858"/>
      <c r="AJ120" s="859"/>
      <c r="AK120" s="860" t="s">
        <v>389</v>
      </c>
      <c r="AL120" s="858"/>
      <c r="AM120" s="858"/>
      <c r="AN120" s="858"/>
      <c r="AO120" s="859"/>
      <c r="AP120" s="905" t="s">
        <v>130</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4171551</v>
      </c>
      <c r="BR120" s="923"/>
      <c r="BS120" s="923"/>
      <c r="BT120" s="923"/>
      <c r="BU120" s="923"/>
      <c r="BV120" s="923">
        <v>3821966</v>
      </c>
      <c r="BW120" s="923"/>
      <c r="BX120" s="923"/>
      <c r="BY120" s="923"/>
      <c r="BZ120" s="923"/>
      <c r="CA120" s="923">
        <v>3450614</v>
      </c>
      <c r="CB120" s="923"/>
      <c r="CC120" s="923"/>
      <c r="CD120" s="923"/>
      <c r="CE120" s="923"/>
      <c r="CF120" s="947">
        <v>125.3</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t="s">
        <v>442</v>
      </c>
      <c r="DH120" s="923"/>
      <c r="DI120" s="923"/>
      <c r="DJ120" s="923"/>
      <c r="DK120" s="923"/>
      <c r="DL120" s="923">
        <v>2257052</v>
      </c>
      <c r="DM120" s="923"/>
      <c r="DN120" s="923"/>
      <c r="DO120" s="923"/>
      <c r="DP120" s="923"/>
      <c r="DQ120" s="923">
        <v>2095037</v>
      </c>
      <c r="DR120" s="923"/>
      <c r="DS120" s="923"/>
      <c r="DT120" s="923"/>
      <c r="DU120" s="923"/>
      <c r="DV120" s="924">
        <v>76.099999999999994</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463</v>
      </c>
      <c r="AL121" s="858"/>
      <c r="AM121" s="858"/>
      <c r="AN121" s="858"/>
      <c r="AO121" s="859"/>
      <c r="AP121" s="905" t="s">
        <v>130</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75601</v>
      </c>
      <c r="BR121" s="895"/>
      <c r="BS121" s="895"/>
      <c r="BT121" s="895"/>
      <c r="BU121" s="895"/>
      <c r="BV121" s="895">
        <v>360379</v>
      </c>
      <c r="BW121" s="895"/>
      <c r="BX121" s="895"/>
      <c r="BY121" s="895"/>
      <c r="BZ121" s="895"/>
      <c r="CA121" s="895">
        <v>312801</v>
      </c>
      <c r="CB121" s="895"/>
      <c r="CC121" s="895"/>
      <c r="CD121" s="895"/>
      <c r="CE121" s="895"/>
      <c r="CF121" s="956">
        <v>11.4</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t="s">
        <v>440</v>
      </c>
      <c r="DH121" s="895"/>
      <c r="DI121" s="895"/>
      <c r="DJ121" s="895"/>
      <c r="DK121" s="895"/>
      <c r="DL121" s="895">
        <v>873565</v>
      </c>
      <c r="DM121" s="895"/>
      <c r="DN121" s="895"/>
      <c r="DO121" s="895"/>
      <c r="DP121" s="895"/>
      <c r="DQ121" s="895">
        <v>907642</v>
      </c>
      <c r="DR121" s="895"/>
      <c r="DS121" s="895"/>
      <c r="DT121" s="895"/>
      <c r="DU121" s="895"/>
      <c r="DV121" s="872">
        <v>32.9</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449</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8210021</v>
      </c>
      <c r="BR122" s="926"/>
      <c r="BS122" s="926"/>
      <c r="BT122" s="926"/>
      <c r="BU122" s="926"/>
      <c r="BV122" s="926">
        <v>7758594</v>
      </c>
      <c r="BW122" s="926"/>
      <c r="BX122" s="926"/>
      <c r="BY122" s="926"/>
      <c r="BZ122" s="926"/>
      <c r="CA122" s="926">
        <v>7446658</v>
      </c>
      <c r="CB122" s="926"/>
      <c r="CC122" s="926"/>
      <c r="CD122" s="926"/>
      <c r="CE122" s="926"/>
      <c r="CF122" s="927">
        <v>270.3</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t="s">
        <v>457</v>
      </c>
      <c r="DH122" s="895"/>
      <c r="DI122" s="895"/>
      <c r="DJ122" s="895"/>
      <c r="DK122" s="895"/>
      <c r="DL122" s="895">
        <v>18421</v>
      </c>
      <c r="DM122" s="895"/>
      <c r="DN122" s="895"/>
      <c r="DO122" s="895"/>
      <c r="DP122" s="895"/>
      <c r="DQ122" s="895">
        <v>18660</v>
      </c>
      <c r="DR122" s="895"/>
      <c r="DS122" s="895"/>
      <c r="DT122" s="895"/>
      <c r="DU122" s="895"/>
      <c r="DV122" s="872">
        <v>0.7</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389</v>
      </c>
      <c r="AB123" s="858"/>
      <c r="AC123" s="858"/>
      <c r="AD123" s="858"/>
      <c r="AE123" s="859"/>
      <c r="AF123" s="860" t="s">
        <v>449</v>
      </c>
      <c r="AG123" s="858"/>
      <c r="AH123" s="858"/>
      <c r="AI123" s="858"/>
      <c r="AJ123" s="859"/>
      <c r="AK123" s="860" t="s">
        <v>389</v>
      </c>
      <c r="AL123" s="858"/>
      <c r="AM123" s="858"/>
      <c r="AN123" s="858"/>
      <c r="AO123" s="859"/>
      <c r="AP123" s="905" t="s">
        <v>457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480</v>
      </c>
      <c r="BP123" s="959"/>
      <c r="BQ123" s="913">
        <v>12457173</v>
      </c>
      <c r="BR123" s="914"/>
      <c r="BS123" s="914"/>
      <c r="BT123" s="914"/>
      <c r="BU123" s="914"/>
      <c r="BV123" s="914">
        <v>11940939</v>
      </c>
      <c r="BW123" s="914"/>
      <c r="BX123" s="914"/>
      <c r="BY123" s="914"/>
      <c r="BZ123" s="914"/>
      <c r="CA123" s="914">
        <v>11210073</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t="s">
        <v>389</v>
      </c>
      <c r="DH123" s="858"/>
      <c r="DI123" s="858"/>
      <c r="DJ123" s="858"/>
      <c r="DK123" s="859"/>
      <c r="DL123" s="860" t="s">
        <v>458</v>
      </c>
      <c r="DM123" s="858"/>
      <c r="DN123" s="858"/>
      <c r="DO123" s="858"/>
      <c r="DP123" s="859"/>
      <c r="DQ123" s="860" t="s">
        <v>463</v>
      </c>
      <c r="DR123" s="858"/>
      <c r="DS123" s="858"/>
      <c r="DT123" s="858"/>
      <c r="DU123" s="859"/>
      <c r="DV123" s="905" t="s">
        <v>463</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463</v>
      </c>
      <c r="AB124" s="858"/>
      <c r="AC124" s="858"/>
      <c r="AD124" s="858"/>
      <c r="AE124" s="859"/>
      <c r="AF124" s="860" t="s">
        <v>130</v>
      </c>
      <c r="AG124" s="858"/>
      <c r="AH124" s="858"/>
      <c r="AI124" s="858"/>
      <c r="AJ124" s="859"/>
      <c r="AK124" s="860" t="s">
        <v>130</v>
      </c>
      <c r="AL124" s="858"/>
      <c r="AM124" s="858"/>
      <c r="AN124" s="858"/>
      <c r="AO124" s="859"/>
      <c r="AP124" s="905" t="s">
        <v>440</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18.100000000000001</v>
      </c>
      <c r="BR124" s="912"/>
      <c r="BS124" s="912"/>
      <c r="BT124" s="912"/>
      <c r="BU124" s="912"/>
      <c r="BV124" s="912">
        <v>27.2</v>
      </c>
      <c r="BW124" s="912"/>
      <c r="BX124" s="912"/>
      <c r="BY124" s="912"/>
      <c r="BZ124" s="912"/>
      <c r="CA124" s="912">
        <v>34.4</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v>3506284</v>
      </c>
      <c r="DH124" s="841"/>
      <c r="DI124" s="841"/>
      <c r="DJ124" s="841"/>
      <c r="DK124" s="842"/>
      <c r="DL124" s="843" t="s">
        <v>437</v>
      </c>
      <c r="DM124" s="841"/>
      <c r="DN124" s="841"/>
      <c r="DO124" s="841"/>
      <c r="DP124" s="842"/>
      <c r="DQ124" s="843" t="s">
        <v>437</v>
      </c>
      <c r="DR124" s="841"/>
      <c r="DS124" s="841"/>
      <c r="DT124" s="841"/>
      <c r="DU124" s="842"/>
      <c r="DV124" s="929" t="s">
        <v>437</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440</v>
      </c>
      <c r="AB125" s="858"/>
      <c r="AC125" s="858"/>
      <c r="AD125" s="858"/>
      <c r="AE125" s="859"/>
      <c r="AF125" s="860" t="s">
        <v>437</v>
      </c>
      <c r="AG125" s="858"/>
      <c r="AH125" s="858"/>
      <c r="AI125" s="858"/>
      <c r="AJ125" s="859"/>
      <c r="AK125" s="860" t="s">
        <v>130</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449</v>
      </c>
      <c r="DH125" s="923"/>
      <c r="DI125" s="923"/>
      <c r="DJ125" s="923"/>
      <c r="DK125" s="923"/>
      <c r="DL125" s="923" t="s">
        <v>437</v>
      </c>
      <c r="DM125" s="923"/>
      <c r="DN125" s="923"/>
      <c r="DO125" s="923"/>
      <c r="DP125" s="923"/>
      <c r="DQ125" s="923" t="s">
        <v>130</v>
      </c>
      <c r="DR125" s="923"/>
      <c r="DS125" s="923"/>
      <c r="DT125" s="923"/>
      <c r="DU125" s="923"/>
      <c r="DV125" s="924" t="s">
        <v>463</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444</v>
      </c>
      <c r="AB126" s="858"/>
      <c r="AC126" s="858"/>
      <c r="AD126" s="858"/>
      <c r="AE126" s="859"/>
      <c r="AF126" s="860" t="s">
        <v>438</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437</v>
      </c>
      <c r="DM126" s="895"/>
      <c r="DN126" s="895"/>
      <c r="DO126" s="895"/>
      <c r="DP126" s="895"/>
      <c r="DQ126" s="895" t="s">
        <v>440</v>
      </c>
      <c r="DR126" s="895"/>
      <c r="DS126" s="895"/>
      <c r="DT126" s="895"/>
      <c r="DU126" s="895"/>
      <c r="DV126" s="872" t="s">
        <v>438</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457</v>
      </c>
      <c r="AB127" s="858"/>
      <c r="AC127" s="858"/>
      <c r="AD127" s="858"/>
      <c r="AE127" s="859"/>
      <c r="AF127" s="860" t="s">
        <v>130</v>
      </c>
      <c r="AG127" s="858"/>
      <c r="AH127" s="858"/>
      <c r="AI127" s="858"/>
      <c r="AJ127" s="859"/>
      <c r="AK127" s="860" t="s">
        <v>437</v>
      </c>
      <c r="AL127" s="858"/>
      <c r="AM127" s="858"/>
      <c r="AN127" s="858"/>
      <c r="AO127" s="859"/>
      <c r="AP127" s="905" t="s">
        <v>437</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437</v>
      </c>
      <c r="DH127" s="895"/>
      <c r="DI127" s="895"/>
      <c r="DJ127" s="895"/>
      <c r="DK127" s="895"/>
      <c r="DL127" s="895" t="s">
        <v>130</v>
      </c>
      <c r="DM127" s="895"/>
      <c r="DN127" s="895"/>
      <c r="DO127" s="895"/>
      <c r="DP127" s="895"/>
      <c r="DQ127" s="895" t="s">
        <v>437</v>
      </c>
      <c r="DR127" s="895"/>
      <c r="DS127" s="895"/>
      <c r="DT127" s="895"/>
      <c r="DU127" s="895"/>
      <c r="DV127" s="872" t="s">
        <v>458</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15915</v>
      </c>
      <c r="AB128" s="879"/>
      <c r="AC128" s="879"/>
      <c r="AD128" s="879"/>
      <c r="AE128" s="880"/>
      <c r="AF128" s="881">
        <v>37804</v>
      </c>
      <c r="AG128" s="879"/>
      <c r="AH128" s="879"/>
      <c r="AI128" s="879"/>
      <c r="AJ128" s="880"/>
      <c r="AK128" s="881">
        <v>53896</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440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444</v>
      </c>
      <c r="DH128" s="869"/>
      <c r="DI128" s="869"/>
      <c r="DJ128" s="869"/>
      <c r="DK128" s="869"/>
      <c r="DL128" s="869" t="s">
        <v>437</v>
      </c>
      <c r="DM128" s="869"/>
      <c r="DN128" s="869"/>
      <c r="DO128" s="869"/>
      <c r="DP128" s="869"/>
      <c r="DQ128" s="869" t="s">
        <v>437</v>
      </c>
      <c r="DR128" s="869"/>
      <c r="DS128" s="869"/>
      <c r="DT128" s="869"/>
      <c r="DU128" s="869"/>
      <c r="DV128" s="870" t="s">
        <v>130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3760265</v>
      </c>
      <c r="AB129" s="858"/>
      <c r="AC129" s="858"/>
      <c r="AD129" s="858"/>
      <c r="AE129" s="859"/>
      <c r="AF129" s="860">
        <v>3626206</v>
      </c>
      <c r="AG129" s="858"/>
      <c r="AH129" s="858"/>
      <c r="AI129" s="858"/>
      <c r="AJ129" s="859"/>
      <c r="AK129" s="860">
        <v>3562307</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449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827263</v>
      </c>
      <c r="AB130" s="858"/>
      <c r="AC130" s="858"/>
      <c r="AD130" s="858"/>
      <c r="AE130" s="859"/>
      <c r="AF130" s="860">
        <v>821343</v>
      </c>
      <c r="AG130" s="858"/>
      <c r="AH130" s="858"/>
      <c r="AI130" s="858"/>
      <c r="AJ130" s="859"/>
      <c r="AK130" s="860">
        <v>807496</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10.6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2933002</v>
      </c>
      <c r="AB131" s="841"/>
      <c r="AC131" s="841"/>
      <c r="AD131" s="841"/>
      <c r="AE131" s="842"/>
      <c r="AF131" s="843">
        <v>2804863</v>
      </c>
      <c r="AG131" s="841"/>
      <c r="AH131" s="841"/>
      <c r="AI131" s="841"/>
      <c r="AJ131" s="842"/>
      <c r="AK131" s="843">
        <v>2754811</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34.4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10.75396471</v>
      </c>
      <c r="AB132" s="821"/>
      <c r="AC132" s="821"/>
      <c r="AD132" s="821"/>
      <c r="AE132" s="822"/>
      <c r="AF132" s="823">
        <v>10.11603775</v>
      </c>
      <c r="AG132" s="821"/>
      <c r="AH132" s="821"/>
      <c r="AI132" s="821"/>
      <c r="AJ132" s="822"/>
      <c r="AK132" s="823">
        <v>11.038470520000001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9.5</v>
      </c>
      <c r="AB133" s="800"/>
      <c r="AC133" s="800"/>
      <c r="AD133" s="800"/>
      <c r="AE133" s="801"/>
      <c r="AF133" s="799">
        <v>10</v>
      </c>
      <c r="AG133" s="800"/>
      <c r="AH133" s="800"/>
      <c r="AI133" s="800"/>
      <c r="AJ133" s="801"/>
      <c r="AK133" s="799">
        <v>10.6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ro8f885RrKTYP17yUzzwygiE0EtMY9Cn7NTElGtAj8FZNO9uKAVYf2uMMgoZLK/f8LMmO9Iy6EBIr8wLOa0gg==" saltValue="aAso6vEJRfG0j1uRKTZg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nvF6s/hDPFEgcMk08XTSYGRTHBIDBM0SAlXZhP3q4WOuxUGqE/FAy3bsw7/W5OBdt8alSDzZRd1W90ufT4lFA==" saltValue="NNwEJpjtp9zrz3uKOWge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3Rci5PmS63mx9pQS0OY4/uWdM7gb21AlkpL7NNPkptVTVZasYFfAEaYgyseDvbX+k0xnWhWlP2Br/OrVojsJQ==" saltValue="2FRc1LuBmv49TK4QSEfV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777537</v>
      </c>
      <c r="AP9" s="312">
        <v>126966</v>
      </c>
      <c r="AQ9" s="313">
        <v>107683</v>
      </c>
      <c r="AR9" s="314">
        <v>17.899999999999999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152696</v>
      </c>
      <c r="AP10" s="315">
        <v>24934</v>
      </c>
      <c r="AQ10" s="316">
        <v>13084</v>
      </c>
      <c r="AR10" s="317">
        <v>90.6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132069</v>
      </c>
      <c r="AP11" s="315">
        <v>21566</v>
      </c>
      <c r="AQ11" s="316">
        <v>13980</v>
      </c>
      <c r="AR11" s="317">
        <v>54.3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v>75213</v>
      </c>
      <c r="AP12" s="315">
        <v>12282</v>
      </c>
      <c r="AQ12" s="316">
        <v>1895</v>
      </c>
      <c r="AR12" s="317">
        <v>548.1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32776</v>
      </c>
      <c r="AP14" s="315">
        <v>5352</v>
      </c>
      <c r="AQ14" s="316">
        <v>5185</v>
      </c>
      <c r="AR14" s="317">
        <v>3.2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13216</v>
      </c>
      <c r="AP15" s="315">
        <v>2158</v>
      </c>
      <c r="AQ15" s="316">
        <v>2748</v>
      </c>
      <c r="AR15" s="317">
        <v>-21.5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-65665</v>
      </c>
      <c r="AP16" s="315">
        <v>-10723</v>
      </c>
      <c r="AQ16" s="316">
        <v>-9965</v>
      </c>
      <c r="AR16" s="317">
        <v>7.6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1117842</v>
      </c>
      <c r="AP17" s="315">
        <v>182535</v>
      </c>
      <c r="AQ17" s="316">
        <v>134610</v>
      </c>
      <c r="AR17" s="317">
        <v>35.6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14.53</v>
      </c>
      <c r="AP21" s="328">
        <v>12.5</v>
      </c>
      <c r="AQ21" s="329">
        <v>2.0299999999999998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97.3</v>
      </c>
      <c r="AP22" s="333">
        <v>95.7</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788899</v>
      </c>
      <c r="AP32" s="342">
        <v>128821</v>
      </c>
      <c r="AQ32" s="343">
        <v>66752</v>
      </c>
      <c r="AR32" s="344">
        <v>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243707</v>
      </c>
      <c r="AP35" s="342">
        <v>39795</v>
      </c>
      <c r="AQ35" s="343">
        <v>23231</v>
      </c>
      <c r="AR35" s="344">
        <v>71.3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132875</v>
      </c>
      <c r="AP36" s="342">
        <v>21697</v>
      </c>
      <c r="AQ36" s="343">
        <v>3463</v>
      </c>
      <c r="AR36" s="344">
        <v>526.5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t="s">
        <v>520</v>
      </c>
      <c r="AP37" s="342" t="s">
        <v>520</v>
      </c>
      <c r="AQ37" s="343">
        <v>751</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t="s">
        <v>520</v>
      </c>
      <c r="AP38" s="345" t="s">
        <v>520</v>
      </c>
      <c r="AQ38" s="346">
        <v>11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-53896</v>
      </c>
      <c r="AP39" s="342">
        <v>-8801</v>
      </c>
      <c r="AQ39" s="343">
        <v>-2100</v>
      </c>
      <c r="AR39" s="344">
        <v>319.10000000000002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-807496</v>
      </c>
      <c r="AP40" s="342">
        <v>-131858</v>
      </c>
      <c r="AQ40" s="343">
        <v>-67233</v>
      </c>
      <c r="AR40" s="344">
        <v>96.1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304089</v>
      </c>
      <c r="AP41" s="342">
        <v>49655</v>
      </c>
      <c r="AQ41" s="343">
        <v>24874</v>
      </c>
      <c r="AR41" s="344">
        <v>99.6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1140707</v>
      </c>
      <c r="AN51" s="364">
        <v>171072</v>
      </c>
      <c r="AO51" s="365">
        <v>43.6</v>
      </c>
      <c r="AP51" s="366">
        <v>119685</v>
      </c>
      <c r="AQ51" s="367">
        <v>0</v>
      </c>
      <c r="AR51" s="368">
        <v>43.6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773601</v>
      </c>
      <c r="AN52" s="372">
        <v>116017</v>
      </c>
      <c r="AO52" s="373">
        <v>10.9</v>
      </c>
      <c r="AP52" s="374">
        <v>68464</v>
      </c>
      <c r="AQ52" s="375">
        <v>18.399999999999999</v>
      </c>
      <c r="AR52" s="376">
        <v>-7.5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1749650</v>
      </c>
      <c r="AN53" s="364">
        <v>269633</v>
      </c>
      <c r="AO53" s="365">
        <v>57.6</v>
      </c>
      <c r="AP53" s="366">
        <v>128611</v>
      </c>
      <c r="AQ53" s="367">
        <v>7.5</v>
      </c>
      <c r="AR53" s="368">
        <v>50.1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406190</v>
      </c>
      <c r="AN54" s="372">
        <v>62597</v>
      </c>
      <c r="AO54" s="373">
        <v>-46</v>
      </c>
      <c r="AP54" s="374">
        <v>61552</v>
      </c>
      <c r="AQ54" s="375">
        <v>-10.1</v>
      </c>
      <c r="AR54" s="376">
        <v>-35.9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562565</v>
      </c>
      <c r="AN55" s="364">
        <v>88621</v>
      </c>
      <c r="AO55" s="365">
        <v>-67.099999999999994</v>
      </c>
      <c r="AP55" s="366">
        <v>138651</v>
      </c>
      <c r="AQ55" s="367">
        <v>7.8</v>
      </c>
      <c r="AR55" s="368">
        <v>-74.900000000000006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261412</v>
      </c>
      <c r="AN56" s="372">
        <v>41180</v>
      </c>
      <c r="AO56" s="373">
        <v>-34.200000000000003</v>
      </c>
      <c r="AP56" s="374">
        <v>71211</v>
      </c>
      <c r="AQ56" s="375">
        <v>15.7</v>
      </c>
      <c r="AR56" s="376">
        <v>-49.9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1123602</v>
      </c>
      <c r="AN57" s="364">
        <v>180556</v>
      </c>
      <c r="AO57" s="365">
        <v>103.7</v>
      </c>
      <c r="AP57" s="366">
        <v>122882</v>
      </c>
      <c r="AQ57" s="367">
        <v>-11.4</v>
      </c>
      <c r="AR57" s="368">
        <v>115.1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408998</v>
      </c>
      <c r="AN58" s="372">
        <v>65724</v>
      </c>
      <c r="AO58" s="373">
        <v>59.6</v>
      </c>
      <c r="AP58" s="374">
        <v>65785</v>
      </c>
      <c r="AQ58" s="375">
        <v>-7.6</v>
      </c>
      <c r="AR58" s="376">
        <v>67.2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587619</v>
      </c>
      <c r="AN59" s="364">
        <v>95953</v>
      </c>
      <c r="AO59" s="365">
        <v>-46.9</v>
      </c>
      <c r="AP59" s="366">
        <v>114790</v>
      </c>
      <c r="AQ59" s="367">
        <v>-6.6</v>
      </c>
      <c r="AR59" s="368">
        <v>-40.299999999999997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176077</v>
      </c>
      <c r="AN60" s="372">
        <v>28752</v>
      </c>
      <c r="AO60" s="373">
        <v>-56.3</v>
      </c>
      <c r="AP60" s="374">
        <v>55601</v>
      </c>
      <c r="AQ60" s="375">
        <v>-15.5</v>
      </c>
      <c r="AR60" s="376">
        <v>-40.799999999999997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1032829</v>
      </c>
      <c r="AN61" s="379">
        <v>161167</v>
      </c>
      <c r="AO61" s="380">
        <v>18.2</v>
      </c>
      <c r="AP61" s="381">
        <v>124924</v>
      </c>
      <c r="AQ61" s="382">
        <v>-0.5</v>
      </c>
      <c r="AR61" s="368">
        <v>18.7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405256</v>
      </c>
      <c r="AN62" s="372">
        <v>62854</v>
      </c>
      <c r="AO62" s="373">
        <v>-13.2</v>
      </c>
      <c r="AP62" s="374">
        <v>64523</v>
      </c>
      <c r="AQ62" s="375">
        <v>0.2</v>
      </c>
      <c r="AR62" s="376">
        <v>-13.4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rRR0z3EE5e3ruHZ1JVo18452dAcu57BASkOjqszGjEO7YUD3mphgo1/4gdCbbY7V5qmhw7aEnDNLxt54lbT6g==" saltValue="y28vSEUJoa0YptOKI7S1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Iy/uSlx4sEvK/mgy9ruyrP0oPi3ovdI7VI1W5onuX+CNCrOHSt3ccRbK56o1IqOJmiy6Xqc8fOguVDd1EOn2g==" saltValue="BgqMXCklKvHDqRS65uAe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01qeBiB/c1l9KjeVUM6OcwLk6+9JLr9MHlxDdAutjfRQ4sjmMAkmF4IIjdvjRqmPwvfB/sIIpOdvUZo/UD+uA==" saltValue="BNIz3PYMyJlxJICyHg+V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65.62</v>
      </c>
      <c r="G47" s="12">
        <v>74.66</v>
      </c>
      <c r="H47" s="12">
        <v>74.03</v>
      </c>
      <c r="I47" s="12">
        <v>70.959999999999994</v>
      </c>
      <c r="J47" s="13">
        <v>65.19</v>
      </c>
    </row>
    <row r="48" spans="2:10" ht="57.75" customHeight="1" x14ac:dyDescent="0.15">
      <c r="B48" s="14"/>
      <c r="C48" s="1234" t="s">
        <v>4</v>
      </c>
      <c r="D48" s="1234"/>
      <c r="E48" s="1235"/>
      <c r="F48" s="15">
        <v>7.45</v>
      </c>
      <c r="G48" s="16">
        <v>6.98</v>
      </c>
      <c r="H48" s="16">
        <v>5.63</v>
      </c>
      <c r="I48" s="16">
        <v>2.12</v>
      </c>
      <c r="J48" s="17">
        <v>2.86</v>
      </c>
    </row>
    <row r="49" spans="2:10" ht="57.75" customHeight="1" thickBot="1" x14ac:dyDescent="0.2">
      <c r="B49" s="18"/>
      <c r="C49" s="1236" t="s">
        <v>5</v>
      </c>
      <c r="D49" s="1236"/>
      <c r="E49" s="1237"/>
      <c r="F49" s="19">
        <v>4.4400000000000004</v>
      </c>
      <c r="G49" s="20">
        <v>5.67</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yePyEXiM+bIyrqYXRI7dX5BQG6bvcUmegG7lBBt/5zBovWGENYASTKF2Heawf7C3OpB37svvnZ3/vFVCjxhnQ==" saltValue="BmWFDbqIyye1sgkYKNwu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2020-08-25T05:02:05Z</cp:lastPrinted>
  <dcterms:created xsi:type="dcterms:W3CDTF">2020-02-10T03:56:01Z</dcterms:created>
  <dcterms:modified xsi:type="dcterms:W3CDTF">2020-09-30T01:55:33Z</dcterms:modified>
  <cp:category/>
</cp:coreProperties>
</file>