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1佐久\"/>
    </mc:Choice>
  </mc:AlternateContent>
  <xr:revisionPtr revIDLastSave="0" documentId="13_ncr:1_{EA39F53F-84C3-48BE-8376-9A1F6399C2B5}"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4" i="12" l="1"/>
  <c r="AA33" i="12"/>
  <c r="AA32" i="12"/>
  <c r="AA31" i="12"/>
  <c r="AA30" i="12"/>
  <c r="AA29" i="12"/>
  <c r="AA28" i="12"/>
  <c r="AA9" i="12"/>
  <c r="AA8" i="12"/>
  <c r="AA7" i="12"/>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BW34" i="10"/>
  <c r="BW35" i="10" s="1"/>
  <c r="BW36" i="10" s="1"/>
  <c r="BW37" i="10" s="1"/>
  <c r="BW38" i="10" s="1"/>
  <c r="BW39" i="10" s="1"/>
  <c r="BW40" i="10" s="1"/>
  <c r="BW41" i="10" s="1"/>
  <c r="BW42" i="10" s="1"/>
  <c r="BW43" i="10" s="1"/>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<sst xmlns="http://schemas.openxmlformats.org/spreadsheetml/2006/main" count="1078" uniqueCount="605">
  <si>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</si>
  <si>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</si>
  <si>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</si>
  <si>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</si>
  <si>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</si>
  <si>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</si>
  <si>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</si>
  <si>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</si>
  <si>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</si>
  <si>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</si>
  <si>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</si>
  <si>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</si>
  <si>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</si>
  <si>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</si>
  <si>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</si>
  <si>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</si>
  <si>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</si>
  <si>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</si>
  <si>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</si>
  <si>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</si>
  <si>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</si>
  <si>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</si>
  <si>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</si>
  <si>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</si>
  <si>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</si>
  <si>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</si>
  <si>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</si>
  <si>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</si>
  <si>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</si>
  <si>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</si>
  <si>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</si>
  <si>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</si>
  <si>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</si>
  <si>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</si>
  <si>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</si>
  <si>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</si>
  <si>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</si>
  <si>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</si>
  <si>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</si>
  <si>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</si>
  <si>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</si>
  <si>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</si>
  <si>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</si>
  <si>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</si>
  <si>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</si>
  <si>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</si>
  <si>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</si>
  <si>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</si>
  <si>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</si>
  <si>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</si>
  <si>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</si>
  <si>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</si>
  <si>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</si>
  <si>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</si>
  <si>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</si>
  <si>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</si>
  <si>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</si>
  <si>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</si>
  <si>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</si>
  <si>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</si>
  <si>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</si>
  <si>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</si>
  <si>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</si>
  <si>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</si>
  <si>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</si>
  <si>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</si>
  <si>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</si>
  <si>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</si>
  <si>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</si>
  <si>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</si>
  <si>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</si>
  <si>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</si>
  <si>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</si>
  <si>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</si>
  <si>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</si>
  <si>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</si>
  <si>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</si>
  <si>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</si>
  <si>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</si>
  <si>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</si>
  <si>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</si>
  <si>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</si>
  <si>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</si>
  <si>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</si>
  <si>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</si>
  <si>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</si>
  <si>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</si>
  <si>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</si>
  <si>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</si>
  <si>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</si>
  <si>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</si>
  <si>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</si>
  <si>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</si>
  <si>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</si>
  <si>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</si>
  <si>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</si>
  <si>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</si>
  <si>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</si>
  <si>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</si>
  <si>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</si>
  <si>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</si>
  <si>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</si>
  <si>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</si>
  <si>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</si>
  <si>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</si>
  <si>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</si>
  <si>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</si>
  <si>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</si>
  <si>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</si>
  <si>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</si>
  <si>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</si>
  <si>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</si>
  <si>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</si>
  <si>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</si>
  <si>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</si>
  <si>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</si>
  <si>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</si>
  <si>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</si>
  <si>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</si>
  <si>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</si>
  <si>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</si>
  <si>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</si>
  <si>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</si>
  <si>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</si>
  <si>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</si>
  <si>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</si>
  <si>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</si>
  <si>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</si>
  <si>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</si>
  <si>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</si>
  <si>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</si>
  <si>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</si>
  <si>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</si>
  <si>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</si>
  <si>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</si>
  <si>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</si>
  <si>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</si>
  <si>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</si>
  <si>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</si>
  <si>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</si>
  <si>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</si>
  <si>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</si>
  <si>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</si>
  <si>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</si>
  <si>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</si>
  <si>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</si>
  <si>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</si>
  <si>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</si>
  <si>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</si>
  <si>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</si>
  <si>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</si>
  <si>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</si>
  <si>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</si>
  <si>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</si>
  <si>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</si>
  <si>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</si>
  <si>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</si>
  <si>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</si>
  <si>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</si>
  <si>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</si>
  <si>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</si>
  <si>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</si>
  <si>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</si>
  <si>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</si>
  <si>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</si>
  <si>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</si>
  <si>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</si>
  <si>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</si>
  <si>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</si>
  <si>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</si>
  <si>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</si>
  <si>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</si>
  <si>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</si>
  <si>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</si>
  <si>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</si>
  <si>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</si>
  <si>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</si>
  <si>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</si>
  <si>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</si>
  <si>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</si>
  <si>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</si>
  <si>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</si>
  <si>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</si>
  <si>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</si>
  <si>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</si>
  <si>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</si>
  <si>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</si>
  <si>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</si>
  <si>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</si>
  <si>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</si>
  <si>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</si>
  <si>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</si>
  <si>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</si>
  <si>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</si>
  <si>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</si>
  <si>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</si>
  <si>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</si>
  <si>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</si>
  <si>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</si>
  <si>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</si>
  <si>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</si>
  <si>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</si>
  <si>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</si>
  <si>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</si>
  <si>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</si>
  <si>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</si>
  <si>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</si>
  <si>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</si>
  <si>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</si>
  <si>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</si>
  <si>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</si>
  <si>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</si>
  <si>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</si>
  <si>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</si>
  <si>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</si>
  <si>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長野県御代田町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</si>
  <si>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</si>
  <si>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</si>
  <si>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</si>
  <si>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</si>
  <si>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</si>
  <si>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</si>
  <si>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</si>
  <si>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</si>
  <si>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</si>
  <si>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</si>
  <si>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</si>
  <si>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</si>
  <si>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</si>
  <si>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</si>
  <si>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</si>
  <si>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</si>
  <si>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</si>
  <si>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</si>
  <si>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</si>
  <si>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</si>
  <si>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</si>
  <si>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</si>
  <si>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</si>
  <si>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</si>
  <si>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</si>
  <si>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</si>
  <si>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</si>
  <si>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</si>
  <si>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</si>
  <si>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</si>
  <si>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</si>
  <si>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</si>
  <si>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</si>
  <si>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</si>
  <si>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</si>
  <si>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</si>
  <si>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</si>
  <si>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</si>
  <si>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</si>
  <si>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</si>
  <si>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</si>
  <si>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</si>
  <si>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</si>
  <si>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</si>
  <si>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</si>
  <si>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</si>
  <si>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</si>
  <si>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</si>
  <si>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</si>
  <si>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</si>
  <si>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</si>
  <si>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</si>
  <si>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</si>
  <si>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</si>
  <si>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</si>
  <si>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</si>
  <si>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</si>
  <si>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</si>
  <si>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</si>
  <si>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</si>
  <si>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</si>
  <si>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</si>
  <si>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</si>
  <si>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</si>
  <si>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</si>
  <si>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</si>
  <si>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</si>
  <si>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</si>
  <si>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</si>
  <si>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</si>
  <si>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</si>
  <si>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</si>
  <si>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</si>
  <si>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</si>
  <si>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</si>
  <si>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</si>
  <si>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</si>
  <si>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</si>
  <si>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</si>
  <si>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</si>
  <si>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</si>
  <si>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</si>
  <si>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</si>
  <si>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</si>
  <si>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</si>
  <si>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</si>
  <si>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</si>
  <si>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</si>
  <si>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</si>
  <si>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</si>
  <si>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</si>
  <si>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</si>
  <si>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</si>
  <si>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</si>
  <si>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</si>
  <si>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</si>
  <si>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</si>
  <si>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</si>
  <si>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</si>
  <si>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</si>
  <si>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</si>
  <si>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</si>
  <si>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</si>
  <si>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</si>
  <si>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</si>
  <si>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</si>
  <si>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</si>
  <si>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</si>
  <si>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</si>
  <si>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</si>
  <si>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</si>
  <si>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</si>
  <si>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</si>
  <si>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</si>
  <si>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</si>
  <si>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</si>
  <si>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</si>
  <si>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</si>
  <si>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</si>
  <si>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</si>
  <si>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</si>
  <si>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</si>
  <si>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</si>
  <si>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</si>
  <si>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</si>
  <si>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</si>
  <si>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</si>
  <si>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</si>
  <si>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</si>
  <si>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</si>
  <si>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</si>
  <si>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</si>
  <si>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</si>
  <si>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</si>
  <si>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</si>
  <si>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</si>
  <si>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</si>
  <si>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</si>
  <si>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</si>
  <si>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</si>
  <si>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</si>
  <si>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</si>
  <si>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</si>
  <si>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</si>
  <si>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</si>
  <si>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</si>
  <si>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</si>
  <si>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</si>
  <si>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</si>
  <si>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</si>
  <si>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</si>
  <si>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</si>
  <si>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長野県御代田町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</si>
  <si>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</si>
  <si>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</si>
  <si>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</si>
  <si>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</si>
  <si>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</si>
  <si>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</si>
  <si>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</si>
  <si>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</si>
  <si>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</si>
  <si>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</si>
  <si>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</si>
  <si>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</si>
  <si>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</si>
  <si>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</si>
  <si>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</si>
  <si>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</si>
  <si>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</si>
  <si>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</si>
  <si>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</si>
  <si>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</si>
  <si>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小沼地区財産管理特別会計</t>
    <phoneticPr fontId="5"/>
  </si>
  <si>
    <t>御代田町住宅新築資金等貸付事業特別会計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</si>
  <si>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</si>
  <si>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</si>
  <si>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</si>
  <si>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</si>
  <si>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</si>
  <si>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</si>
  <si>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</si>
  <si>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</si>
  <si>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</si>
  <si>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</si>
  <si>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</si>
  <si>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</si>
  <si>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</si>
  <si>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</si>
  <si>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</si>
  <si>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</si>
  <si>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</si>
  <si>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</si>
  <si>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</si>
  <si>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</si>
  <si>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</si>
  <si>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御代田町個別排水処理施設整備事業特別会計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</si>
  <si>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</si>
  <si>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</si>
  <si>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</si>
  <si>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</si>
  <si>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</si>
  <si>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</si>
  <si>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</si>
  <si>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</si>
  <si>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</si>
  <si>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</si>
  <si>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</si>
  <si>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</si>
  <si>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</si>
  <si>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</si>
  <si>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</si>
  <si>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</si>
  <si>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</si>
  <si>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</si>
  <si>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</si>
  <si>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</si>
  <si>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</si>
  <si>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</si>
  <si>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</si>
  <si>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</si>
  <si>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</si>
  <si>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</si>
  <si>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</si>
  <si>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</si>
  <si>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</si>
  <si>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</si>
  <si>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</si>
  <si>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</si>
  <si>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</si>
  <si>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</si>
  <si>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</si>
  <si>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</si>
  <si>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</si>
  <si>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</si>
  <si>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</si>
  <si>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</si>
  <si>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</si>
  <si>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</si>
  <si>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</si>
  <si>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</si>
  <si>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</si>
  <si>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</si>
  <si>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</si>
  <si>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</si>
  <si>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</si>
  <si>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</si>
  <si>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</si>
  <si>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</si>
  <si>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</si>
  <si>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</si>
  <si>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</si>
  <si>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</si>
  <si>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</si>
  <si>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</si>
  <si>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</si>
  <si>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</si>
  <si>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</si>
  <si>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</si>
  <si>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御代田町農業集落排水事業特別会計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</si>
  <si>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</si>
  <si>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</si>
  <si>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御代田小沼水道事業会計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</si>
  <si>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</si>
  <si>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</si>
  <si>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</si>
  <si>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</si>
  <si>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</si>
  <si>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</si>
  <si>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</si>
  <si>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</si>
  <si>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</si>
  <si>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</si>
  <si>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</si>
  <si>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</si>
  <si>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</si>
  <si>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</si>
  <si>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</si>
  <si>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</si>
  <si>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</si>
  <si>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</si>
  <si>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</si>
  <si>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</si>
  <si>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</si>
  <si>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</si>
  <si>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</si>
  <si>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</si>
  <si>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</si>
  <si>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</si>
  <si>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</si>
  <si>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</si>
  <si>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</si>
  <si>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</si>
  <si>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</si>
  <si>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</si>
  <si>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</si>
  <si>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</si>
  <si>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</si>
  <si>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</si>
  <si>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</si>
  <si>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</si>
  <si>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</si>
  <si>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</si>
  <si>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</si>
  <si>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</si>
  <si>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</si>
  <si>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</si>
  <si>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</si>
  <si>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</si>
  <si>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</si>
  <si>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</si>
  <si>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</si>
  <si>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</si>
  <si>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</si>
  <si>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</si>
  <si>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</si>
  <si>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</si>
  <si>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</si>
  <si>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</si>
  <si>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</si>
  <si>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</si>
  <si>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</si>
  <si>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</si>
  <si>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</si>
  <si>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</si>
  <si>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</si>
  <si>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</si>
  <si>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</si>
  <si>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</si>
  <si>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</si>
  <si>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</si>
  <si>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</si>
  <si>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</si>
  <si>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</si>
  <si>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</si>
  <si>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</si>
  <si>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</si>
  <si>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</si>
  <si>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</si>
  <si>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</si>
  <si>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</si>
  <si>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</si>
  <si>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</si>
  <si>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</si>
  <si>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</si>
  <si>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</si>
  <si>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3.40</t>
  </si>
  <si>
    <t>▲ 5.02</t>
  </si>
  <si>
    <t>▲ 2.45</t>
  </si>
  <si>
    <t>▲ 9.86</t>
  </si>
  <si>
    <t>御代田小沼水道事業会計</t>
  </si>
  <si>
    <t>一般会計</t>
  </si>
  <si>
    <t>御代田町国民健康保険事業勘定特別会計</t>
  </si>
  <si>
    <t>御代田町介護保険事業勘定特別会計</t>
  </si>
  <si>
    <t>御代田町住宅新築資金等貸付事業特別会計</t>
  </si>
  <si>
    <t>御代田町公共下水道事業特別会計</t>
  </si>
  <si>
    <t>御代田町農業集落排水事業特別会計</t>
  </si>
  <si>
    <t>御代田町個別排水処理施設整備事業特別会計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</si>
  <si>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</si>
  <si>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</si>
  <si>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</si>
  <si>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</si>
  <si>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</si>
  <si>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</si>
  <si>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</si>
  <si>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</si>
  <si>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長野県後期高齢者医療広域連合　一般会計</t>
    <rPh sb="15" eb="19">
      <t>イッパンカイケイ</t>
    </rPh>
    <phoneticPr fontId="2"/>
  </si>
  <si>
    <t>長野県後期高齢者医療広域連合　後期高齢者医療特別会計</t>
    <rPh sb="15" eb="26">
      <t>コウキコウレイシャイリョウトクベツカイケイ</t>
    </rPh>
    <phoneticPr fontId="2"/>
  </si>
  <si>
    <t>佐久水道企業団</t>
  </si>
  <si>
    <t>浅麓水道企業団</t>
  </si>
  <si>
    <t>佐久市・北佐久郡環境施設組合</t>
  </si>
  <si>
    <t>浅麓環境施設組合</t>
  </si>
  <si>
    <t>長野県市町村自治振興組合</t>
  </si>
  <si>
    <t>北佐久郡老人福祉施設組合</t>
  </si>
  <si>
    <t>佐久広域連合　一般会計</t>
    <rPh sb="7" eb="9">
      <t>イッパン</t>
    </rPh>
    <rPh sb="9" eb="11">
      <t>カイケイ</t>
    </rPh>
    <phoneticPr fontId="2"/>
  </si>
  <si>
    <t>佐久広域連合　消防特別会計</t>
    <rPh sb="7" eb="9">
      <t>ショウボウ</t>
    </rPh>
    <rPh sb="9" eb="11">
      <t>トクベツ</t>
    </rPh>
    <rPh sb="11" eb="13">
      <t>カイケイ</t>
    </rPh>
    <phoneticPr fontId="2"/>
  </si>
  <si>
    <t>佐久広域連合　特別養護老人ホーム特別会計</t>
    <rPh sb="7" eb="13">
      <t>トクベツヨウゴロウジン</t>
    </rPh>
    <rPh sb="16" eb="20">
      <t>トクベツカイケイ</t>
    </rPh>
    <phoneticPr fontId="2"/>
  </si>
  <si>
    <t>佐久広域連合　救護施設特別会計</t>
    <rPh sb="7" eb="11">
      <t>キュウゴシセツ</t>
    </rPh>
    <rPh sb="11" eb="15">
      <t>トクベツカイケイ</t>
    </rPh>
    <phoneticPr fontId="2"/>
  </si>
  <si>
    <t>東北信市町村交通災害共済事務組合</t>
  </si>
  <si>
    <t>長野県地方税滞納整理機構</t>
  </si>
  <si>
    <t>森泉山財産組合</t>
  </si>
  <si>
    <t>長野県市町村総合事務組合　一般会計</t>
    <rPh sb="13" eb="17">
      <t>イッパンカイケイ</t>
    </rPh>
    <phoneticPr fontId="2"/>
  </si>
  <si>
    <t>長野県市町村総合事務組合　非常勤職員公務災害補償特別会計</t>
    <rPh sb="13" eb="18">
      <t>ヒジョウキンショクイン</t>
    </rPh>
    <rPh sb="18" eb="20">
      <t>コウム</t>
    </rPh>
    <rPh sb="20" eb="22">
      <t>サイガイ</t>
    </rPh>
    <rPh sb="22" eb="24">
      <t>ホショウ</t>
    </rPh>
    <rPh sb="24" eb="28">
      <t>トクベツカイケイ</t>
    </rPh>
    <phoneticPr fontId="2"/>
  </si>
  <si>
    <t>ふるさと創生基金</t>
    <rPh sb="4" eb="6">
      <t>ソウセイ</t>
    </rPh>
    <rPh sb="6" eb="8">
      <t>キキン</t>
    </rPh>
    <phoneticPr fontId="5"/>
  </si>
  <si>
    <t>社会資本整備基金</t>
    <rPh sb="0" eb="2">
      <t>シャカイ</t>
    </rPh>
    <rPh sb="2" eb="4">
      <t>シホン</t>
    </rPh>
    <rPh sb="4" eb="6">
      <t>セイビ</t>
    </rPh>
    <rPh sb="6" eb="8">
      <t>キキン</t>
    </rPh>
    <phoneticPr fontId="5"/>
  </si>
  <si>
    <t>-</t>
    <phoneticPr fontId="2"/>
  </si>
  <si>
    <t>地域福祉基金</t>
    <rPh sb="0" eb="2">
      <t>チイキ</t>
    </rPh>
    <rPh sb="2" eb="4">
      <t>フクシ</t>
    </rPh>
    <rPh sb="4" eb="6">
      <t>キキン</t>
    </rPh>
    <phoneticPr fontId="5"/>
  </si>
  <si>
    <t>学校給食運営基金</t>
    <rPh sb="0" eb="8">
      <t>ガッコウキュウショクウンエイキキン</t>
    </rPh>
    <phoneticPr fontId="5"/>
  </si>
  <si>
    <t>町立小学校建設基金</t>
    <rPh sb="0" eb="2">
      <t>チョウリツ</t>
    </rPh>
    <rPh sb="2" eb="5">
      <t>ショウガッコウ</t>
    </rPh>
    <rPh sb="5" eb="7">
      <t>ケンセツ</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</si>
</sst>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76413</c:v>
                </c:pt>
                <c:pt idx="4">
                  <c:v>66481</c:v>
                </c:pt>
              </c:numCache>
            </c:numRef>
          </c:val>
          <c:smooth val="0"/>
          <c:extLst>
            <c:ext xmlns:c16="http://schemas.microsoft.com/office/drawing/2014/chart" uri="{C3380CC4-5D6E-409C-BE32-E72D297353CC}">
              <c16:uniqueId val="{00000000-5B4B-475A-975E-EC3A07BC74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70035</c:v>
                </c:pt>
                <c:pt idx="1">
                  <c:v>43578</c:v>
                </c:pt>
                <c:pt idx="2">
                  <c:v>25089</c:v>
                </c:pt>
                <c:pt idx="3">
                  <c:v>27971</c:v>
                </c:pt>
                <c:pt idx="4">
                  <c:v>39865</c:v>
                </c:pt>
              </c:numCache>
            </c:numRef>
          </c:val>
          <c:smooth val="0"/>
          <c:extLst>
            <c:ext xmlns:c16="http://schemas.microsoft.com/office/drawing/2014/chart" uri="{C3380CC4-5D6E-409C-BE32-E72D297353CC}">
              <c16:uniqueId val="{00000001-5B4B-475A-975E-EC3A07BC74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9.4700000000000006</c:v>
                </c:pt>
                <c:pt idx="1">
                  <c:v>6.43</c:v>
                </c:pt>
                <c:pt idx="2">
                  <c:v>6.03</c:v>
                </c:pt>
                <c:pt idx="3">
                  <c:v>10.63</c:v>
                </c:pt>
                <c:pt idx="4">
                  <c:v>15.9</c:v>
                </c:pt>
              </c:numCache>
            </c:numRef>
          </c:val>
          <c:extLst>
            <c:ext xmlns:c16="http://schemas.microsoft.com/office/drawing/2014/chart" uri="{C3380CC4-5D6E-409C-BE32-E72D297353CC}">
              <c16:uniqueId val="{00000000-BF1A-49F1-A91B-14ACC94233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64.81</c:v>
                </c:pt>
                <c:pt idx="1">
                  <c:v>68.38</c:v>
                </c:pt>
                <c:pt idx="2">
                  <c:v>64.44</c:v>
                </c:pt>
                <c:pt idx="3">
                  <c:v>64.5</c:v>
                </c:pt>
                <c:pt idx="4">
                  <c:v>56.85</c:v>
                </c:pt>
              </c:numCache>
            </c:numRef>
          </c:val>
          <c:extLst>
            <c:ext xmlns:c16="http://schemas.microsoft.com/office/drawing/2014/chart" uri="{C3380CC4-5D6E-409C-BE32-E72D297353CC}">
              <c16:uniqueId val="{00000001-BF1A-49F1-A91B-14ACC94233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c:v>
                </c:pt>
                <c:pt idx="1">
                  <c:v>-5.0199999999999996</c:v>
                </c:pt>
                <c:pt idx="2">
                  <c:v>-2.4500000000000002</c:v>
                </c:pt>
                <c:pt idx="3">
                  <c:v>7.62</c:v>
                </c:pt>
                <c:pt idx="4">
                  <c:v>-9.86</c:v>
                </c:pt>
              </c:numCache>
            </c:numRef>
          </c:val>
          <c:smooth val="0"/>
          <c:extLst>
            <c:ext xmlns:c16="http://schemas.microsoft.com/office/drawing/2014/chart" uri="{C3380CC4-5D6E-409C-BE32-E72D297353CC}">
              <c16:uniqueId val="{00000002-BF1A-49F1-A91B-14ACC94233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0.02</c:v>
                </c:pt>
                <c:pt idx="4">
                  <c:v>#N/A</c:v>
                </c:pt>
                <c:pt idx="5">
                  <c:v>0.04</c:v>
                </c:pt>
                <c:pt idx="6">
                  <c:v>#N/A</c:v>
                </c:pt>
                <c:pt idx="7">
                  <c:v>0.04</c:v>
                </c:pt>
                <c:pt idx="8">
                  <c:v>#N/A</c:v>
                </c:pt>
                <c:pt idx="9">
                  <c:v>0.01</c:v>
                </c:pt>
              </c:numCache>
            </c:numRef>
          </c:val>
          <c:extLst>
            <c:ext xmlns:c16="http://schemas.microsoft.com/office/drawing/2014/chart" uri="{C3380CC4-5D6E-409C-BE32-E72D297353CC}">
              <c16:uniqueId val="{00000000-1A40-43C9-B426-2FF4C33152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40-43C9-B426-2FF4C3315208}"/>
            </c:ext>
          </c:extLst>
        </c:ser>
        <c:ser>
          <c:idx val="2"/>
          <c:order val="2"/>
          <c:tx>
            <c:strRef>
              <c:f>データシート!$A$29</c:f>
              <c:strCache>
                <c:ptCount val="1"/>
                <c:pt idx="0">
                  <c:v>御代田町個別排水処理施設整備事業特別会計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c:v>
                </c:pt>
                <c:pt idx="8">
                  <c:v>#N/A</c:v>
                </c:pt>
                <c:pt idx="9">
                  <c:v>0.01</c:v>
                </c:pt>
              </c:numCache>
            </c:numRef>
          </c:val>
          <c:extLst>
            <c:ext xmlns:c16="http://schemas.microsoft.com/office/drawing/2014/chart" uri="{C3380CC4-5D6E-409C-BE32-E72D297353CC}">
              <c16:uniqueId val="{00000002-1A40-43C9-B426-2FF4C3315208}"/>
            </c:ext>
          </c:extLst>
        </c:ser>
        <c:ser>
          <c:idx val="3"/>
          <c:order val="3"/>
          <c:tx>
            <c:strRef>
              <c:f>データシート!$A$30</c:f>
              <c:strCache>
                <c:ptCount val="1"/>
                <c:pt idx="0">
                  <c:v>御代田町農業集落排水事業特別会計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0.05</c:v>
                </c:pt>
                <c:pt idx="4">
                  <c:v>#N/A</c:v>
                </c:pt>
                <c:pt idx="5">
                  <c:v>0.02</c:v>
                </c:pt>
                <c:pt idx="6">
                  <c:v>#N/A</c:v>
                </c:pt>
                <c:pt idx="7">
                  <c:v>0.01</c:v>
                </c:pt>
                <c:pt idx="8">
                  <c:v>#N/A</c:v>
                </c:pt>
                <c:pt idx="9">
                  <c:v>0.01</c:v>
                </c:pt>
              </c:numCache>
            </c:numRef>
          </c:val>
          <c:extLst>
            <c:ext xmlns:c16="http://schemas.microsoft.com/office/drawing/2014/chart" uri="{C3380CC4-5D6E-409C-BE32-E72D297353CC}">
              <c16:uniqueId val="{00000003-1A40-43C9-B426-2FF4C3315208}"/>
            </c:ext>
          </c:extLst>
        </c:ser>
        <c:ser>
          <c:idx val="4"/>
          <c:order val="4"/>
          <c:tx>
            <c:strRef>
              <c:f>データシート!$A$31</c:f>
              <c:strCache>
                <c:ptCount val="1"/>
                <c:pt idx="0">
                  <c:v>御代田町公共下水道事業特別会計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0.77</c:v>
                </c:pt>
                <c:pt idx="4">
                  <c:v>#N/A</c:v>
                </c:pt>
                <c:pt idx="5">
                  <c:v>0.68</c:v>
                </c:pt>
                <c:pt idx="6">
                  <c:v>#N/A</c:v>
                </c:pt>
                <c:pt idx="7">
                  <c:v>0.09</c:v>
                </c:pt>
                <c:pt idx="8">
                  <c:v>#N/A</c:v>
                </c:pt>
                <c:pt idx="9">
                  <c:v>0.03</c:v>
                </c:pt>
              </c:numCache>
            </c:numRef>
          </c:val>
          <c:extLst>
            <c:ext xmlns:c16="http://schemas.microsoft.com/office/drawing/2014/chart" uri="{C3380CC4-5D6E-409C-BE32-E72D297353CC}">
              <c16:uniqueId val="{00000004-1A40-43C9-B426-2FF4C3315208}"/>
            </c:ext>
          </c:extLst>
        </c:ser>
        <c:ser>
          <c:idx val="5"/>
          <c:order val="5"/>
          <c:tx>
            <c:strRef>
              <c:f>データシート!$A$32</c:f>
              <c:strCache>
                <c:ptCount val="1"/>
                <c:pt idx="0">
                  <c:v>御代田町住宅新築資金等貸付事業特別会計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1A40-43C9-B426-2FF4C3315208}"/>
            </c:ext>
          </c:extLst>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0.47</c:v>
                </c:pt>
                <c:pt idx="4">
                  <c:v>#N/A</c:v>
                </c:pt>
                <c:pt idx="5">
                  <c:v>1.24</c:v>
                </c:pt>
                <c:pt idx="6">
                  <c:v>#N/A</c:v>
                </c:pt>
                <c:pt idx="7">
                  <c:v>1.25</c:v>
                </c:pt>
                <c:pt idx="8">
                  <c:v>#N/A</c:v>
                </c:pt>
                <c:pt idx="9">
                  <c:v>1.74</c:v>
                </c:pt>
              </c:numCache>
            </c:numRef>
          </c:val>
          <c:extLst>
            <c:ext xmlns:c16="http://schemas.microsoft.com/office/drawing/2014/chart" uri="{C3380CC4-5D6E-409C-BE32-E72D297353CC}">
              <c16:uniqueId val="{00000006-1A40-43C9-B426-2FF4C3315208}"/>
            </c:ext>
          </c:extLst>
        </c:ser>
        <c:ser>
          <c:idx val="7"/>
          <c:order val="7"/>
          <c:tx>
            <c:strRef>
              <c:f>データシート!$A$34</c:f>
              <c:strCache>
                <c:ptCount val="1"/>
                <c:pt idx="0">
                  <c:v>御代田町国民健康保険事業勘定特別会計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3.63</c:v>
                </c:pt>
                <c:pt idx="2">
                  <c:v>#N/A</c:v>
                </c:pt>
                <c:pt idx="3">
                  <c:v>1.53</c:v>
                </c:pt>
                <c:pt idx="4">
                  <c:v>#N/A</c:v>
                </c:pt>
                <c:pt idx="5">
                  <c:v>3.47</c:v>
                </c:pt>
                <c:pt idx="6">
                  <c:v>#N/A</c:v>
                </c:pt>
                <c:pt idx="7">
                  <c:v>3.08</c:v>
                </c:pt>
                <c:pt idx="8">
                  <c:v>#N/A</c:v>
                </c:pt>
                <c:pt idx="9">
                  <c:v>3.55</c:v>
                </c:pt>
              </c:numCache>
            </c:numRef>
          </c:val>
          <c:extLst>
            <c:ext xmlns:c16="http://schemas.microsoft.com/office/drawing/2014/chart" uri="{C3380CC4-5D6E-409C-BE32-E72D297353CC}">
              <c16:uniqueId val="{00000007-1A40-43C9-B426-2FF4C33152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9.4600000000000009</c:v>
                </c:pt>
                <c:pt idx="2">
                  <c:v>#N/A</c:v>
                </c:pt>
                <c:pt idx="3">
                  <c:v>6.41</c:v>
                </c:pt>
                <c:pt idx="4">
                  <c:v>#N/A</c:v>
                </c:pt>
                <c:pt idx="5">
                  <c:v>5.99</c:v>
                </c:pt>
                <c:pt idx="6">
                  <c:v>#N/A</c:v>
                </c:pt>
                <c:pt idx="7">
                  <c:v>10.58</c:v>
                </c:pt>
                <c:pt idx="8">
                  <c:v>#N/A</c:v>
                </c:pt>
                <c:pt idx="9">
                  <c:v>15.84</c:v>
                </c:pt>
              </c:numCache>
            </c:numRef>
          </c:val>
          <c:extLst>
            <c:ext xmlns:c16="http://schemas.microsoft.com/office/drawing/2014/chart" uri="{C3380CC4-5D6E-409C-BE32-E72D297353CC}">
              <c16:uniqueId val="{00000008-1A40-43C9-B426-2FF4C3315208}"/>
            </c:ext>
          </c:extLst>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21.68</c:v>
                </c:pt>
                <c:pt idx="2">
                  <c:v>#N/A</c:v>
                </c:pt>
                <c:pt idx="3">
                  <c:v>22.08</c:v>
                </c:pt>
                <c:pt idx="4">
                  <c:v>#N/A</c:v>
                </c:pt>
                <c:pt idx="5">
                  <c:v>20.78</c:v>
                </c:pt>
                <c:pt idx="6">
                  <c:v>#N/A</c:v>
                </c:pt>
                <c:pt idx="7">
                  <c:v>19.899999999999999</c:v>
                </c:pt>
                <c:pt idx="8">
                  <c:v>#N/A</c:v>
                </c:pt>
                <c:pt idx="9">
                  <c:v>19.14</c:v>
                </c:pt>
              </c:numCache>
            </c:numRef>
          </c:val>
          <c:extLst>
            <c:ext xmlns:c16="http://schemas.microsoft.com/office/drawing/2014/chart" uri="{C3380CC4-5D6E-409C-BE32-E72D297353CC}">
              <c16:uniqueId val="{00000009-1A40-43C9-B426-2FF4C33152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746</c:v>
                </c:pt>
                <c:pt idx="5">
                  <c:v>732</c:v>
                </c:pt>
                <c:pt idx="8">
                  <c:v>717</c:v>
                </c:pt>
                <c:pt idx="11">
                  <c:v>727</c:v>
                </c:pt>
                <c:pt idx="14">
                  <c:v>718</c:v>
                </c:pt>
              </c:numCache>
            </c:numRef>
          </c:val>
          <c:extLst>
            <c:ext xmlns:c16="http://schemas.microsoft.com/office/drawing/2014/chart" uri="{C3380CC4-5D6E-409C-BE32-E72D297353CC}">
              <c16:uniqueId val="{00000000-0434-4A9B-8309-F783FF5C57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34-4A9B-8309-F783FF5C57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2-0434-4A9B-8309-F783FF5C57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28</c:v>
                </c:pt>
                <c:pt idx="6">
                  <c:v>36</c:v>
                </c:pt>
                <c:pt idx="9">
                  <c:v>19</c:v>
                </c:pt>
                <c:pt idx="12">
                  <c:v>21</c:v>
                </c:pt>
              </c:numCache>
            </c:numRef>
          </c:val>
          <c:extLst>
            <c:ext xmlns:c16="http://schemas.microsoft.com/office/drawing/2014/chart" uri="{C3380CC4-5D6E-409C-BE32-E72D297353CC}">
              <c16:uniqueId val="{00000003-0434-4A9B-8309-F783FF5C57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272</c:v>
                </c:pt>
                <c:pt idx="3">
                  <c:v>234</c:v>
                </c:pt>
                <c:pt idx="6">
                  <c:v>189</c:v>
                </c:pt>
                <c:pt idx="9">
                  <c:v>220</c:v>
                </c:pt>
                <c:pt idx="12">
                  <c:v>236</c:v>
                </c:pt>
              </c:numCache>
            </c:numRef>
          </c:val>
          <c:extLst>
            <c:ext xmlns:c16="http://schemas.microsoft.com/office/drawing/2014/chart" uri="{C3380CC4-5D6E-409C-BE32-E72D297353CC}">
              <c16:uniqueId val="{00000004-0434-4A9B-8309-F783FF5C57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34-4A9B-8309-F783FF5C57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34-4A9B-8309-F783FF5C57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931</c:v>
                </c:pt>
                <c:pt idx="3">
                  <c:v>899</c:v>
                </c:pt>
                <c:pt idx="6">
                  <c:v>870</c:v>
                </c:pt>
                <c:pt idx="9">
                  <c:v>945</c:v>
                </c:pt>
                <c:pt idx="12">
                  <c:v>739</c:v>
                </c:pt>
              </c:numCache>
            </c:numRef>
          </c:val>
          <c:extLst>
            <c:ext xmlns:c16="http://schemas.microsoft.com/office/drawing/2014/chart" uri="{C3380CC4-5D6E-409C-BE32-E72D297353CC}">
              <c16:uniqueId val="{00000007-0434-4A9B-8309-F783FF5C57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492</c:v>
                </c:pt>
                <c:pt idx="2">
                  <c:v>#N/A</c:v>
                </c:pt>
                <c:pt idx="3">
                  <c:v>#N/A</c:v>
                </c:pt>
                <c:pt idx="4">
                  <c:v>430</c:v>
                </c:pt>
                <c:pt idx="5">
                  <c:v>#N/A</c:v>
                </c:pt>
                <c:pt idx="6">
                  <c:v>#N/A</c:v>
                </c:pt>
                <c:pt idx="7">
                  <c:v>378</c:v>
                </c:pt>
                <c:pt idx="8">
                  <c:v>#N/A</c:v>
                </c:pt>
                <c:pt idx="9">
                  <c:v>#N/A</c:v>
                </c:pt>
                <c:pt idx="10">
                  <c:v>457</c:v>
                </c:pt>
                <c:pt idx="11">
                  <c:v>#N/A</c:v>
                </c:pt>
                <c:pt idx="12">
                  <c:v>#N/A</c:v>
                </c:pt>
                <c:pt idx="13">
                  <c:v>278</c:v>
                </c:pt>
                <c:pt idx="14">
                  <c:v>#N/A</c:v>
                </c:pt>
              </c:numCache>
            </c:numRef>
          </c:val>
          <c:smooth val="0"/>
          <c:extLst>
            <c:ext xmlns:c16="http://schemas.microsoft.com/office/drawing/2014/chart" uri="{C3380CC4-5D6E-409C-BE32-E72D297353CC}">
              <c16:uniqueId val="{00000008-0434-4A9B-8309-F783FF5C57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7610</c:v>
                </c:pt>
                <c:pt idx="5">
                  <c:v>7542</c:v>
                </c:pt>
                <c:pt idx="8">
                  <c:v>7439</c:v>
                </c:pt>
                <c:pt idx="11">
                  <c:v>7269</c:v>
                </c:pt>
                <c:pt idx="14">
                  <c:v>6514</c:v>
                </c:pt>
              </c:numCache>
            </c:numRef>
          </c:val>
          <c:extLst>
            <c:ext xmlns:c16="http://schemas.microsoft.com/office/drawing/2014/chart" uri="{C3380CC4-5D6E-409C-BE32-E72D297353CC}">
              <c16:uniqueId val="{00000000-054F-4532-8221-62BAFBF0FA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1698</c:v>
                </c:pt>
                <c:pt idx="5">
                  <c:v>1614</c:v>
                </c:pt>
                <c:pt idx="8">
                  <c:v>1870</c:v>
                </c:pt>
                <c:pt idx="11">
                  <c:v>1751</c:v>
                </c:pt>
                <c:pt idx="14">
                  <c:v>1572</c:v>
                </c:pt>
              </c:numCache>
            </c:numRef>
          </c:val>
          <c:extLst>
            <c:ext xmlns:c16="http://schemas.microsoft.com/office/drawing/2014/chart" uri="{C3380CC4-5D6E-409C-BE32-E72D297353CC}">
              <c16:uniqueId val="{00000001-054F-4532-8221-62BAFBF0FA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4477</c:v>
                </c:pt>
                <c:pt idx="5">
                  <c:v>4632</c:v>
                </c:pt>
                <c:pt idx="8">
                  <c:v>4288</c:v>
                </c:pt>
                <c:pt idx="11">
                  <c:v>4838</c:v>
                </c:pt>
                <c:pt idx="14">
                  <c:v>5204</c:v>
                </c:pt>
              </c:numCache>
            </c:numRef>
          </c:val>
          <c:extLst>
            <c:ext xmlns:c16="http://schemas.microsoft.com/office/drawing/2014/chart" uri="{C3380CC4-5D6E-409C-BE32-E72D297353CC}">
              <c16:uniqueId val="{00000002-054F-4532-8221-62BAFBF0FA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4F-4532-8221-62BAFBF0FA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4F-4532-8221-62BAFBF0FA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4F-4532-8221-62BAFBF0FA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613</c:v>
                </c:pt>
                <c:pt idx="3">
                  <c:v>673</c:v>
                </c:pt>
                <c:pt idx="6">
                  <c:v>723</c:v>
                </c:pt>
                <c:pt idx="9">
                  <c:v>709</c:v>
                </c:pt>
                <c:pt idx="12">
                  <c:v>691</c:v>
                </c:pt>
              </c:numCache>
            </c:numRef>
          </c:val>
          <c:extLst>
            <c:ext xmlns:c16="http://schemas.microsoft.com/office/drawing/2014/chart" uri="{C3380CC4-5D6E-409C-BE32-E72D297353CC}">
              <c16:uniqueId val="{00000006-054F-4532-8221-62BAFBF0FA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167</c:v>
                </c:pt>
                <c:pt idx="3">
                  <c:v>321</c:v>
                </c:pt>
                <c:pt idx="6">
                  <c:v>401</c:v>
                </c:pt>
                <c:pt idx="9">
                  <c:v>380</c:v>
                </c:pt>
                <c:pt idx="12">
                  <c:v>354</c:v>
                </c:pt>
              </c:numCache>
            </c:numRef>
          </c:val>
          <c:extLst>
            <c:ext xmlns:c16="http://schemas.microsoft.com/office/drawing/2014/chart" uri="{C3380CC4-5D6E-409C-BE32-E72D297353CC}">
              <c16:uniqueId val="{00000007-054F-4532-8221-62BAFBF0FA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3204</c:v>
                </c:pt>
                <c:pt idx="3">
                  <c:v>3119</c:v>
                </c:pt>
                <c:pt idx="6">
                  <c:v>2754</c:v>
                </c:pt>
                <c:pt idx="9">
                  <c:v>2399</c:v>
                </c:pt>
                <c:pt idx="12">
                  <c:v>2140</c:v>
                </c:pt>
              </c:numCache>
            </c:numRef>
          </c:val>
          <c:extLst>
            <c:ext xmlns:c16="http://schemas.microsoft.com/office/drawing/2014/chart" uri="{C3380CC4-5D6E-409C-BE32-E72D297353CC}">
              <c16:uniqueId val="{00000008-054F-4532-8221-62BAFBF0FA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4F-4532-8221-62BAFBF0FA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6423</c:v>
                </c:pt>
                <c:pt idx="3">
                  <c:v>5992</c:v>
                </c:pt>
                <c:pt idx="6">
                  <c:v>5591</c:v>
                </c:pt>
                <c:pt idx="9">
                  <c:v>5171</c:v>
                </c:pt>
                <c:pt idx="12">
                  <c:v>4829</c:v>
                </c:pt>
              </c:numCache>
            </c:numRef>
          </c:val>
          <c:extLst>
            <c:ext xmlns:c16="http://schemas.microsoft.com/office/drawing/2014/chart" uri="{C3380CC4-5D6E-409C-BE32-E72D297353CC}">
              <c16:uniqueId val="{0000000A-054F-4532-8221-62BAFBF0FA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4F-4532-8221-62BAFBF0FA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2711</c:v>
                </c:pt>
                <c:pt idx="1">
                  <c:v>2897</c:v>
                </c:pt>
                <c:pt idx="2">
                  <c:v>2501</c:v>
                </c:pt>
              </c:numCache>
            </c:numRef>
          </c:val>
          <c:extLst>
            <c:ext xmlns:c16="http://schemas.microsoft.com/office/drawing/2014/chart" uri="{C3380CC4-5D6E-409C-BE32-E72D297353CC}">
              <c16:uniqueId val="{00000000-994D-48AD-9C0F-D6096D7363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342</c:v>
                </c:pt>
                <c:pt idx="1">
                  <c:v>429</c:v>
                </c:pt>
                <c:pt idx="2">
                  <c:v>429</c:v>
                </c:pt>
              </c:numCache>
            </c:numRef>
          </c:val>
          <c:extLst>
            <c:ext xmlns:c16="http://schemas.microsoft.com/office/drawing/2014/chart" uri="{C3380CC4-5D6E-409C-BE32-E72D297353CC}">
              <c16:uniqueId val="{00000001-994D-48AD-9C0F-D6096D7363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985</c:v>
                </c:pt>
                <c:pt idx="1">
                  <c:v>1278</c:v>
                </c:pt>
                <c:pt idx="2">
                  <c:v>2004</c:v>
                </c:pt>
              </c:numCache>
            </c:numRef>
          </c:val>
          <c:extLst>
            <c:ext xmlns:c16="http://schemas.microsoft.com/office/drawing/2014/chart" uri="{C3380CC4-5D6E-409C-BE32-E72D297353CC}">
              <c16:uniqueId val="{00000002-994D-48AD-9C0F-D6096D7363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a:t>
          </a: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ポイントとなっており、</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ポイント下降した。大型事業の起債償還</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ピークを越え</a:t>
          </a:r>
          <a:r>
            <a:rPr kumimoji="1" lang="ja-JP" altLang="en-US" sz="1100">
              <a:solidFill>
                <a:schemeClr val="dk1"/>
              </a:solidFill>
              <a:effectLst/>
              <a:latin typeface="+mn-lt"/>
              <a:ea typeface="+mn-ea"/>
              <a:cs typeface="+mn-cs"/>
            </a:rPr>
            <a:t>、減少傾向となっている。</a:t>
          </a:r>
          <a:endParaRPr lang="ja-JP" altLang="ja-JP" sz="1400">
            <a:effectLst/>
          </a:endParaRPr>
        </a:p>
        <a:p>
          <a:r>
            <a:rPr kumimoji="1" lang="ja-JP" altLang="ja-JP" sz="1100">
              <a:solidFill>
                <a:schemeClr val="dk1"/>
              </a:solidFill>
              <a:effectLst/>
              <a:latin typeface="+mn-lt"/>
              <a:ea typeface="+mn-ea"/>
              <a:cs typeface="+mn-cs"/>
            </a:rPr>
            <a:t>　地方交付税の総枠については、国の地方財政の同水準維持との方針から、同程度確保されていくと思われるが、注視していく必要がある。</a:t>
          </a:r>
          <a:endParaRPr lang="ja-JP" altLang="ja-JP" sz="1400">
            <a:effectLst/>
          </a:endParaRPr>
        </a:p>
        <a:p>
          <a:r>
            <a:rPr kumimoji="1" lang="ja-JP" altLang="ja-JP" sz="1100">
              <a:solidFill>
                <a:schemeClr val="dk1"/>
              </a:solidFill>
              <a:effectLst/>
              <a:latin typeface="+mn-lt"/>
              <a:ea typeface="+mn-ea"/>
              <a:cs typeface="+mn-cs"/>
            </a:rPr>
            <a:t>　今後も計画的な事業執行に努め、適正な起債利用および適正な繰上償還を検討しながら、公債費を抑制する。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各年度の財政状況に応じ、地方債の償還または繰上償還の財源として活用を図る。償還のピークが経過したため、当面は利子分の積立を行う。令和３年度繰上償還は、基金繰入をせずに実施し</a:t>
          </a:r>
          <a:r>
            <a:rPr kumimoji="1" lang="ja-JP" altLang="en-US" sz="1100">
              <a:solidFill>
                <a:schemeClr val="dk1"/>
              </a:solidFill>
              <a:effectLst/>
              <a:latin typeface="+mn-lt"/>
              <a:ea typeface="+mn-ea"/>
              <a:cs typeface="+mn-cs"/>
            </a:rPr>
            <a:t>た。また、３年度は普通交付税の再算定により臨時財政対策債償還基金費８６千円を積立したため、増額となった。</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基準財政需要額算入見込額が高い水準にあること、</a:t>
          </a:r>
          <a:r>
            <a:rPr kumimoji="1" lang="ja-JP" altLang="en-US" sz="1100">
              <a:solidFill>
                <a:schemeClr val="dk1"/>
              </a:solidFill>
              <a:effectLst/>
              <a:latin typeface="+mn-lt"/>
              <a:ea typeface="+mn-ea"/>
              <a:cs typeface="+mn-cs"/>
            </a:rPr>
            <a:t>公債費が減少してきていること、</a:t>
          </a:r>
          <a:r>
            <a:rPr kumimoji="1" lang="ja-JP" altLang="ja-JP" sz="1100">
              <a:solidFill>
                <a:schemeClr val="dk1"/>
              </a:solidFill>
              <a:effectLst/>
              <a:latin typeface="+mn-lt"/>
              <a:ea typeface="+mn-ea"/>
              <a:cs typeface="+mn-cs"/>
            </a:rPr>
            <a:t>決算積立などにより基金が増となっていることから、将来負担額を充当可能財源等が上回る状況となっており、将来負担比率はマイナスとなっている。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基準財政需要額算入見込額は、国の動向によることから、</a:t>
          </a:r>
          <a:r>
            <a:rPr kumimoji="1" lang="ja-JP" altLang="en-US" sz="1100">
              <a:solidFill>
                <a:schemeClr val="dk1"/>
              </a:solidFill>
              <a:effectLst/>
              <a:latin typeface="+mn-lt"/>
              <a:ea typeface="+mn-ea"/>
              <a:cs typeface="+mn-cs"/>
            </a:rPr>
            <a:t>過大</a:t>
          </a:r>
          <a:r>
            <a:rPr kumimoji="1" lang="ja-JP" altLang="ja-JP" sz="1100">
              <a:solidFill>
                <a:schemeClr val="dk1"/>
              </a:solidFill>
              <a:effectLst/>
              <a:latin typeface="+mn-lt"/>
              <a:ea typeface="+mn-ea"/>
              <a:cs typeface="+mn-cs"/>
            </a:rPr>
            <a:t>に見込むことなく注視していく必要がある。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長野県御代田町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基金見直しにより、目的を達成した基金を廃止して繰入を行い、新たな基金を設けてそちらへ積立を実施した。これにより、繰入金の増加にあわせ積立金も増加した。さらに、ふるさと創生基金への積立や利子分の積立を実施した。減債基金については、国からの普通交付税再算定時の臨時財政対策債償還費として交付されたもの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基金の目的が明確になったため、計画的な積立と繰入を実施し、１０年、２０年先の事業運営を見据えた資金計画を立てていく。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の目的を達成した「役場庁舎建設基金」「教育施設整備基金」を廃止し、あらたに①「社会資本整備基金」②「町立小学校建設基金」③「学校給食運営基金」を設置し基金利用の目的を明らかにした。また、「地域振興基金」については④「地域福祉基金」に名称変更し、福祉事業に役立てるとしてこちらも目的を明らかに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①は、今後増加が見込まれる都市再生整備計画事業にかかる駅周辺開発などの普通建設事業での利用を見込む。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②は、およそ２０年後を見込む御代田町の小学校２校の建て替えに備え、計画的に基金を積み立てる。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③は、令和３年度から実施している給食費無償化事業に対し、経費の半額を基金からの繰入金で賄えるような体制を整えるよう、計画的に基金を積み立てる。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④は、令和４年度から実施している「高齢者生活応援券事業」の資金として、また、その他福祉事業の財源とする基金として、名称をより分かりやすくした。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前年度会計剰余金を２億６千万円積立した。また、ふるさと納税寄附金の積立として利益分を積立した。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目的に見合った基金を有効活用するとともに、計画的な積立を実施する。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４年度は、特定目的基金の積立のため、財政調整基金からの繰入を実施したことにより減額となった。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町として財政調整基金の標準額を２５億と設定し、計画的な積立を実施する。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また、積極的に証券などへの運用を実施する。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普通交付税の再算定で交付された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臨時財政対策債償還基金費８６千円を積立した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可能な限り、基金に頼らずに決算時の会計剰余金からの繰り上げ償還を実施していく。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514CBAD-F7D6-4D20-9D5A-020E2DADA97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AD8BA4A-43BF-4F84-907C-4BBA0C5197B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625D113-8CCF-4977-9E07-F3BB95E55F8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0E44822-DE19-45E4-BE45-F12930E72DD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3E2E7D5-249A-4F30-B596-EFE7825B97B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C63911E-8383-4243-8750-3D5E492355B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E0C67A8-9BA5-4C65-BC37-89150DEA299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A0C19B6-408A-4692-B3EE-9F992FDCE0C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0B7805-0302-44EE-990C-7E2B0F24A02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B438BC5-2071-47C0-804C-D041C0C46F1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16,221
15,826
58.79
9,148,134
8,432,599
699,390
4,399,351
4,828,508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FC9C923-DD21-4CD0-909A-B78BEEFFEBF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A3757C0-9F9B-4DD7-B395-E744A8709FF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3519E04-764F-4B86-88DE-74F9FED7EF0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22BCCF5-3074-4E5C-9032-AC4D9841816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451A0CE-9E2C-457C-A926-C1F5C7BEF66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2C5B430-FB22-47B5-8A71-7C80D80011F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357DD3B-C26F-4046-BE38-B8691333107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8163DAC-01DA-497C-93BB-3D83A5490F2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FEFE8BD-3BCA-405E-ACF8-0D2503DB961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6401F87-A95A-4A4A-AC0E-DC7B16106A1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9B06D94-F686-44F4-8D6C-CBEA8DEAD27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F4B4587-BC7C-4C8D-A93E-A3419B35795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A57AF2E-5442-478C-ACE6-1BADC1623B9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316C56D-2F2A-45FE-9495-29C43C3AD05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06D0DC7-C17E-4094-9CDE-217F37F262A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0CDB63D-6E54-4C57-BAD6-D586A7DC4B2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EFA0AFD-92ED-4C86-AED5-96498B68D9B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BB76D3E-3BFF-42BB-8B5B-742FD458821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BB50511-B23C-49B7-96AC-16307D29442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37B8733-B66A-43A6-B393-78D7E312FF1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D2FEE05-0C24-41CD-9065-EBB71A9E924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5467CC0-48E5-4C61-A0ED-107406F62C2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C61DF0E-E741-4473-98DA-0B4613300B8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C2F6BCF-F3D0-4682-A45A-A30B5427EB8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92EF585-4E44-4327-B3C8-F0D8C0EC55A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B049ECE-9D77-468A-889B-9EB9C049490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DD3B5DF-9FD1-4B44-A88A-D5BE1101D89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8A02B84-E240-434A-AAEC-12C8C12B828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A7F1D30-9F1A-4591-89D0-A6A10EFB394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2F35E80-1570-46A1-9429-20181D3B389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D204622-0ADB-4D8B-9319-8FA57DBD721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257779C-99B0-46E7-876D-FAB110C229A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16C3743-7CF8-4DC4-8453-68ABA82B424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D6DBFF8-5866-4C98-A2AC-C602134D381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6FD5ECD-19D5-4F55-B8AA-277C4D83681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A93734A-49CB-4A25-8762-BC08249FA25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2B0FDF9-5932-4E00-A9EE-308F22BBD6C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おける工場誘致により比較的規模の大きな事業所が集積していることや、人口増加が続いていること、税収が安定していること、老年人口割合が低く、高齢化率の上昇が緩やかであること、また起債の償還が進んできていることなどから、財政基盤は比較的安定しており、近年は３年連続で下降しているものの、類似団体平均を０．０９ポイント上回っている。</a:t>
          </a:r>
          <a:endParaRPr lang="ja-JP" altLang="ja-JP" sz="1400">
            <a:effectLst/>
          </a:endParaRPr>
        </a:p>
        <a:p>
          <a:r>
            <a:rPr kumimoji="1" lang="ja-JP" altLang="ja-JP" sz="1100">
              <a:solidFill>
                <a:schemeClr val="dk1"/>
              </a:solidFill>
              <a:effectLst/>
              <a:latin typeface="+mn-lt"/>
              <a:ea typeface="+mn-ea"/>
              <a:cs typeface="+mn-cs"/>
            </a:rPr>
            <a:t>　今後も課税客体の把握や平成２８年３月に策定した第５次長期振興計画に沿った町政運営により、歳入の確保、歳出の削減に努める。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3E2982E-51DB-46B0-A0B9-5925DD2BC83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831BFBD0-9FF0-42EB-B32C-95ED49C8007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31C061AF-BA6B-4638-B4AC-D27FD77CF3D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40201A4-8AA3-40BE-A3CB-D466E73C8A75}"/>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477C74D-07F8-494F-B329-744A774784A5}"/>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CB4CBD4-00E0-44DE-92F6-EDE45FC2AE7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9ED846A-CA53-4C17-A635-5189685E5AD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C70B347B-CAD6-4845-ABF6-ADF39526FF1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B120E17-1750-4642-BFD3-F030DFE0BDE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62EF7C96-6FF6-42F0-93D3-48B51D89CE44}"/>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1721654-2EEF-4263-9452-96ABBCFFE17D}"/>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A5695F3-CCDD-45F3-9069-3F988C803B9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1C96741-A109-4327-8BFE-F03BFD18F3F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E139F766-2C4C-4007-BE6D-5335CDFBA2D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885C461-C8D9-46CE-8BBF-C4CBE82E1F0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543FF601-B30D-49B5-A9D2-84BDA2E68D9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E2FEAF5A-BE02-446D-BC4E-B695102C7FC6}"/>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E36319C7-0741-4FB5-B08C-EC64CFB4E803}"/>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7E997F3-209E-4131-B13A-E43D90102AE7}"/>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CB791237-2837-4AC9-AAE4-11DA3DBDC602}"/>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F51ABCAC-0543-4220-931A-2EC6743C6F46}"/>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5A9C5EBC-3A24-4282-8304-69726FA5CF50}"/>
            </a:ext>
          </a:extLst>
        </xdr:cNvPr>
        <xdr:cNvCxnSpPr/>
      </xdr:nvCxnSpPr>
      <xdr:spPr>
        <a:xfrm>
          <a:off x="4114800" y="71228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8D00D014-3016-4CCD-A49D-BE885B17D02B}"/>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5D5C949F-C419-46CA-B372-A1AFBDC21858}"/>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58AF9F39-2F22-4110-A4FE-F160DA83FF9D}"/>
            </a:ext>
          </a:extLst>
        </xdr:cNvPr>
        <xdr:cNvCxnSpPr/>
      </xdr:nvCxnSpPr>
      <xdr:spPr>
        <a:xfrm>
          <a:off x="3225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7B531414-5743-42F3-B2D7-37A2725A1954}"/>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5FE494-9D86-4523-A3E3-384AF456A9C7}"/>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81945</xdr:rowOff>
    </xdr:to>
    <xdr:cxnSp macro="">
      <xdr:nvCxnSpPr>
        <xdr:cNvPr id="76" name="直線コネクタ 75">
          <a:extLst>
            <a:ext uri="{FF2B5EF4-FFF2-40B4-BE49-F238E27FC236}">
              <a16:creationId xmlns:a16="http://schemas.microsoft.com/office/drawing/2014/main" id="{12388947-2D0A-419F-A4CA-C9167B3B894D}"/>
            </a:ext>
          </a:extLst>
        </xdr:cNvPr>
        <xdr:cNvCxnSpPr/>
      </xdr:nvCxnSpPr>
      <xdr:spPr>
        <a:xfrm flipV="1">
          <a:off x="2336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20562</xdr:rowOff>
    </xdr:from>
    <xdr:to>
      <xdr:col>15</xdr:col>
      <xdr:colOff>133350</xdr:colOff>
      <xdr:row>42</xdr:row>
      <xdr:rowOff>122162</xdr:rowOff>
    </xdr:to>
    <xdr:sp macro="" textlink="">
      <xdr:nvSpPr>
        <xdr:cNvPr id="77" name="フローチャート: 判断 76">
          <a:extLst>
            <a:ext uri="{FF2B5EF4-FFF2-40B4-BE49-F238E27FC236}">
              <a16:creationId xmlns:a16="http://schemas.microsoft.com/office/drawing/2014/main" id="{C115AC0B-E67E-4367-80DF-6FE778952C99}"/>
            </a:ext>
          </a:extLst>
        </xdr:cNvPr>
        <xdr:cNvSpPr/>
      </xdr:nvSpPr>
      <xdr:spPr>
        <a:xfrm>
          <a:off x="3175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106939</xdr:rowOff>
    </xdr:from>
    <xdr:ext cx="762000" cy="259045"/>
    <xdr:sp macro="" textlink="">
      <xdr:nvSpPr>
        <xdr:cNvPr id="78" name="テキスト ボックス 77">
          <a:extLst>
            <a:ext uri="{FF2B5EF4-FFF2-40B4-BE49-F238E27FC236}">
              <a16:creationId xmlns:a16="http://schemas.microsoft.com/office/drawing/2014/main" id="{DEA7111E-7C8E-4B74-BC0B-56A4756E490F}"/>
            </a:ext>
          </a:extLst>
        </xdr:cNvPr>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81945</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id="{3E1E6DE9-F4EF-4AF3-BE02-9D0388EB4A63}"/>
            </a:ext>
          </a:extLst>
        </xdr:cNvPr>
        <xdr:cNvCxnSpPr/>
      </xdr:nvCxnSpPr>
      <xdr:spPr>
        <a:xfrm>
          <a:off x="1447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367098FE-B01F-4EBF-9F82-53F63175C433}"/>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F15EAB0-F86B-4450-AE60-2BC9A5291A3E}"/>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7F39AE21-92B4-40A4-9846-74CD7A9976ED}"/>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3" name="テキスト ボックス 82">
          <a:extLst>
            <a:ext uri="{FF2B5EF4-FFF2-40B4-BE49-F238E27FC236}">
              <a16:creationId xmlns:a16="http://schemas.microsoft.com/office/drawing/2014/main" id="{E3F62A67-D5AB-4EFB-9C7B-C1BA8999BE6C}"/>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11CEE98-0384-4DEC-A15A-81AE9CB5AB3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4726580-CD29-479E-9390-E7D8A687EDA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82D39C7-E7A8-4445-8D31-13A00CC22C7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164FB4B-49B0-4F85-877A-77D9C5AC297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33F6AA2-08F1-42CD-A1DD-D44972E3B2D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a:extLst>
            <a:ext uri="{FF2B5EF4-FFF2-40B4-BE49-F238E27FC236}">
              <a16:creationId xmlns:a16="http://schemas.microsoft.com/office/drawing/2014/main" id="{1CFFD9D7-1695-4E6A-BF73-B25B2953E574}"/>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a:extLst>
            <a:ext uri="{FF2B5EF4-FFF2-40B4-BE49-F238E27FC236}">
              <a16:creationId xmlns:a16="http://schemas.microsoft.com/office/drawing/2014/main" id="{FF519DAD-302E-4BAB-9296-9292153D998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3386A80F-E2FD-4D30-969E-88EBF3DD0C9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FC3637B8-4D51-434A-8283-28A8720284AA}"/>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id="{A28D9809-EB3A-47C2-88B2-FAD148817B8F}"/>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id="{F7109B89-7DDD-4C17-8D12-DEA219068318}"/>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a:extLst>
            <a:ext uri="{FF2B5EF4-FFF2-40B4-BE49-F238E27FC236}">
              <a16:creationId xmlns:a16="http://schemas.microsoft.com/office/drawing/2014/main" id="{E0A2FD7E-3B04-4763-9D4E-DF01C282E246}"/>
            </a:ext>
          </a:extLst>
        </xdr:cNvPr>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a:extLst>
            <a:ext uri="{FF2B5EF4-FFF2-40B4-BE49-F238E27FC236}">
              <a16:creationId xmlns:a16="http://schemas.microsoft.com/office/drawing/2014/main" id="{66845876-E156-4BA0-AF56-59F5D1618E90}"/>
            </a:ext>
          </a:extLst>
        </xdr:cNvPr>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AA48CFC6-52C5-4983-8DAD-ABCF2B29CDE6}"/>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9362877D-DB16-4906-9E98-5996A3E79396}"/>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19DCAE2A-C634-4E0A-AC80-A85A635A22A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AF610ED-9D7D-42DE-A14D-78706DBD3F1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3E181C3-DB23-4F5E-BD0A-218EB971AF5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05B6A5D-74F2-4880-901E-273416177F0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2A861A8-B497-4982-8395-0D76093A909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5FF39A6E-7DFE-4562-BD0E-571C02BB504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BF1DCF9-F391-4B30-B698-23E0323B135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1846E3D-0D13-4D30-B3CE-7DE5C315894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0CC420B-719B-4BEA-955B-0982B124403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E8B2364-0321-48BF-B0DF-D3D03BFC21A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B1DDBF5-34B5-4108-BACD-89D686567DC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C56DD08C-FF5E-4471-8884-CB9F5A88049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881E681-C8A1-4920-8265-CCF5C43D5B3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人件費をはじめとする経常経費の削減や特定財源ありきでの事業実施への努力などの成果から、類似団体平均を１５．３ポイント下回っている。</a:t>
          </a:r>
          <a:endParaRPr lang="ja-JP" altLang="ja-JP" sz="1400">
            <a:effectLst/>
          </a:endParaRPr>
        </a:p>
        <a:p>
          <a:r>
            <a:rPr kumimoji="1" lang="ja-JP" altLang="ja-JP" sz="1100">
              <a:solidFill>
                <a:schemeClr val="dk1"/>
              </a:solidFill>
              <a:effectLst/>
              <a:latin typeface="+mn-lt"/>
              <a:ea typeface="+mn-ea"/>
              <a:cs typeface="+mn-cs"/>
            </a:rPr>
            <a:t>　町債償還のピークは過ぎ、令和２年度から償還額は毎年減少しており、来年度まで減少見込みである。今後も計画的な繰上償還の実施や長期振興計画に沿った取り組みを継続し、利用できる国庫補助金の有効利用により、一般財源の歳出を抑え、現在の水準を維持す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93B2716F-A3B5-4F2D-8F33-9D8C32C6D96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358290F-4C68-416F-B3DE-EB8180DC4B5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CF12EF8-8DBB-4D16-A919-1864D9D3C5F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7996ABC-FE4F-4ECD-8858-506E208506C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77DCE4DB-1053-4F9C-9B58-6D8E8A70A5E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4FCD7D79-5266-454C-A3CF-D641BF0088C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C5469DE5-7E42-4650-BA7E-C679D41FBEF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6C0CBAC5-06C3-40CD-98B6-94C42142CEA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78CEF813-5435-40FA-910F-DA1270D3C39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6ED294-3FB3-43FC-B840-CD4A2DAE177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BA57A919-E3F6-438F-904B-50C671BC445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6C0E3610-25E4-4C00-847A-C93E2E63AC2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A58BD6E-2B1C-42F4-B17C-48401F5367D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4C6176A-429F-4FF2-81E9-A68AE6B72D9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18BB93AE-A270-4F88-9009-6510762B49BA}"/>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40404BF5-F95E-45C5-AAA6-76FF72932D8D}"/>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837E4D7B-50CE-4028-8317-0FAD16E92F1F}"/>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4E4BFA6A-AA4A-4504-87DF-D8C272919882}"/>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6A32C63E-5E56-4978-9CCF-ACE6441497BD}"/>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95504</xdr:rowOff>
    </xdr:from>
    <xdr:to>
      <xdr:col>23</xdr:col>
      <xdr:colOff>133350</xdr:colOff>
      <xdr:row>60</xdr:row>
      <xdr:rowOff>112268</xdr:rowOff>
    </xdr:to>
    <xdr:cxnSp macro="">
      <xdr:nvCxnSpPr>
        <xdr:cNvPr id="131" name="直線コネクタ 130">
          <a:extLst>
            <a:ext uri="{FF2B5EF4-FFF2-40B4-BE49-F238E27FC236}">
              <a16:creationId xmlns:a16="http://schemas.microsoft.com/office/drawing/2014/main" id="{C8E53097-40A6-426A-A1CA-803892BA84FB}"/>
            </a:ext>
          </a:extLst>
        </xdr:cNvPr>
        <xdr:cNvCxnSpPr/>
      </xdr:nvCxnSpPr>
      <xdr:spPr>
        <a:xfrm flipV="1">
          <a:off x="4114800" y="1021105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AC361BBB-50EC-4B6E-8B17-232F5630388D}"/>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12EDE9AE-326B-4C17-8674-87CD02FF8FB6}"/>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112268</xdr:rowOff>
    </xdr:from>
    <xdr:to>
      <xdr:col>19</xdr:col>
      <xdr:colOff>133350</xdr:colOff>
      <xdr:row>61</xdr:row>
      <xdr:rowOff>61468</xdr:rowOff>
    </xdr:to>
    <xdr:cxnSp macro="">
      <xdr:nvCxnSpPr>
        <xdr:cNvPr id="134" name="直線コネクタ 133">
          <a:extLst>
            <a:ext uri="{FF2B5EF4-FFF2-40B4-BE49-F238E27FC236}">
              <a16:creationId xmlns:a16="http://schemas.microsoft.com/office/drawing/2014/main" id="{AC4AB8D3-A7B3-4BBD-8DFD-F786E8A27536}"/>
            </a:ext>
          </a:extLst>
        </xdr:cNvPr>
        <xdr:cNvCxnSpPr/>
      </xdr:nvCxnSpPr>
      <xdr:spPr>
        <a:xfrm flipV="1">
          <a:off x="3225800" y="1039926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3B08100F-2E23-467A-AF18-64607318199A}"/>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892C19C6-62A9-404A-BECF-8CBEF2EECAB9}"/>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62</xdr:row>
      <xdr:rowOff>39624</xdr:rowOff>
    </xdr:to>
    <xdr:cxnSp macro="">
      <xdr:nvCxnSpPr>
        <xdr:cNvPr id="137" name="直線コネクタ 136">
          <a:extLst>
            <a:ext uri="{FF2B5EF4-FFF2-40B4-BE49-F238E27FC236}">
              <a16:creationId xmlns:a16="http://schemas.microsoft.com/office/drawing/2014/main" id="{646B3A88-68F3-4A24-A50F-1BAABBCBF813}"/>
            </a:ext>
          </a:extLst>
        </xdr:cNvPr>
        <xdr:cNvCxnSpPr/>
      </xdr:nvCxnSpPr>
      <xdr:spPr>
        <a:xfrm flipV="1">
          <a:off x="2336800" y="105199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8" name="フローチャート: 判断 137">
          <a:extLst>
            <a:ext uri="{FF2B5EF4-FFF2-40B4-BE49-F238E27FC236}">
              <a16:creationId xmlns:a16="http://schemas.microsoft.com/office/drawing/2014/main" id="{FD599D90-7248-4057-AC72-CE2A12B4DEC2}"/>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DCBF62BE-48F2-44A7-93B5-B299B295FBF8}"/>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62</xdr:row>
      <xdr:rowOff>39624</xdr:rowOff>
    </xdr:to>
    <xdr:cxnSp macro="">
      <xdr:nvCxnSpPr>
        <xdr:cNvPr id="140" name="直線コネクタ 139">
          <a:extLst>
            <a:ext uri="{FF2B5EF4-FFF2-40B4-BE49-F238E27FC236}">
              <a16:creationId xmlns:a16="http://schemas.microsoft.com/office/drawing/2014/main" id="{110AAB7A-F689-42AA-9D5E-18C786C37021}"/>
            </a:ext>
          </a:extLst>
        </xdr:cNvPr>
        <xdr:cNvCxnSpPr/>
      </xdr:nvCxnSpPr>
      <xdr:spPr>
        <a:xfrm>
          <a:off x="1447800" y="105150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50DF6A18-E8D9-496A-965E-C4D55D1FC409}"/>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42" name="テキスト ボックス 141">
          <a:extLst>
            <a:ext uri="{FF2B5EF4-FFF2-40B4-BE49-F238E27FC236}">
              <a16:creationId xmlns:a16="http://schemas.microsoft.com/office/drawing/2014/main" id="{8E52DA8F-F482-4092-9D82-F54A35ABB32C}"/>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3" name="フローチャート: 判断 142">
          <a:extLst>
            <a:ext uri="{FF2B5EF4-FFF2-40B4-BE49-F238E27FC236}">
              <a16:creationId xmlns:a16="http://schemas.microsoft.com/office/drawing/2014/main" id="{5CF6C06F-85AB-4CFB-AA35-4AC69F093CA7}"/>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44" name="テキスト ボックス 143">
          <a:extLst>
            <a:ext uri="{FF2B5EF4-FFF2-40B4-BE49-F238E27FC236}">
              <a16:creationId xmlns:a16="http://schemas.microsoft.com/office/drawing/2014/main" id="{CE482477-8FCF-4743-9FE5-CB559192A4F1}"/>
            </a:ext>
          </a:extLst>
        </xdr:cNvPr>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6653D14-ECCE-4F80-85C7-ACE2F6BA5C6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69E76DA-9633-464D-AB91-AA9BACE8E67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353B805-9934-4FDE-859D-BE792A3D40F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BB9E878-4AA4-401A-B1FE-588370F8182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58C3F26-EBAB-42F4-9E3E-5B18F23CC8B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44704</xdr:rowOff>
    </xdr:from>
    <xdr:to>
      <xdr:col>23</xdr:col>
      <xdr:colOff>184150</xdr:colOff>
      <xdr:row>59</xdr:row>
      <xdr:rowOff>146304</xdr:rowOff>
    </xdr:to>
    <xdr:sp macro="" textlink="">
      <xdr:nvSpPr>
        <xdr:cNvPr id="150" name="楕円 149">
          <a:extLst>
            <a:ext uri="{FF2B5EF4-FFF2-40B4-BE49-F238E27FC236}">
              <a16:creationId xmlns:a16="http://schemas.microsoft.com/office/drawing/2014/main" id="{B5F9BD30-231D-4F69-9A8B-78240F4AB029}"/>
            </a:ext>
          </a:extLst>
        </xdr:cNvPr>
        <xdr:cNvSpPr/>
      </xdr:nvSpPr>
      <xdr:spPr>
        <a:xfrm>
          <a:off x="49022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61231</xdr:rowOff>
    </xdr:from>
    <xdr:ext cx="762000" cy="259045"/>
    <xdr:sp macro="" textlink="">
      <xdr:nvSpPr>
        <xdr:cNvPr id="151" name="財政構造の弾力性該当値テキスト">
          <a:extLst>
            <a:ext uri="{FF2B5EF4-FFF2-40B4-BE49-F238E27FC236}">
              <a16:creationId xmlns:a16="http://schemas.microsoft.com/office/drawing/2014/main" id="{CAD2324D-3DB9-4A76-B9B6-2F42DCB32AB7}"/>
            </a:ext>
          </a:extLst>
        </xdr:cNvPr>
        <xdr:cNvSpPr txBox="1"/>
      </xdr:nvSpPr>
      <xdr:spPr>
        <a:xfrm>
          <a:off x="5041900" y="1000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61468</xdr:rowOff>
    </xdr:from>
    <xdr:to>
      <xdr:col>19</xdr:col>
      <xdr:colOff>184150</xdr:colOff>
      <xdr:row>60</xdr:row>
      <xdr:rowOff>163068</xdr:rowOff>
    </xdr:to>
    <xdr:sp macro="" textlink="">
      <xdr:nvSpPr>
        <xdr:cNvPr id="152" name="楕円 151">
          <a:extLst>
            <a:ext uri="{FF2B5EF4-FFF2-40B4-BE49-F238E27FC236}">
              <a16:creationId xmlns:a16="http://schemas.microsoft.com/office/drawing/2014/main" id="{AD16D7AF-1FAE-426B-97E0-2D3EDE543CDA}"/>
            </a:ext>
          </a:extLst>
        </xdr:cNvPr>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1795</xdr:rowOff>
    </xdr:from>
    <xdr:ext cx="736600" cy="259045"/>
    <xdr:sp macro="" textlink="">
      <xdr:nvSpPr>
        <xdr:cNvPr id="153" name="テキスト ボックス 152">
          <a:extLst>
            <a:ext uri="{FF2B5EF4-FFF2-40B4-BE49-F238E27FC236}">
              <a16:creationId xmlns:a16="http://schemas.microsoft.com/office/drawing/2014/main" id="{E2868260-89D9-479B-967D-BE0312A30455}"/>
            </a:ext>
          </a:extLst>
        </xdr:cNvPr>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54" name="楕円 153">
          <a:extLst>
            <a:ext uri="{FF2B5EF4-FFF2-40B4-BE49-F238E27FC236}">
              <a16:creationId xmlns:a16="http://schemas.microsoft.com/office/drawing/2014/main" id="{D8EDE5D5-9832-4E44-8D15-4DE1FBF162C7}"/>
            </a:ext>
          </a:extLst>
        </xdr:cNvPr>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55" name="テキスト ボックス 154">
          <a:extLst>
            <a:ext uri="{FF2B5EF4-FFF2-40B4-BE49-F238E27FC236}">
              <a16:creationId xmlns:a16="http://schemas.microsoft.com/office/drawing/2014/main" id="{F4F40618-1DF2-4814-92BB-2D517E4DA691}"/>
            </a:ext>
          </a:extLst>
        </xdr:cNvPr>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6" name="楕円 155">
          <a:extLst>
            <a:ext uri="{FF2B5EF4-FFF2-40B4-BE49-F238E27FC236}">
              <a16:creationId xmlns:a16="http://schemas.microsoft.com/office/drawing/2014/main" id="{625CA89B-47E3-4396-A3FE-1FE7A4033E67}"/>
            </a:ext>
          </a:extLst>
        </xdr:cNvPr>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57" name="テキスト ボックス 156">
          <a:extLst>
            <a:ext uri="{FF2B5EF4-FFF2-40B4-BE49-F238E27FC236}">
              <a16:creationId xmlns:a16="http://schemas.microsoft.com/office/drawing/2014/main" id="{898CE7C4-2C3E-4B55-8906-3AE1805F26C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8" name="楕円 157">
          <a:extLst>
            <a:ext uri="{FF2B5EF4-FFF2-40B4-BE49-F238E27FC236}">
              <a16:creationId xmlns:a16="http://schemas.microsoft.com/office/drawing/2014/main" id="{0B0266AB-5388-4AEB-BFEC-DE1DD3A6EEA4}"/>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59" name="テキスト ボックス 158">
          <a:extLst>
            <a:ext uri="{FF2B5EF4-FFF2-40B4-BE49-F238E27FC236}">
              <a16:creationId xmlns:a16="http://schemas.microsoft.com/office/drawing/2014/main" id="{03420D4B-48FE-4722-8709-2B4EE283162E}"/>
            </a:ext>
          </a:extLst>
        </xdr:cNvPr>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FA3510B-6E5E-42CF-ADA1-ED823668966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AD18EE6-569F-438C-8A8D-80D700C3028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582D704C-E224-49CB-85A8-3D5C349B6F0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D494719-266E-4734-A61E-58154921F9D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1794A6C0-87D4-47D4-804E-69D3A9CB109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73823A30-11E9-4999-99B8-F2A685FFA59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5FC9C0B-A489-4FF7-833E-8271AC48D5E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AECED51-9249-4351-A3CB-F66F4FB1428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CFFEE02E-82C7-4CF4-A4D7-FD636F301F0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B192324-C079-4898-A4DA-F4A6A52B53E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C7D85E9-FDBD-4DB1-9D3D-000130311EE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3B62290-6478-40FF-887F-5951311DD01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88456944-A286-4B47-B312-C657FC1BAFB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人件費・物件費等については縮減に取り組んできているが、令和４年度は類似団体平均および全国平均、長野県平均を下回った。委託料についても令和３年度水準をキープしている。</a:t>
          </a:r>
          <a:endParaRPr lang="ja-JP" altLang="ja-JP" sz="1400">
            <a:effectLst/>
          </a:endParaRPr>
        </a:p>
        <a:p>
          <a:r>
            <a:rPr kumimoji="1" lang="ja-JP" altLang="ja-JP" sz="1100">
              <a:solidFill>
                <a:schemeClr val="dk1"/>
              </a:solidFill>
              <a:effectLst/>
              <a:latin typeface="+mn-lt"/>
              <a:ea typeface="+mn-ea"/>
              <a:cs typeface="+mn-cs"/>
            </a:rPr>
            <a:t>　今後は人件費はもちろんのこと、委託による事務執行の割合が増加することによる物件費の増加が見込まれるが、経常的な経費削減の取り組みを継続するとともに、引き続き電算処理費など大きな割合を占める業務の見直し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250F2807-D971-440D-9963-4A610D8C74D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71D1759-B01E-4DDF-AED7-1C24396E52C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5B5885D-EC68-46EC-88F9-832C57456ED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EF7F5A23-39F9-4C84-B50B-028197058B9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25C42BAE-F74C-4B34-BA41-152179A5118C}"/>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9FD5CA36-59E7-4EE2-87C5-7DC70EE3F3E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9B99BA6-A004-4190-829A-165242198F68}"/>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63A0F17-A7D3-4160-8E1A-F830BB053D42}"/>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A5102494-65D9-4122-B937-CDEDD707050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EF5BDE19-490D-4A9F-BCA2-B94EA7C8126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9697772-C188-44CF-BB21-9CA54E7C0B6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126EF09E-CB62-4D36-AEC1-A9A98227068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220BF83-F525-49BF-9DAA-CCAB7CC0C43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4CDECA7D-C912-4746-AF75-142C8489CA1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723635B7-8708-4321-BB49-0C03143C418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D956B5A5-46E9-47FA-A1F5-1A2EE7A152E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D37087D0-62BA-4DC6-833A-FB29F6ED05D2}"/>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C814CAD3-AF3B-45B3-81A7-3AF1C6499CE6}"/>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9E836AFA-C976-4832-AA9E-B18A6EC1A77E}"/>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47B69EC0-D345-4FC0-BF65-7BA58C59E3FE}"/>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78CDAA60-FBC4-42A7-88BF-F21DEDA21B5F}"/>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128186</xdr:rowOff>
    </xdr:from>
    <xdr:to>
      <xdr:col>23</xdr:col>
      <xdr:colOff>133350</xdr:colOff>
      <xdr:row>83</xdr:row>
      <xdr:rowOff>128291</xdr:rowOff>
    </xdr:to>
    <xdr:cxnSp macro="">
      <xdr:nvCxnSpPr>
        <xdr:cNvPr id="194" name="直線コネクタ 193">
          <a:extLst>
            <a:ext uri="{FF2B5EF4-FFF2-40B4-BE49-F238E27FC236}">
              <a16:creationId xmlns:a16="http://schemas.microsoft.com/office/drawing/2014/main" id="{3D4B59BF-67DE-4200-B597-E98A65448B52}"/>
            </a:ext>
          </a:extLst>
        </xdr:cNvPr>
        <xdr:cNvCxnSpPr/>
      </xdr:nvCxnSpPr>
      <xdr:spPr>
        <a:xfrm>
          <a:off x="4114800" y="14358536"/>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3B493BCC-0099-4508-AA1A-5946B7DFEC51}"/>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EFA524B1-A8EB-4878-933C-F3490C87B033}"/>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127460</xdr:rowOff>
    </xdr:from>
    <xdr:to>
      <xdr:col>19</xdr:col>
      <xdr:colOff>133350</xdr:colOff>
      <xdr:row>83</xdr:row>
      <xdr:rowOff>128186</xdr:rowOff>
    </xdr:to>
    <xdr:cxnSp macro="">
      <xdr:nvCxnSpPr>
        <xdr:cNvPr id="197" name="直線コネクタ 196">
          <a:extLst>
            <a:ext uri="{FF2B5EF4-FFF2-40B4-BE49-F238E27FC236}">
              <a16:creationId xmlns:a16="http://schemas.microsoft.com/office/drawing/2014/main" id="{79A4094D-E8A4-4128-8045-C80EBE5D46F1}"/>
            </a:ext>
          </a:extLst>
        </xdr:cNvPr>
        <xdr:cNvCxnSpPr/>
      </xdr:nvCxnSpPr>
      <xdr:spPr>
        <a:xfrm>
          <a:off x="3225800" y="14186360"/>
          <a:ext cx="889000" cy="17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E7FC503A-E2A9-47C0-8DF6-92C4A43138C4}"/>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19092DE6-8567-4FA8-B691-6C5F6B08530F}"/>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22760</xdr:rowOff>
    </xdr:from>
    <xdr:to>
      <xdr:col>15</xdr:col>
      <xdr:colOff>82550</xdr:colOff>
      <xdr:row>82</xdr:row>
      <xdr:rowOff>127460</xdr:rowOff>
    </xdr:to>
    <xdr:cxnSp macro="">
      <xdr:nvCxnSpPr>
        <xdr:cNvPr id="200" name="直線コネクタ 199">
          <a:extLst>
            <a:ext uri="{FF2B5EF4-FFF2-40B4-BE49-F238E27FC236}">
              <a16:creationId xmlns:a16="http://schemas.microsoft.com/office/drawing/2014/main" id="{F3E6E25B-FDF0-47D4-B1BE-3B0E439CEF76}"/>
            </a:ext>
          </a:extLst>
        </xdr:cNvPr>
        <xdr:cNvCxnSpPr/>
      </xdr:nvCxnSpPr>
      <xdr:spPr>
        <a:xfrm>
          <a:off x="2336800" y="14081660"/>
          <a:ext cx="889000" cy="10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1" name="フローチャート: 判断 200">
          <a:extLst>
            <a:ext uri="{FF2B5EF4-FFF2-40B4-BE49-F238E27FC236}">
              <a16:creationId xmlns:a16="http://schemas.microsoft.com/office/drawing/2014/main" id="{78A0E04A-6C79-48B4-8041-80621C279519}"/>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2" name="テキスト ボックス 201">
          <a:extLst>
            <a:ext uri="{FF2B5EF4-FFF2-40B4-BE49-F238E27FC236}">
              <a16:creationId xmlns:a16="http://schemas.microsoft.com/office/drawing/2014/main" id="{E51AA8B7-9395-49E2-A68E-4A6EFBCDA9C1}"/>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162745</xdr:rowOff>
    </xdr:from>
    <xdr:to>
      <xdr:col>11</xdr:col>
      <xdr:colOff>31750</xdr:colOff>
      <xdr:row>82</xdr:row>
      <xdr:rowOff>22760</xdr:rowOff>
    </xdr:to>
    <xdr:cxnSp macro="">
      <xdr:nvCxnSpPr>
        <xdr:cNvPr id="203" name="直線コネクタ 202">
          <a:extLst>
            <a:ext uri="{FF2B5EF4-FFF2-40B4-BE49-F238E27FC236}">
              <a16:creationId xmlns:a16="http://schemas.microsoft.com/office/drawing/2014/main" id="{4CB9F7A3-C6DF-4FA4-98A9-C553FE89E186}"/>
            </a:ext>
          </a:extLst>
        </xdr:cNvPr>
        <xdr:cNvCxnSpPr/>
      </xdr:nvCxnSpPr>
      <xdr:spPr>
        <a:xfrm>
          <a:off x="1447800" y="14050195"/>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4" name="フローチャート: 判断 203">
          <a:extLst>
            <a:ext uri="{FF2B5EF4-FFF2-40B4-BE49-F238E27FC236}">
              <a16:creationId xmlns:a16="http://schemas.microsoft.com/office/drawing/2014/main" id="{AAFFAFE5-2FC2-412A-A82B-F30632C05AEC}"/>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5" name="テキスト ボックス 204">
          <a:extLst>
            <a:ext uri="{FF2B5EF4-FFF2-40B4-BE49-F238E27FC236}">
              <a16:creationId xmlns:a16="http://schemas.microsoft.com/office/drawing/2014/main" id="{2CA8702B-951E-46AF-A3CA-C19F712C2B7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6" name="フローチャート: 判断 205">
          <a:extLst>
            <a:ext uri="{FF2B5EF4-FFF2-40B4-BE49-F238E27FC236}">
              <a16:creationId xmlns:a16="http://schemas.microsoft.com/office/drawing/2014/main" id="{DA7E2BD7-D082-4C85-969F-B6BBDD941F3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7" name="テキスト ボックス 206">
          <a:extLst>
            <a:ext uri="{FF2B5EF4-FFF2-40B4-BE49-F238E27FC236}">
              <a16:creationId xmlns:a16="http://schemas.microsoft.com/office/drawing/2014/main" id="{382E69BA-214F-4B28-8668-C0DBD7773E66}"/>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84A3AAE-24E7-495A-A0E2-0AB3A257A05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8B2EB86-E3FD-4565-9370-FB1437B6EAF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2870160-39EC-4554-B90D-C3C71C270BE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A98BDFA-D772-4A7E-A2A4-56439055031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57BAE67-D6C4-4946-A226-B7BF781AAE1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77491</xdr:rowOff>
    </xdr:from>
    <xdr:to>
      <xdr:col>23</xdr:col>
      <xdr:colOff>184150</xdr:colOff>
      <xdr:row>84</xdr:row>
      <xdr:rowOff>7641</xdr:rowOff>
    </xdr:to>
    <xdr:sp macro="" textlink="">
      <xdr:nvSpPr>
        <xdr:cNvPr id="213" name="楕円 212">
          <a:extLst>
            <a:ext uri="{FF2B5EF4-FFF2-40B4-BE49-F238E27FC236}">
              <a16:creationId xmlns:a16="http://schemas.microsoft.com/office/drawing/2014/main" id="{0A9A0FA0-C3E9-4291-9822-E2F2AC2B7362}"/>
            </a:ext>
          </a:extLst>
        </xdr:cNvPr>
        <xdr:cNvSpPr/>
      </xdr:nvSpPr>
      <xdr:spPr>
        <a:xfrm>
          <a:off x="4902200" y="143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94018</xdr:rowOff>
    </xdr:from>
    <xdr:ext cx="762000" cy="259045"/>
    <xdr:sp macro="" textlink="">
      <xdr:nvSpPr>
        <xdr:cNvPr id="214" name="人件費・物件費等の状況該当値テキスト">
          <a:extLst>
            <a:ext uri="{FF2B5EF4-FFF2-40B4-BE49-F238E27FC236}">
              <a16:creationId xmlns:a16="http://schemas.microsoft.com/office/drawing/2014/main" id="{2E8BDFCB-AD75-4D4E-9A34-3485D2D87294}"/>
            </a:ext>
          </a:extLst>
        </xdr:cNvPr>
        <xdr:cNvSpPr txBox="1"/>
      </xdr:nvSpPr>
      <xdr:spPr>
        <a:xfrm>
          <a:off x="5041900" y="141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77386</xdr:rowOff>
    </xdr:from>
    <xdr:to>
      <xdr:col>19</xdr:col>
      <xdr:colOff>184150</xdr:colOff>
      <xdr:row>84</xdr:row>
      <xdr:rowOff>7536</xdr:rowOff>
    </xdr:to>
    <xdr:sp macro="" textlink="">
      <xdr:nvSpPr>
        <xdr:cNvPr id="215" name="楕円 214">
          <a:extLst>
            <a:ext uri="{FF2B5EF4-FFF2-40B4-BE49-F238E27FC236}">
              <a16:creationId xmlns:a16="http://schemas.microsoft.com/office/drawing/2014/main" id="{30321C5F-4DA4-451E-8432-F6591CB5FC44}"/>
            </a:ext>
          </a:extLst>
        </xdr:cNvPr>
        <xdr:cNvSpPr/>
      </xdr:nvSpPr>
      <xdr:spPr>
        <a:xfrm>
          <a:off x="4064000" y="143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17713</xdr:rowOff>
    </xdr:from>
    <xdr:ext cx="736600" cy="259045"/>
    <xdr:sp macro="" textlink="">
      <xdr:nvSpPr>
        <xdr:cNvPr id="216" name="テキスト ボックス 215">
          <a:extLst>
            <a:ext uri="{FF2B5EF4-FFF2-40B4-BE49-F238E27FC236}">
              <a16:creationId xmlns:a16="http://schemas.microsoft.com/office/drawing/2014/main" id="{7DF2F353-9622-44C2-9018-6D07DB7DBCFF}"/>
            </a:ext>
          </a:extLst>
        </xdr:cNvPr>
        <xdr:cNvSpPr txBox="1"/>
      </xdr:nvSpPr>
      <xdr:spPr>
        <a:xfrm>
          <a:off x="3733800" y="1407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76660</xdr:rowOff>
    </xdr:from>
    <xdr:to>
      <xdr:col>15</xdr:col>
      <xdr:colOff>133350</xdr:colOff>
      <xdr:row>83</xdr:row>
      <xdr:rowOff>6810</xdr:rowOff>
    </xdr:to>
    <xdr:sp macro="" textlink="">
      <xdr:nvSpPr>
        <xdr:cNvPr id="217" name="楕円 216">
          <a:extLst>
            <a:ext uri="{FF2B5EF4-FFF2-40B4-BE49-F238E27FC236}">
              <a16:creationId xmlns:a16="http://schemas.microsoft.com/office/drawing/2014/main" id="{786E51CA-7176-4E70-8F5A-C8DE1AA79D25}"/>
            </a:ext>
          </a:extLst>
        </xdr:cNvPr>
        <xdr:cNvSpPr/>
      </xdr:nvSpPr>
      <xdr:spPr>
        <a:xfrm>
          <a:off x="3175000" y="14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16987</xdr:rowOff>
    </xdr:from>
    <xdr:ext cx="762000" cy="259045"/>
    <xdr:sp macro="" textlink="">
      <xdr:nvSpPr>
        <xdr:cNvPr id="218" name="テキスト ボックス 217">
          <a:extLst>
            <a:ext uri="{FF2B5EF4-FFF2-40B4-BE49-F238E27FC236}">
              <a16:creationId xmlns:a16="http://schemas.microsoft.com/office/drawing/2014/main" id="{7464EDF9-775F-47DB-9CCE-214310F053AF}"/>
            </a:ext>
          </a:extLst>
        </xdr:cNvPr>
        <xdr:cNvSpPr txBox="1"/>
      </xdr:nvSpPr>
      <xdr:spPr>
        <a:xfrm>
          <a:off x="2844800" y="139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143410</xdr:rowOff>
    </xdr:from>
    <xdr:to>
      <xdr:col>11</xdr:col>
      <xdr:colOff>82550</xdr:colOff>
      <xdr:row>82</xdr:row>
      <xdr:rowOff>73560</xdr:rowOff>
    </xdr:to>
    <xdr:sp macro="" textlink="">
      <xdr:nvSpPr>
        <xdr:cNvPr id="219" name="楕円 218">
          <a:extLst>
            <a:ext uri="{FF2B5EF4-FFF2-40B4-BE49-F238E27FC236}">
              <a16:creationId xmlns:a16="http://schemas.microsoft.com/office/drawing/2014/main" id="{5F41420F-B28A-4B4F-A0DD-35FD8B0A8D53}"/>
            </a:ext>
          </a:extLst>
        </xdr:cNvPr>
        <xdr:cNvSpPr/>
      </xdr:nvSpPr>
      <xdr:spPr>
        <a:xfrm>
          <a:off x="2286000" y="140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83737</xdr:rowOff>
    </xdr:from>
    <xdr:ext cx="762000" cy="259045"/>
    <xdr:sp macro="" textlink="">
      <xdr:nvSpPr>
        <xdr:cNvPr id="220" name="テキスト ボックス 219">
          <a:extLst>
            <a:ext uri="{FF2B5EF4-FFF2-40B4-BE49-F238E27FC236}">
              <a16:creationId xmlns:a16="http://schemas.microsoft.com/office/drawing/2014/main" id="{33A7CDF9-140C-46CE-9597-9FC4CAB5E53E}"/>
            </a:ext>
          </a:extLst>
        </xdr:cNvPr>
        <xdr:cNvSpPr txBox="1"/>
      </xdr:nvSpPr>
      <xdr:spPr>
        <a:xfrm>
          <a:off x="1955800" y="1379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111945</xdr:rowOff>
    </xdr:from>
    <xdr:to>
      <xdr:col>7</xdr:col>
      <xdr:colOff>31750</xdr:colOff>
      <xdr:row>82</xdr:row>
      <xdr:rowOff>42095</xdr:rowOff>
    </xdr:to>
    <xdr:sp macro="" textlink="">
      <xdr:nvSpPr>
        <xdr:cNvPr id="221" name="楕円 220">
          <a:extLst>
            <a:ext uri="{FF2B5EF4-FFF2-40B4-BE49-F238E27FC236}">
              <a16:creationId xmlns:a16="http://schemas.microsoft.com/office/drawing/2014/main" id="{5F1E87B1-8FCA-4FCB-B15E-F4A31679F655}"/>
            </a:ext>
          </a:extLst>
        </xdr:cNvPr>
        <xdr:cNvSpPr/>
      </xdr:nvSpPr>
      <xdr:spPr>
        <a:xfrm>
          <a:off x="1397000" y="139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52272</xdr:rowOff>
    </xdr:from>
    <xdr:ext cx="762000" cy="259045"/>
    <xdr:sp macro="" textlink="">
      <xdr:nvSpPr>
        <xdr:cNvPr id="222" name="テキスト ボックス 221">
          <a:extLst>
            <a:ext uri="{FF2B5EF4-FFF2-40B4-BE49-F238E27FC236}">
              <a16:creationId xmlns:a16="http://schemas.microsoft.com/office/drawing/2014/main" id="{FD15600F-C229-43DE-A553-F0C40BF2CDAC}"/>
            </a:ext>
          </a:extLst>
        </xdr:cNvPr>
        <xdr:cNvSpPr txBox="1"/>
      </xdr:nvSpPr>
      <xdr:spPr>
        <a:xfrm>
          <a:off x="1066800" y="1376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73C7EA0-42D8-423A-B854-111EB34ED98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D794FBB3-324E-431A-9AA2-7BE82748E6F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3B4FA69-0511-42AC-9BCA-05086C28117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FF643E51-7D2E-447A-BAA6-88689D6C0AF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B43708AC-949F-4418-A72B-78E98E22819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C0E2708D-0C75-489D-A1CB-66436AD0C63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63D2B34B-5FC0-4550-B0CD-FB1ACB751B9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B19C46C7-8669-443C-BEEE-D4F4D48B860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7E50212E-3B59-42E9-9038-F5EC558905A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D17F1EF-4423-47D5-A719-FA2F74E5BE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743E195-D625-4123-818A-2DDB8422134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31C7F353-6BF9-49CB-9221-9F7E3BC443A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35D97967-21CE-46BD-8BFA-E2C3568E49E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ラスパイレス指数の関係から令和２年度に職員の給与表を長野県基準から国基準へと変更した。中途採用などにも積極的に取り組む中ではあるが、令和４年度は類似団体平均値と同水準となった。</a:t>
          </a:r>
          <a:endParaRPr lang="ja-JP" altLang="ja-JP" sz="1400">
            <a:effectLst/>
          </a:endParaRPr>
        </a:p>
        <a:p>
          <a:r>
            <a:rPr kumimoji="1" lang="ja-JP" altLang="ja-JP" sz="1100">
              <a:solidFill>
                <a:schemeClr val="dk1"/>
              </a:solidFill>
              <a:effectLst/>
              <a:latin typeface="+mn-lt"/>
              <a:ea typeface="+mn-ea"/>
              <a:cs typeface="+mn-cs"/>
            </a:rPr>
            <a:t>　今後も県内市町村や類似団体の状況と比較したうえで、適正な給与水準の確保に努める。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BE53D4FE-2F08-47A4-9422-5C5627C7123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DB2F0D60-20A4-4371-BF34-57955B810CD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8E507D41-CD60-4F82-AB4F-1604E596F9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A739E7BE-C634-4F3F-828A-550FE63BAD2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1EA6F239-1190-4464-B95E-3DDF81CE2AA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1EFBAA9A-FBCB-4D52-8AB2-B662C4CB6AA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94715894-0C38-4583-BC00-9D91F361A50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D2BEDB9B-4CFE-407C-8646-C1264BFB34C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A576865-A7F4-4820-AF02-A0C430B8C53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473A306C-D5ED-45BE-BB43-EAD77A7E57B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A7303154-55D9-45A6-89D6-A3544327C83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70F06119-C0FC-42F5-95EA-DD96EFDE7FE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6A9E93E9-16A5-444D-AB45-A9021B26A41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9DEB4B8F-C03C-4A33-B38E-0FD29830796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B3D4946C-F966-4A46-B093-A3447622CFE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F5370058-B460-4999-9440-3F1D2A1AFBB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EC6012BC-8661-4A4B-B72F-964D71CD9632}"/>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46979EC5-CCF4-4025-9D18-E55E72F9EBE1}"/>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68D2AC72-3790-4623-B2F5-6C5FF44C4A4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540B2D11-F26A-4867-927B-5133C0D64A2A}"/>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E7B5DAA3-0275-437A-A856-4A07EE38BE67}"/>
            </a:ext>
          </a:extLst>
        </xdr:cNvPr>
        <xdr:cNvCxnSpPr/>
      </xdr:nvCxnSpPr>
      <xdr:spPr>
        <a:xfrm flipV="1">
          <a:off x="16179800" y="147256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F875D08A-55A3-468E-AEC7-6046A0871BB1}"/>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8472808E-3237-47EB-812A-541B720F5756}"/>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59" name="直線コネクタ 258">
          <a:extLst>
            <a:ext uri="{FF2B5EF4-FFF2-40B4-BE49-F238E27FC236}">
              <a16:creationId xmlns:a16="http://schemas.microsoft.com/office/drawing/2014/main" id="{56C55632-CA35-481E-8FCE-543BF8A6ACA1}"/>
            </a:ext>
          </a:extLst>
        </xdr:cNvPr>
        <xdr:cNvCxnSpPr/>
      </xdr:nvCxnSpPr>
      <xdr:spPr>
        <a:xfrm flipV="1">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1A30AF7F-2F87-4EDD-A4DA-4009950AD6D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F806CD36-668C-4071-B747-1FA634677D74}"/>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88</xdr:row>
      <xdr:rowOff>40216</xdr:rowOff>
    </xdr:to>
    <xdr:cxnSp macro="">
      <xdr:nvCxnSpPr>
        <xdr:cNvPr id="262" name="直線コネクタ 261">
          <a:extLst>
            <a:ext uri="{FF2B5EF4-FFF2-40B4-BE49-F238E27FC236}">
              <a16:creationId xmlns:a16="http://schemas.microsoft.com/office/drawing/2014/main" id="{92B71E5C-2A9A-44E8-B8BA-63FF00460F21}"/>
            </a:ext>
          </a:extLst>
        </xdr:cNvPr>
        <xdr:cNvCxnSpPr/>
      </xdr:nvCxnSpPr>
      <xdr:spPr>
        <a:xfrm flipV="1">
          <a:off x="14401800" y="1480608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8A717DA5-673E-4E58-AC03-D17BE4C3E7AB}"/>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7018B94F-92AA-4CFD-9132-C9B365376CA5}"/>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88</xdr:row>
      <xdr:rowOff>40216</xdr:rowOff>
    </xdr:to>
    <xdr:cxnSp macro="">
      <xdr:nvCxnSpPr>
        <xdr:cNvPr id="265" name="直線コネクタ 264">
          <a:extLst>
            <a:ext uri="{FF2B5EF4-FFF2-40B4-BE49-F238E27FC236}">
              <a16:creationId xmlns:a16="http://schemas.microsoft.com/office/drawing/2014/main" id="{5AC9645B-00E5-4D98-ACDC-077970F966B8}"/>
            </a:ext>
          </a:extLst>
        </xdr:cNvPr>
        <xdr:cNvCxnSpPr/>
      </xdr:nvCxnSpPr>
      <xdr:spPr>
        <a:xfrm>
          <a:off x="13512800" y="151010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6" name="フローチャート: 判断 265">
          <a:extLst>
            <a:ext uri="{FF2B5EF4-FFF2-40B4-BE49-F238E27FC236}">
              <a16:creationId xmlns:a16="http://schemas.microsoft.com/office/drawing/2014/main" id="{10F258E5-999E-4628-BD4A-BF2D6DEB9B91}"/>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7" name="テキスト ボックス 266">
          <a:extLst>
            <a:ext uri="{FF2B5EF4-FFF2-40B4-BE49-F238E27FC236}">
              <a16:creationId xmlns:a16="http://schemas.microsoft.com/office/drawing/2014/main" id="{CA4815DA-9F3D-4725-B3BA-AB548C3733EC}"/>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8" name="フローチャート: 判断 267">
          <a:extLst>
            <a:ext uri="{FF2B5EF4-FFF2-40B4-BE49-F238E27FC236}">
              <a16:creationId xmlns:a16="http://schemas.microsoft.com/office/drawing/2014/main" id="{23566C38-56FE-48DD-898D-6088E0EF7298}"/>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9" name="テキスト ボックス 268">
          <a:extLst>
            <a:ext uri="{FF2B5EF4-FFF2-40B4-BE49-F238E27FC236}">
              <a16:creationId xmlns:a16="http://schemas.microsoft.com/office/drawing/2014/main" id="{B4C4BE79-465A-43DC-864F-7B6DA4497649}"/>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A95DD27-D0DF-452D-BCC7-8830E71555C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949E115-F0A8-4BCE-B228-79BD0E2DEEE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58FFE85-879C-4E9B-AAE4-CD15ACDFCC5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F28D8DB-49BE-4BFB-A29A-1FA8948B7DF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57DA8B5-4A68-4E33-B0CF-FEAFE2E8BAC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5" name="楕円 274">
          <a:extLst>
            <a:ext uri="{FF2B5EF4-FFF2-40B4-BE49-F238E27FC236}">
              <a16:creationId xmlns:a16="http://schemas.microsoft.com/office/drawing/2014/main" id="{C2E61F6D-F0E4-4B0F-A5CE-4ADA87CABA2F}"/>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6" name="給与水準   （国との比較）該当値テキスト">
          <a:extLst>
            <a:ext uri="{FF2B5EF4-FFF2-40B4-BE49-F238E27FC236}">
              <a16:creationId xmlns:a16="http://schemas.microsoft.com/office/drawing/2014/main" id="{654D426A-65D7-4886-B2A0-6FE47B17BEE8}"/>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a:extLst>
            <a:ext uri="{FF2B5EF4-FFF2-40B4-BE49-F238E27FC236}">
              <a16:creationId xmlns:a16="http://schemas.microsoft.com/office/drawing/2014/main" id="{215CBD7C-CBA5-4A0E-B869-109F2D6AD5B2}"/>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a:extLst>
            <a:ext uri="{FF2B5EF4-FFF2-40B4-BE49-F238E27FC236}">
              <a16:creationId xmlns:a16="http://schemas.microsoft.com/office/drawing/2014/main" id="{1D1BE660-601F-4DB2-828C-0C951FB49336}"/>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a:extLst>
            <a:ext uri="{FF2B5EF4-FFF2-40B4-BE49-F238E27FC236}">
              <a16:creationId xmlns:a16="http://schemas.microsoft.com/office/drawing/2014/main" id="{57822B79-C74A-4D60-B7D8-ABE2DAEAEE7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70F42A60-4BE8-4B47-BDD1-45808671C162}"/>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1" name="楕円 280">
          <a:extLst>
            <a:ext uri="{FF2B5EF4-FFF2-40B4-BE49-F238E27FC236}">
              <a16:creationId xmlns:a16="http://schemas.microsoft.com/office/drawing/2014/main" id="{F62263D0-AC34-475F-B93C-95E2C58CDC9B}"/>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2" name="テキスト ボックス 281">
          <a:extLst>
            <a:ext uri="{FF2B5EF4-FFF2-40B4-BE49-F238E27FC236}">
              <a16:creationId xmlns:a16="http://schemas.microsoft.com/office/drawing/2014/main" id="{52CB9D61-B3E1-478F-8DAC-B5085A4D0D62}"/>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3" name="楕円 282">
          <a:extLst>
            <a:ext uri="{FF2B5EF4-FFF2-40B4-BE49-F238E27FC236}">
              <a16:creationId xmlns:a16="http://schemas.microsoft.com/office/drawing/2014/main" id="{DD69ADBE-AAA0-444B-B5AB-046CB996816F}"/>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4" name="テキスト ボックス 283">
          <a:extLst>
            <a:ext uri="{FF2B5EF4-FFF2-40B4-BE49-F238E27FC236}">
              <a16:creationId xmlns:a16="http://schemas.microsoft.com/office/drawing/2014/main" id="{B52D197A-9247-4B3C-8953-ACE883366FC8}"/>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1E7009C1-F227-4DA6-B134-D2D603DE1F8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1666F3D3-B2BD-4D2B-BE15-3F04D46A456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F812C107-66CA-4EEA-B4BE-EDE6798E3D1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2AF97907-E587-4C66-900E-E1CB2B48801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15C0AEF8-06C5-4A1C-9B7A-4CC1D3FC94A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FCCA8FEB-2DF0-401A-A655-8BA1107759B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E801E7AF-2E18-45EB-9FDC-295CADFC448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E863FB5C-D202-4AA9-899A-213DD841FB2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3A4B04D1-6C9D-4B26-83AF-DF20228E6B7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8FBFB272-75C4-4BA1-BF8D-908314381FD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6E5DB6B-6F2B-4FB2-BE1E-B6A1C38C0F4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507B5A27-7B8D-4A6F-9803-0D5E30D26F6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66B0FF86-4ED6-488E-8BF2-50B8B5ECF97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３月に策定した自律・協働のまちづくり推進計画では１０年間で職員数１０％削減の目標を掲げ、組織及び事務の簡素・合理化や職員の資質向上などに取り組んだところであるが、近年は事務量の増加から、職員増員の必要もある状況である。</a:t>
          </a:r>
          <a:endParaRPr lang="ja-JP" altLang="ja-JP" sz="1400">
            <a:effectLst/>
          </a:endParaRPr>
        </a:p>
        <a:p>
          <a:r>
            <a:rPr kumimoji="1" lang="ja-JP" altLang="ja-JP" sz="1100">
              <a:solidFill>
                <a:schemeClr val="dk1"/>
              </a:solidFill>
              <a:effectLst/>
              <a:latin typeface="+mn-lt"/>
              <a:ea typeface="+mn-ea"/>
              <a:cs typeface="+mn-cs"/>
            </a:rPr>
            <a:t>　令和４年度では類似団体平均を０．７人下回っている。</a:t>
          </a:r>
          <a:endParaRPr lang="ja-JP" altLang="ja-JP" sz="1400">
            <a:effectLst/>
          </a:endParaRPr>
        </a:p>
        <a:p>
          <a:r>
            <a:rPr kumimoji="1" lang="ja-JP" altLang="ja-JP" sz="1100">
              <a:solidFill>
                <a:schemeClr val="dk1"/>
              </a:solidFill>
              <a:effectLst/>
              <a:latin typeface="+mn-lt"/>
              <a:ea typeface="+mn-ea"/>
              <a:cs typeface="+mn-cs"/>
            </a:rPr>
            <a:t>　今後も随時見直しを行い業務に支障のないよう定員管理の適正化に努める。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74503CDA-BC16-4273-820C-1428DFD7EFC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46AC315F-F9C4-4332-8FA8-C1C311C8DAA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374F1ED2-5847-4E67-84B2-28F0F26FDB0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539FE23F-3197-4C5B-96F0-B03A2C8017C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766E8A6E-AA91-4FB2-B9AB-537B29FA93C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1D789622-022D-48DD-8543-1C9E5A03D7A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7B97C8AC-2FC7-4E93-AB58-58B83D18B59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B66C432-88F3-4CF3-B1CD-F82B7C05926D}"/>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2D99EA60-A2AC-4C4A-B886-66EF79951F1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E0C4E622-3E95-4E4E-9C8C-4AF85E04ED3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716CA683-EB12-40D7-AA3F-FE11A549743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D28E2BD1-48FB-4F8E-8977-4F93FAD84D6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83BBCEBD-E315-4342-B14C-B778894D837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A9DA4BD7-0BE3-452F-9D11-9833BDBFAC0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AEABF9AB-302B-4A1A-A6EE-F480718B537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2CA095C1-3433-42D9-9856-AA79643236B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B01A1AC2-2114-4F7A-BA28-B10DDAE3C1B1}"/>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655AAAF8-B090-46B1-ABE1-A2C19A975044}"/>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3F136CC6-3079-4416-90FE-16FB5F458A43}"/>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7A405552-287D-4A7C-9829-4B4D5F2C803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1B31A92C-5B72-40A6-8C45-D6CF576A32A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161996</xdr:rowOff>
    </xdr:from>
    <xdr:to>
      <xdr:col>81</xdr:col>
      <xdr:colOff>44450</xdr:colOff>
      <xdr:row>60</xdr:row>
      <xdr:rowOff>42827</xdr:rowOff>
    </xdr:to>
    <xdr:cxnSp macro="">
      <xdr:nvCxnSpPr>
        <xdr:cNvPr id="319" name="直線コネクタ 318">
          <a:extLst>
            <a:ext uri="{FF2B5EF4-FFF2-40B4-BE49-F238E27FC236}">
              <a16:creationId xmlns:a16="http://schemas.microsoft.com/office/drawing/2014/main" id="{E3DDA4C9-D259-4172-8884-D9D3C425EA4D}"/>
            </a:ext>
          </a:extLst>
        </xdr:cNvPr>
        <xdr:cNvCxnSpPr/>
      </xdr:nvCxnSpPr>
      <xdr:spPr>
        <a:xfrm flipV="1">
          <a:off x="16179800" y="10277546"/>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2936052E-CEFD-44F9-8001-790368310B56}"/>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D1138700-7F23-4250-9009-41F308F25BBB}"/>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42827</xdr:rowOff>
    </xdr:from>
    <xdr:to>
      <xdr:col>77</xdr:col>
      <xdr:colOff>44450</xdr:colOff>
      <xdr:row>60</xdr:row>
      <xdr:rowOff>56233</xdr:rowOff>
    </xdr:to>
    <xdr:cxnSp macro="">
      <xdr:nvCxnSpPr>
        <xdr:cNvPr id="322" name="直線コネクタ 321">
          <a:extLst>
            <a:ext uri="{FF2B5EF4-FFF2-40B4-BE49-F238E27FC236}">
              <a16:creationId xmlns:a16="http://schemas.microsoft.com/office/drawing/2014/main" id="{A2F0D01C-6639-46F5-8F5B-84FD9B486181}"/>
            </a:ext>
          </a:extLst>
        </xdr:cNvPr>
        <xdr:cNvCxnSpPr/>
      </xdr:nvCxnSpPr>
      <xdr:spPr>
        <a:xfrm flipV="1">
          <a:off x="15290800" y="10329827"/>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63FC1C9-654C-4E85-8648-8AEBF25B6936}"/>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8C3E9D6-F22C-421F-848B-562186C0A381}"/>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56233</xdr:rowOff>
    </xdr:to>
    <xdr:cxnSp macro="">
      <xdr:nvCxnSpPr>
        <xdr:cNvPr id="325" name="直線コネクタ 324">
          <a:extLst>
            <a:ext uri="{FF2B5EF4-FFF2-40B4-BE49-F238E27FC236}">
              <a16:creationId xmlns:a16="http://schemas.microsoft.com/office/drawing/2014/main" id="{E5939187-3F84-4572-8259-B6DEFA688CA5}"/>
            </a:ext>
          </a:extLst>
        </xdr:cNvPr>
        <xdr:cNvCxnSpPr/>
      </xdr:nvCxnSpPr>
      <xdr:spPr>
        <a:xfrm>
          <a:off x="14401800" y="1032446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118039</xdr:rowOff>
    </xdr:from>
    <xdr:to>
      <xdr:col>73</xdr:col>
      <xdr:colOff>44450</xdr:colOff>
      <xdr:row>61</xdr:row>
      <xdr:rowOff>48189</xdr:rowOff>
    </xdr:to>
    <xdr:sp macro="" textlink="">
      <xdr:nvSpPr>
        <xdr:cNvPr id="326" name="フローチャート: 判断 325">
          <a:extLst>
            <a:ext uri="{FF2B5EF4-FFF2-40B4-BE49-F238E27FC236}">
              <a16:creationId xmlns:a16="http://schemas.microsoft.com/office/drawing/2014/main" id="{3438AE45-62E7-46C4-B1F5-66465424AFD5}"/>
            </a:ext>
          </a:extLst>
        </xdr:cNvPr>
        <xdr:cNvSpPr/>
      </xdr:nvSpPr>
      <xdr:spPr>
        <a:xfrm>
          <a:off x="15240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32966</xdr:rowOff>
    </xdr:from>
    <xdr:ext cx="762000" cy="259045"/>
    <xdr:sp macro="" textlink="">
      <xdr:nvSpPr>
        <xdr:cNvPr id="327" name="テキスト ボックス 326">
          <a:extLst>
            <a:ext uri="{FF2B5EF4-FFF2-40B4-BE49-F238E27FC236}">
              <a16:creationId xmlns:a16="http://schemas.microsoft.com/office/drawing/2014/main" id="{F5EF3872-41A7-49FB-B2E2-0CF59374B70B}"/>
            </a:ext>
          </a:extLst>
        </xdr:cNvPr>
        <xdr:cNvSpPr txBox="1"/>
      </xdr:nvSpPr>
      <xdr:spPr>
        <a:xfrm>
          <a:off x="14909800" y="1049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147249</xdr:rowOff>
    </xdr:from>
    <xdr:to>
      <xdr:col>68</xdr:col>
      <xdr:colOff>152400</xdr:colOff>
      <xdr:row>60</xdr:row>
      <xdr:rowOff>37465</xdr:rowOff>
    </xdr:to>
    <xdr:cxnSp macro="">
      <xdr:nvCxnSpPr>
        <xdr:cNvPr id="328" name="直線コネクタ 327">
          <a:extLst>
            <a:ext uri="{FF2B5EF4-FFF2-40B4-BE49-F238E27FC236}">
              <a16:creationId xmlns:a16="http://schemas.microsoft.com/office/drawing/2014/main" id="{2B94EEAD-16AF-498C-8249-DBE4FC881BCF}"/>
            </a:ext>
          </a:extLst>
        </xdr:cNvPr>
        <xdr:cNvCxnSpPr/>
      </xdr:nvCxnSpPr>
      <xdr:spPr>
        <a:xfrm>
          <a:off x="13512800" y="10262799"/>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144851</xdr:rowOff>
    </xdr:from>
    <xdr:to>
      <xdr:col>68</xdr:col>
      <xdr:colOff>203200</xdr:colOff>
      <xdr:row>61</xdr:row>
      <xdr:rowOff>75001</xdr:rowOff>
    </xdr:to>
    <xdr:sp macro="" textlink="">
      <xdr:nvSpPr>
        <xdr:cNvPr id="329" name="フローチャート: 判断 328">
          <a:extLst>
            <a:ext uri="{FF2B5EF4-FFF2-40B4-BE49-F238E27FC236}">
              <a16:creationId xmlns:a16="http://schemas.microsoft.com/office/drawing/2014/main" id="{1A533547-7BA9-4A81-950E-3060579CC22D}"/>
            </a:ext>
          </a:extLst>
        </xdr:cNvPr>
        <xdr:cNvSpPr/>
      </xdr:nvSpPr>
      <xdr:spPr>
        <a:xfrm>
          <a:off x="14351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59778</xdr:rowOff>
    </xdr:from>
    <xdr:ext cx="762000" cy="259045"/>
    <xdr:sp macro="" textlink="">
      <xdr:nvSpPr>
        <xdr:cNvPr id="330" name="テキスト ボックス 329">
          <a:extLst>
            <a:ext uri="{FF2B5EF4-FFF2-40B4-BE49-F238E27FC236}">
              <a16:creationId xmlns:a16="http://schemas.microsoft.com/office/drawing/2014/main" id="{69BD5312-2127-4371-B0D6-FDA246D2D38D}"/>
            </a:ext>
          </a:extLst>
        </xdr:cNvPr>
        <xdr:cNvSpPr txBox="1"/>
      </xdr:nvSpPr>
      <xdr:spPr>
        <a:xfrm>
          <a:off x="14020800" y="105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126083</xdr:rowOff>
    </xdr:from>
    <xdr:to>
      <xdr:col>64</xdr:col>
      <xdr:colOff>152400</xdr:colOff>
      <xdr:row>61</xdr:row>
      <xdr:rowOff>56233</xdr:rowOff>
    </xdr:to>
    <xdr:sp macro="" textlink="">
      <xdr:nvSpPr>
        <xdr:cNvPr id="331" name="フローチャート: 判断 330">
          <a:extLst>
            <a:ext uri="{FF2B5EF4-FFF2-40B4-BE49-F238E27FC236}">
              <a16:creationId xmlns:a16="http://schemas.microsoft.com/office/drawing/2014/main" id="{66F0B366-DEDA-465F-8E83-FDECBF01707A}"/>
            </a:ext>
          </a:extLst>
        </xdr:cNvPr>
        <xdr:cNvSpPr/>
      </xdr:nvSpPr>
      <xdr:spPr>
        <a:xfrm>
          <a:off x="13462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41010</xdr:rowOff>
    </xdr:from>
    <xdr:ext cx="762000" cy="259045"/>
    <xdr:sp macro="" textlink="">
      <xdr:nvSpPr>
        <xdr:cNvPr id="332" name="テキスト ボックス 331">
          <a:extLst>
            <a:ext uri="{FF2B5EF4-FFF2-40B4-BE49-F238E27FC236}">
              <a16:creationId xmlns:a16="http://schemas.microsoft.com/office/drawing/2014/main" id="{17161464-DFF4-4D12-9DAF-64C1E52C4BE8}"/>
            </a:ext>
          </a:extLst>
        </xdr:cNvPr>
        <xdr:cNvSpPr txBox="1"/>
      </xdr:nvSpPr>
      <xdr:spPr>
        <a:xfrm>
          <a:off x="13131800" y="104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1966371-19C2-42EC-8F3F-24B784A76B1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AB685B2-4A58-420C-9C1D-F14E9416A16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8C451E8-E93A-4E6B-BA71-5D21866BF81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DD8192D-A7AB-4BE4-86B4-2F219CE0859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546EC73-8F7F-4C09-98A2-A8EECA509A7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111196</xdr:rowOff>
    </xdr:from>
    <xdr:to>
      <xdr:col>81</xdr:col>
      <xdr:colOff>95250</xdr:colOff>
      <xdr:row>60</xdr:row>
      <xdr:rowOff>41346</xdr:rowOff>
    </xdr:to>
    <xdr:sp macro="" textlink="">
      <xdr:nvSpPr>
        <xdr:cNvPr id="338" name="楕円 337">
          <a:extLst>
            <a:ext uri="{FF2B5EF4-FFF2-40B4-BE49-F238E27FC236}">
              <a16:creationId xmlns:a16="http://schemas.microsoft.com/office/drawing/2014/main" id="{5BFA2F21-A6EC-4EB0-ADEC-687A778480E2}"/>
            </a:ext>
          </a:extLst>
        </xdr:cNvPr>
        <xdr:cNvSpPr/>
      </xdr:nvSpPr>
      <xdr:spPr>
        <a:xfrm>
          <a:off x="16967200" y="102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127723</xdr:rowOff>
    </xdr:from>
    <xdr:ext cx="762000" cy="259045"/>
    <xdr:sp macro="" textlink="">
      <xdr:nvSpPr>
        <xdr:cNvPr id="339" name="定員管理の状況該当値テキスト">
          <a:extLst>
            <a:ext uri="{FF2B5EF4-FFF2-40B4-BE49-F238E27FC236}">
              <a16:creationId xmlns:a16="http://schemas.microsoft.com/office/drawing/2014/main" id="{86C5BC6B-DAC2-4F70-A424-D970FB8C7F33}"/>
            </a:ext>
          </a:extLst>
        </xdr:cNvPr>
        <xdr:cNvSpPr txBox="1"/>
      </xdr:nvSpPr>
      <xdr:spPr>
        <a:xfrm>
          <a:off x="17106900" y="100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163477</xdr:rowOff>
    </xdr:from>
    <xdr:to>
      <xdr:col>77</xdr:col>
      <xdr:colOff>95250</xdr:colOff>
      <xdr:row>60</xdr:row>
      <xdr:rowOff>93627</xdr:rowOff>
    </xdr:to>
    <xdr:sp macro="" textlink="">
      <xdr:nvSpPr>
        <xdr:cNvPr id="340" name="楕円 339">
          <a:extLst>
            <a:ext uri="{FF2B5EF4-FFF2-40B4-BE49-F238E27FC236}">
              <a16:creationId xmlns:a16="http://schemas.microsoft.com/office/drawing/2014/main" id="{2969055C-552A-4B26-B269-25BA17C7E5C1}"/>
            </a:ext>
          </a:extLst>
        </xdr:cNvPr>
        <xdr:cNvSpPr/>
      </xdr:nvSpPr>
      <xdr:spPr>
        <a:xfrm>
          <a:off x="16129000" y="102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103804</xdr:rowOff>
    </xdr:from>
    <xdr:ext cx="736600" cy="259045"/>
    <xdr:sp macro="" textlink="">
      <xdr:nvSpPr>
        <xdr:cNvPr id="341" name="テキスト ボックス 340">
          <a:extLst>
            <a:ext uri="{FF2B5EF4-FFF2-40B4-BE49-F238E27FC236}">
              <a16:creationId xmlns:a16="http://schemas.microsoft.com/office/drawing/2014/main" id="{14BA2100-8F04-42A8-9314-A532A2714AB2}"/>
            </a:ext>
          </a:extLst>
        </xdr:cNvPr>
        <xdr:cNvSpPr txBox="1"/>
      </xdr:nvSpPr>
      <xdr:spPr>
        <a:xfrm>
          <a:off x="15798800" y="10047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5433</xdr:rowOff>
    </xdr:from>
    <xdr:to>
      <xdr:col>73</xdr:col>
      <xdr:colOff>44450</xdr:colOff>
      <xdr:row>60</xdr:row>
      <xdr:rowOff>107033</xdr:rowOff>
    </xdr:to>
    <xdr:sp macro="" textlink="">
      <xdr:nvSpPr>
        <xdr:cNvPr id="342" name="楕円 341">
          <a:extLst>
            <a:ext uri="{FF2B5EF4-FFF2-40B4-BE49-F238E27FC236}">
              <a16:creationId xmlns:a16="http://schemas.microsoft.com/office/drawing/2014/main" id="{94E25786-68FD-46CD-B419-568BDB63AC24}"/>
            </a:ext>
          </a:extLst>
        </xdr:cNvPr>
        <xdr:cNvSpPr/>
      </xdr:nvSpPr>
      <xdr:spPr>
        <a:xfrm>
          <a:off x="15240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117210</xdr:rowOff>
    </xdr:from>
    <xdr:ext cx="762000" cy="259045"/>
    <xdr:sp macro="" textlink="">
      <xdr:nvSpPr>
        <xdr:cNvPr id="343" name="テキスト ボックス 342">
          <a:extLst>
            <a:ext uri="{FF2B5EF4-FFF2-40B4-BE49-F238E27FC236}">
              <a16:creationId xmlns:a16="http://schemas.microsoft.com/office/drawing/2014/main" id="{3F4CB3ED-7FCA-479A-AE03-7BA1464A4D92}"/>
            </a:ext>
          </a:extLst>
        </xdr:cNvPr>
        <xdr:cNvSpPr txBox="1"/>
      </xdr:nvSpPr>
      <xdr:spPr>
        <a:xfrm>
          <a:off x="14909800" y="100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4" name="楕円 343">
          <a:extLst>
            <a:ext uri="{FF2B5EF4-FFF2-40B4-BE49-F238E27FC236}">
              <a16:creationId xmlns:a16="http://schemas.microsoft.com/office/drawing/2014/main" id="{5CA73E59-D637-40DE-B151-483AC29B0AD2}"/>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5" name="テキスト ボックス 344">
          <a:extLst>
            <a:ext uri="{FF2B5EF4-FFF2-40B4-BE49-F238E27FC236}">
              <a16:creationId xmlns:a16="http://schemas.microsoft.com/office/drawing/2014/main" id="{3A68993A-DD97-47E7-BA95-3017C4CBFE0F}"/>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96449</xdr:rowOff>
    </xdr:from>
    <xdr:to>
      <xdr:col>64</xdr:col>
      <xdr:colOff>152400</xdr:colOff>
      <xdr:row>60</xdr:row>
      <xdr:rowOff>26599</xdr:rowOff>
    </xdr:to>
    <xdr:sp macro="" textlink="">
      <xdr:nvSpPr>
        <xdr:cNvPr id="346" name="楕円 345">
          <a:extLst>
            <a:ext uri="{FF2B5EF4-FFF2-40B4-BE49-F238E27FC236}">
              <a16:creationId xmlns:a16="http://schemas.microsoft.com/office/drawing/2014/main" id="{86EB2B7F-91F5-403F-91BA-AF72D31E3B9C}"/>
            </a:ext>
          </a:extLst>
        </xdr:cNvPr>
        <xdr:cNvSpPr/>
      </xdr:nvSpPr>
      <xdr:spPr>
        <a:xfrm>
          <a:off x="13462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36776</xdr:rowOff>
    </xdr:from>
    <xdr:ext cx="762000" cy="259045"/>
    <xdr:sp macro="" textlink="">
      <xdr:nvSpPr>
        <xdr:cNvPr id="347" name="テキスト ボックス 346">
          <a:extLst>
            <a:ext uri="{FF2B5EF4-FFF2-40B4-BE49-F238E27FC236}">
              <a16:creationId xmlns:a16="http://schemas.microsoft.com/office/drawing/2014/main" id="{2ACC8FB4-756B-49BF-8C4B-E9426E1B04CA}"/>
            </a:ext>
          </a:extLst>
        </xdr:cNvPr>
        <xdr:cNvSpPr txBox="1"/>
      </xdr:nvSpPr>
      <xdr:spPr>
        <a:xfrm>
          <a:off x="13131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A2FFC130-619B-4C50-B701-A004CD1388A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4614F3A2-F890-4081-BC31-DD861E5BE69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DF213F1A-E649-4928-ADB1-B93B1ED4425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4EA2EF3B-49F6-4661-BFB2-548C41BAE9F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209937C3-D0C2-4EBA-A3B9-09FA7587CAF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78B29B9F-BEB5-4EF0-AA5B-BCC7D262DF1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D7324A83-590C-4234-BC26-D421701A704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5FF044BD-12C6-4E50-9171-148E810C6E9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E343E8D5-2F1D-4826-A2F8-945C3845723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9639E5DA-240D-4FC6-83FC-0EB04B9876F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A852F22A-F50F-403E-AEB7-2CC1F0CA11D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26163428-6D2F-43CE-95AF-A37BE75F435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47141692-1066-4C94-8923-DF8B42BD117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までは類似団体より下回っていたが、以降類似団体平均を上回っており、令和４年度も２．６ポイント上回っている。これは平成２１年度から計画的に実施した旧まちづくり交付金事業などの大型事業の元利償還金が増加したことが主な要因である。公債費のピークは平成３０年度で過ぎているため今後は数値の減少が見込まれている。</a:t>
          </a:r>
          <a:endParaRPr lang="ja-JP" altLang="ja-JP" sz="1400">
            <a:effectLst/>
          </a:endParaRPr>
        </a:p>
        <a:p>
          <a:r>
            <a:rPr kumimoji="1" lang="ja-JP" altLang="ja-JP" sz="1100">
              <a:solidFill>
                <a:schemeClr val="dk1"/>
              </a:solidFill>
              <a:effectLst/>
              <a:latin typeface="+mn-lt"/>
              <a:ea typeface="+mn-ea"/>
              <a:cs typeface="+mn-cs"/>
            </a:rPr>
            <a:t>　令和３年度から普通建設工事の実施も増加しているため、それに伴う起債の微増が見込まれるが、今後も緊急度や必要性を精査の上、起債に大きく頼ることのない財政運営に努める。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F0B2349-08CD-448B-9CBD-B7A3BFF8823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B8D9462-12F2-4169-884B-AAF0BC4B644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309C4F2E-9096-462B-8CED-62C3DFE54A4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31B84EA1-EB31-40A3-8767-173C419A80A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79BCE140-ECDA-4CE2-9261-3C9C2C0DCE9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95C6CAE2-26D5-4FD9-9D30-AAB860EFA3A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533056DF-EFF7-4529-B13A-C09BCFD6D5B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249112B9-A0F6-4729-8546-72837F5E024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FE905D54-43F7-43C6-A908-AF2B7422459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22923AA-1C56-4B8D-95CD-99C7CEB5643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E6F927A5-C0E7-4A52-ADF9-E05E2438FA9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29A82DF9-8EB9-4BEA-B31B-84883EB279B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1977F23D-69FF-4CEE-9CF3-4340931A9C0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B12304B8-4ED7-41E5-B3B0-FB559CD2C3C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FBCA2C2F-3C01-4E41-9F9B-DCD39DC3F3FF}"/>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453FC555-5FF0-4D0C-83BE-61ADB988C094}"/>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5A25016D-8962-4FB3-86CA-F5B24FB3A40D}"/>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759ED7C4-4F62-4B9B-BD39-62228A1381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64671080-F044-43A9-BC74-7AB429C58D03}"/>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143510</xdr:rowOff>
    </xdr:to>
    <xdr:cxnSp macro="">
      <xdr:nvCxnSpPr>
        <xdr:cNvPr id="380" name="直線コネクタ 379">
          <a:extLst>
            <a:ext uri="{FF2B5EF4-FFF2-40B4-BE49-F238E27FC236}">
              <a16:creationId xmlns:a16="http://schemas.microsoft.com/office/drawing/2014/main" id="{300D5BDC-3EA9-4B9A-97D7-0BFCCA6A53A7}"/>
            </a:ext>
          </a:extLst>
        </xdr:cNvPr>
        <xdr:cNvCxnSpPr/>
      </xdr:nvCxnSpPr>
      <xdr:spPr>
        <a:xfrm flipV="1">
          <a:off x="16179800" y="73710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72488318-59D6-4F77-85A6-388478C7D53C}"/>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DCEC9064-F591-4803-9892-D93485709E93}"/>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52494</xdr:rowOff>
    </xdr:to>
    <xdr:cxnSp macro="">
      <xdr:nvCxnSpPr>
        <xdr:cNvPr id="383" name="直線コネクタ 382">
          <a:extLst>
            <a:ext uri="{FF2B5EF4-FFF2-40B4-BE49-F238E27FC236}">
              <a16:creationId xmlns:a16="http://schemas.microsoft.com/office/drawing/2014/main" id="{CE6F91E5-1E52-48EF-BA47-BA4CE2BDF6E0}"/>
            </a:ext>
          </a:extLst>
        </xdr:cNvPr>
        <xdr:cNvCxnSpPr/>
      </xdr:nvCxnSpPr>
      <xdr:spPr>
        <a:xfrm flipV="1">
          <a:off x="15290800" y="75158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C9C9A70-6031-4A94-AB45-EC8977F97A78}"/>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A0872E7E-B3A5-4F7E-ACBF-FE09EF32CFBC}"/>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116840</xdr:rowOff>
    </xdr:to>
    <xdr:cxnSp macro="">
      <xdr:nvCxnSpPr>
        <xdr:cNvPr id="386" name="直線コネクタ 385">
          <a:extLst>
            <a:ext uri="{FF2B5EF4-FFF2-40B4-BE49-F238E27FC236}">
              <a16:creationId xmlns:a16="http://schemas.microsoft.com/office/drawing/2014/main" id="{0FAC7C60-D2F9-40E3-88ED-47C2285D5413}"/>
            </a:ext>
          </a:extLst>
        </xdr:cNvPr>
        <xdr:cNvCxnSpPr/>
      </xdr:nvCxnSpPr>
      <xdr:spPr>
        <a:xfrm flipV="1">
          <a:off x="14401800" y="75962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170180</xdr:rowOff>
    </xdr:from>
    <xdr:to>
      <xdr:col>73</xdr:col>
      <xdr:colOff>44450</xdr:colOff>
      <xdr:row>42</xdr:row>
      <xdr:rowOff>100330</xdr:rowOff>
    </xdr:to>
    <xdr:sp macro="" textlink="">
      <xdr:nvSpPr>
        <xdr:cNvPr id="387" name="フローチャート: 判断 386">
          <a:extLst>
            <a:ext uri="{FF2B5EF4-FFF2-40B4-BE49-F238E27FC236}">
              <a16:creationId xmlns:a16="http://schemas.microsoft.com/office/drawing/2014/main" id="{829B8630-68C3-4196-A228-F9D54D3E1A99}"/>
            </a:ext>
          </a:extLst>
        </xdr:cNvPr>
        <xdr:cNvSpPr/>
      </xdr:nvSpPr>
      <xdr:spPr>
        <a:xfrm>
          <a:off x="15240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388" name="テキスト ボックス 387">
          <a:extLst>
            <a:ext uri="{FF2B5EF4-FFF2-40B4-BE49-F238E27FC236}">
              <a16:creationId xmlns:a16="http://schemas.microsoft.com/office/drawing/2014/main" id="{3880415D-330F-4601-87D5-20E45D3B3F41}"/>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116840</xdr:rowOff>
    </xdr:to>
    <xdr:cxnSp macro="">
      <xdr:nvCxnSpPr>
        <xdr:cNvPr id="389" name="直線コネクタ 388">
          <a:extLst>
            <a:ext uri="{FF2B5EF4-FFF2-40B4-BE49-F238E27FC236}">
              <a16:creationId xmlns:a16="http://schemas.microsoft.com/office/drawing/2014/main" id="{931EAA34-FD07-4F26-AE22-8AD10710E65A}"/>
            </a:ext>
          </a:extLst>
        </xdr:cNvPr>
        <xdr:cNvCxnSpPr/>
      </xdr:nvCxnSpPr>
      <xdr:spPr>
        <a:xfrm>
          <a:off x="13512800" y="75239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90" name="フローチャート: 判断 389">
          <a:extLst>
            <a:ext uri="{FF2B5EF4-FFF2-40B4-BE49-F238E27FC236}">
              <a16:creationId xmlns:a16="http://schemas.microsoft.com/office/drawing/2014/main" id="{4D21F10F-C1A9-4556-83ED-21986931AD87}"/>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150723</xdr:rowOff>
    </xdr:from>
    <xdr:ext cx="762000" cy="259045"/>
    <xdr:sp macro="" textlink="">
      <xdr:nvSpPr>
        <xdr:cNvPr id="391" name="テキスト ボックス 390">
          <a:extLst>
            <a:ext uri="{FF2B5EF4-FFF2-40B4-BE49-F238E27FC236}">
              <a16:creationId xmlns:a16="http://schemas.microsoft.com/office/drawing/2014/main" id="{018EF1FB-EAF0-4F87-BE6A-6CDE68336D40}"/>
            </a:ext>
          </a:extLst>
        </xdr:cNvPr>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FA1BB841-8A43-4418-8BF8-5BDD6E86A04A}"/>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3" name="テキスト ボックス 392">
          <a:extLst>
            <a:ext uri="{FF2B5EF4-FFF2-40B4-BE49-F238E27FC236}">
              <a16:creationId xmlns:a16="http://schemas.microsoft.com/office/drawing/2014/main" id="{8CF8A2A0-C286-453E-83FD-811DF75FDF15}"/>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0311E46-F33E-4938-8625-10A740209BB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6A45A53-39EE-44DB-B576-16A5EC83664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83DEE68-93D3-4E5A-A86F-419F24CD66D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04013DA-20DF-4812-8245-1EDB8A231F7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6EE017A8-BB67-4841-B713-B4A9A84A207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a:extLst>
            <a:ext uri="{FF2B5EF4-FFF2-40B4-BE49-F238E27FC236}">
              <a16:creationId xmlns:a16="http://schemas.microsoft.com/office/drawing/2014/main" id="{AA2264BD-A7DB-4F8E-BB9E-7DE58DA5CADB}"/>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a:extLst>
            <a:ext uri="{FF2B5EF4-FFF2-40B4-BE49-F238E27FC236}">
              <a16:creationId xmlns:a16="http://schemas.microsoft.com/office/drawing/2014/main" id="{E16D7C93-64FA-43FD-BDBA-E6174AF79C21}"/>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1" name="楕円 400">
          <a:extLst>
            <a:ext uri="{FF2B5EF4-FFF2-40B4-BE49-F238E27FC236}">
              <a16:creationId xmlns:a16="http://schemas.microsoft.com/office/drawing/2014/main" id="{79D5E491-2131-47B6-A5F6-5EC76AC1E94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2" name="テキスト ボックス 401">
          <a:extLst>
            <a:ext uri="{FF2B5EF4-FFF2-40B4-BE49-F238E27FC236}">
              <a16:creationId xmlns:a16="http://schemas.microsoft.com/office/drawing/2014/main" id="{B8B8A49D-2818-4A15-BED3-61BD14DA6DAF}"/>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3" name="楕円 402">
          <a:extLst>
            <a:ext uri="{FF2B5EF4-FFF2-40B4-BE49-F238E27FC236}">
              <a16:creationId xmlns:a16="http://schemas.microsoft.com/office/drawing/2014/main" id="{65594055-9E71-45EA-B30B-C92E5C8ED99F}"/>
            </a:ext>
          </a:extLst>
        </xdr:cNvPr>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4" name="テキスト ボックス 403">
          <a:extLst>
            <a:ext uri="{FF2B5EF4-FFF2-40B4-BE49-F238E27FC236}">
              <a16:creationId xmlns:a16="http://schemas.microsoft.com/office/drawing/2014/main" id="{8AA1CB95-4EAC-41EF-9726-EBD7DF0C42E5}"/>
            </a:ext>
          </a:extLst>
        </xdr:cNvPr>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5" name="楕円 404">
          <a:extLst>
            <a:ext uri="{FF2B5EF4-FFF2-40B4-BE49-F238E27FC236}">
              <a16:creationId xmlns:a16="http://schemas.microsoft.com/office/drawing/2014/main" id="{5FB866E9-5CA1-4E82-9A5A-392CEAB7AE52}"/>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6" name="テキスト ボックス 405">
          <a:extLst>
            <a:ext uri="{FF2B5EF4-FFF2-40B4-BE49-F238E27FC236}">
              <a16:creationId xmlns:a16="http://schemas.microsoft.com/office/drawing/2014/main" id="{EEF377E0-6914-4414-BB76-B26E392C892B}"/>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7" name="楕円 406">
          <a:extLst>
            <a:ext uri="{FF2B5EF4-FFF2-40B4-BE49-F238E27FC236}">
              <a16:creationId xmlns:a16="http://schemas.microsoft.com/office/drawing/2014/main" id="{775AE18D-1AEE-4672-81CA-78A98E8160C9}"/>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8" name="テキスト ボックス 407">
          <a:extLst>
            <a:ext uri="{FF2B5EF4-FFF2-40B4-BE49-F238E27FC236}">
              <a16:creationId xmlns:a16="http://schemas.microsoft.com/office/drawing/2014/main" id="{8132019F-F5C4-4B7A-9D51-4AB1E18CD46B}"/>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3EC0550B-0635-463C-8796-B88B3A82934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2BAED877-D9A0-4844-AE1E-6E6FA3B60C2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4928C64C-912E-4016-A498-4513D63795E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3DC312E0-4EEF-410A-9CAC-3DD9B867AF3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907993E4-8AEC-419A-AADC-DF355AE8DCF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386585A0-040A-4FAB-B439-5526264FD75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B2C0C477-6064-48B2-89E0-BAF1DC99799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3A24C4BF-6249-4350-943E-5EFF168F7FB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271CC66F-30AC-4A5B-A17A-30A66BE72B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51EE36EC-C4A3-4715-B407-8071369EEAC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F4D9105C-3790-4FF8-80B7-4AA1EED418F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D2F899B1-3824-4F4A-A86B-BBFC719B471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EC3A2237-3250-4A49-8C1D-94469B31BE0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充当可能な基金などの財源が将来負担すべき費用を上回っているため、将来負担比率は算定されていない。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今後も適正な公債費管理や計画的な基金積立を継続し、健全財政の堅持に努める。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B728D69D-FEC7-4661-ADB0-0787E2A8FA0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79473DF8-F655-417D-88C2-D7F703A65B2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EEEC5E1B-5393-4F97-BB54-37EBC6644F2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5F0A537C-5357-419B-A941-FD09DF59097E}"/>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C71E4242-0700-4187-8A9F-61DC5ECAEF94}"/>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12F49B5D-1CE6-4283-BB1A-EFDAB3A5C426}"/>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1DA809CF-24CA-4754-864D-629EB5A7FC46}"/>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CCEE318E-31DD-417A-9755-26957EBF67B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44D95C7A-C933-4D7E-8D4E-3D219E2E4512}"/>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DC385557-3931-4450-9542-77DD49016C2A}"/>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A5B17543-993C-4505-A915-1FE036408BB5}"/>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D67A55F-33D5-470C-B148-EAE01E86BE2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714CFF70-45C6-47AA-B4DA-273774D97DE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B6F74D54-0326-4F4A-A7B8-58CE933CF825}"/>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7C84ED8F-E832-4136-B412-FF223F0D23C4}"/>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BB6AF521-3572-4A54-8001-E8295C194A9D}"/>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790C2F61-F76F-43CD-A88D-11924DD8863F}"/>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5806D0CE-0ABE-4663-B9DD-F176CED8189A}"/>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2F65ED26-7E95-464B-AE40-51DA39D6BDE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59DF1119-B1D2-4658-8FD4-3A44A14FAD2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998DEEE3-8974-4B59-ABE9-7A53338477A8}"/>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8D21482D-9639-4B70-ACE1-6991D9700B6B}"/>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4" name="フローチャート: 判断 443">
          <a:extLst>
            <a:ext uri="{FF2B5EF4-FFF2-40B4-BE49-F238E27FC236}">
              <a16:creationId xmlns:a16="http://schemas.microsoft.com/office/drawing/2014/main" id="{C9166C08-F5F0-476F-BB8A-FDA86A6B5A86}"/>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5" name="テキスト ボックス 444">
          <a:extLst>
            <a:ext uri="{FF2B5EF4-FFF2-40B4-BE49-F238E27FC236}">
              <a16:creationId xmlns:a16="http://schemas.microsoft.com/office/drawing/2014/main" id="{B48830A0-E5F5-49F0-85D5-49BF45727290}"/>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46" name="フローチャート: 判断 445">
          <a:extLst>
            <a:ext uri="{FF2B5EF4-FFF2-40B4-BE49-F238E27FC236}">
              <a16:creationId xmlns:a16="http://schemas.microsoft.com/office/drawing/2014/main" id="{1C7D4E56-3F8E-4A0A-B0D2-7D1CFB57E179}"/>
            </a:ext>
          </a:extLst>
        </xdr:cNvPr>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111523</xdr:rowOff>
    </xdr:from>
    <xdr:ext cx="762000" cy="259045"/>
    <xdr:sp macro="" textlink="">
      <xdr:nvSpPr>
        <xdr:cNvPr id="447" name="テキスト ボックス 446">
          <a:extLst>
            <a:ext uri="{FF2B5EF4-FFF2-40B4-BE49-F238E27FC236}">
              <a16:creationId xmlns:a16="http://schemas.microsoft.com/office/drawing/2014/main" id="{15A45CD5-34FA-4633-87CC-56F2EF63B994}"/>
            </a:ext>
          </a:extLst>
        </xdr:cNvPr>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28702</xdr:rowOff>
    </xdr:from>
    <xdr:to>
      <xdr:col>64</xdr:col>
      <xdr:colOff>152400</xdr:colOff>
      <xdr:row>16</xdr:row>
      <xdr:rowOff>130302</xdr:rowOff>
    </xdr:to>
    <xdr:sp macro="" textlink="">
      <xdr:nvSpPr>
        <xdr:cNvPr id="448" name="フローチャート: 判断 447">
          <a:extLst>
            <a:ext uri="{FF2B5EF4-FFF2-40B4-BE49-F238E27FC236}">
              <a16:creationId xmlns:a16="http://schemas.microsoft.com/office/drawing/2014/main" id="{9839FE62-718A-4317-A535-1A371F2CF4BD}"/>
            </a:ext>
          </a:extLst>
        </xdr:cNvPr>
        <xdr:cNvSpPr/>
      </xdr:nvSpPr>
      <xdr:spPr>
        <a:xfrm>
          <a:off x="13462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140479</xdr:rowOff>
    </xdr:from>
    <xdr:ext cx="762000" cy="259045"/>
    <xdr:sp macro="" textlink="">
      <xdr:nvSpPr>
        <xdr:cNvPr id="449" name="テキスト ボックス 448">
          <a:extLst>
            <a:ext uri="{FF2B5EF4-FFF2-40B4-BE49-F238E27FC236}">
              <a16:creationId xmlns:a16="http://schemas.microsoft.com/office/drawing/2014/main" id="{CEF81DED-A18C-4F37-8B45-3EA63A1853DD}"/>
            </a:ext>
          </a:extLst>
        </xdr:cNvPr>
        <xdr:cNvSpPr txBox="1"/>
      </xdr:nvSpPr>
      <xdr:spPr>
        <a:xfrm>
          <a:off x="13131800" y="25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E640341D-302A-482D-A316-AC82839CD6B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2631631-A7BA-4196-9F87-880E16B36EA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AAB1F56-F481-4B28-92D6-DF9BE32562C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A4B1162-571C-4D50-9693-26841A522B7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796D652-4ABC-4887-B0D6-5422F0312E9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16,221
15,826
58.79
9,148,134
8,432,599
699,390
4,399,351
4,828,508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ラスパイレス指数の関係から令和２年度に職員の給与表を長野県基準から国基準へと変更し、人件費の削減を実施したが、</a:t>
          </a:r>
          <a:r>
            <a:rPr kumimoji="1" lang="ja-JP" altLang="ja-JP" sz="1100">
              <a:solidFill>
                <a:schemeClr val="dk1"/>
              </a:solidFill>
              <a:effectLst/>
              <a:latin typeface="+mn-lt"/>
              <a:ea typeface="+mn-ea"/>
              <a:cs typeface="+mn-cs"/>
            </a:rPr>
            <a:t>会計年度任用職員経費</a:t>
          </a:r>
          <a:r>
            <a:rPr kumimoji="1" lang="ja-JP" altLang="en-US" sz="1100">
              <a:solidFill>
                <a:schemeClr val="dk1"/>
              </a:solidFill>
              <a:effectLst/>
              <a:latin typeface="+mn-lt"/>
              <a:ea typeface="+mn-ea"/>
              <a:cs typeface="+mn-cs"/>
            </a:rPr>
            <a:t>増により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令和３年度は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を上回った。令和４年度は退職者による正規職員給与の減少により平均値と同水準となった。</a:t>
          </a:r>
          <a:endParaRPr lang="ja-JP" altLang="ja-JP" sz="1400">
            <a:effectLst/>
          </a:endParaRPr>
        </a:p>
        <a:p>
          <a:r>
            <a:rPr kumimoji="1" lang="ja-JP" altLang="ja-JP" sz="1100">
              <a:solidFill>
                <a:schemeClr val="dk1"/>
              </a:solidFill>
              <a:effectLst/>
              <a:latin typeface="+mn-lt"/>
              <a:ea typeface="+mn-ea"/>
              <a:cs typeface="+mn-cs"/>
            </a:rPr>
            <a:t>　今後も適正な人件費水準を維持できるよう給与制度見直しなど削減に努める。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36</xdr:row>
      <xdr:rowOff>121557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2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36</xdr:row>
      <xdr:rowOff>121557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3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35</xdr:row>
      <xdr:rowOff>129722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78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xdr:rowOff>
    </xdr:from>
    <xdr:to>
      <xdr:col>11</xdr:col>
      <xdr:colOff>9525</xdr:colOff>
      <xdr:row>34</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365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148970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70757</xdr:rowOff>
    </xdr:from>
    <xdr:to>
      <xdr:col>20</xdr:col>
      <xdr:colOff>38100</xdr:colOff>
      <xdr:row>37</xdr:row>
      <xdr:rowOff>907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78922</xdr:rowOff>
    </xdr:from>
    <xdr:to>
      <xdr:col>15</xdr:col>
      <xdr:colOff>149225</xdr:colOff>
      <xdr:row>36</xdr:row>
      <xdr:rowOff>9072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68234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類似団体平均値とほぼ同様の推移をしており、</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年度は類似団体を１．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ポイント下回っている状況である。</a:t>
          </a:r>
          <a:endParaRPr lang="ja-JP" altLang="ja-JP" sz="1400">
            <a:effectLst/>
          </a:endParaRPr>
        </a:p>
        <a:p>
          <a:r>
            <a:rPr kumimoji="1" lang="ja-JP" altLang="ja-JP" sz="1100">
              <a:solidFill>
                <a:schemeClr val="dk1"/>
              </a:solidFill>
              <a:effectLst/>
              <a:latin typeface="+mn-lt"/>
              <a:ea typeface="+mn-ea"/>
              <a:cs typeface="+mn-cs"/>
            </a:rPr>
            <a:t>　大型公共事業やまちづくりに関する</a:t>
          </a:r>
          <a:r>
            <a:rPr kumimoji="1" lang="ja-JP" altLang="en-US" sz="1100">
              <a:solidFill>
                <a:schemeClr val="dk1"/>
              </a:solidFill>
              <a:effectLst/>
              <a:latin typeface="+mn-lt"/>
              <a:ea typeface="+mn-ea"/>
              <a:cs typeface="+mn-cs"/>
            </a:rPr>
            <a:t>基本計画策定の</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の増加など、</a:t>
          </a:r>
          <a:r>
            <a:rPr kumimoji="1" lang="ja-JP" altLang="ja-JP" sz="1100">
              <a:solidFill>
                <a:schemeClr val="dk1"/>
              </a:solidFill>
              <a:effectLst/>
              <a:latin typeface="+mn-lt"/>
              <a:ea typeface="+mn-ea"/>
              <a:cs typeface="+mn-cs"/>
            </a:rPr>
            <a:t>必要経費が見込まれるが、電算処理費などの経常的な費用で大きな割合を占めているものについて、適正化およびさらなる見直しを進めていく。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73660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55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5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24130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ポイント下回っているが、決算額については上昇傾向にある。</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障害者自立支援経費</a:t>
          </a:r>
          <a:r>
            <a:rPr kumimoji="1" lang="ja-JP" altLang="en-US" sz="1100">
              <a:solidFill>
                <a:schemeClr val="dk1"/>
              </a:solidFill>
              <a:effectLst/>
              <a:latin typeface="+mn-lt"/>
              <a:ea typeface="+mn-ea"/>
              <a:cs typeface="+mn-cs"/>
            </a:rPr>
            <a:t>に加え、電気・水道・ガス臨時給付金などの給付金</a:t>
          </a:r>
          <a:r>
            <a:rPr kumimoji="1" lang="ja-JP" altLang="ja-JP" sz="1100">
              <a:solidFill>
                <a:schemeClr val="dk1"/>
              </a:solidFill>
              <a:effectLst/>
              <a:latin typeface="+mn-lt"/>
              <a:ea typeface="+mn-ea"/>
              <a:cs typeface="+mn-cs"/>
            </a:rPr>
            <a:t>が増加した。</a:t>
          </a:r>
          <a:endParaRPr lang="ja-JP" altLang="ja-JP" sz="1400">
            <a:effectLst/>
          </a:endParaRPr>
        </a:p>
        <a:p>
          <a:r>
            <a:rPr kumimoji="1" lang="ja-JP" altLang="ja-JP" sz="1100">
              <a:solidFill>
                <a:schemeClr val="dk1"/>
              </a:solidFill>
              <a:effectLst/>
              <a:latin typeface="+mn-lt"/>
              <a:ea typeface="+mn-ea"/>
              <a:cs typeface="+mn-cs"/>
            </a:rPr>
            <a:t>　今後も給付の適正化をはじめ、随時見直しを行い、上昇傾向に歯止めをかけるよう努める。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55</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036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各費目につい</a:t>
          </a:r>
          <a:r>
            <a:rPr kumimoji="1" lang="ja-JP" altLang="en-US" sz="1100">
              <a:solidFill>
                <a:schemeClr val="dk1"/>
              </a:solidFill>
              <a:effectLst/>
              <a:latin typeface="+mn-lt"/>
              <a:ea typeface="+mn-ea"/>
              <a:cs typeface="+mn-cs"/>
            </a:rPr>
            <a:t>て、財源ありきの事業実施に努めていることから</a:t>
          </a:r>
          <a:r>
            <a:rPr kumimoji="1" lang="ja-JP" altLang="ja-JP" sz="1100">
              <a:solidFill>
                <a:schemeClr val="dk1"/>
              </a:solidFill>
              <a:effectLst/>
              <a:latin typeface="+mn-lt"/>
              <a:ea typeface="+mn-ea"/>
              <a:cs typeface="+mn-cs"/>
            </a:rPr>
            <a:t>抑制を継続して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今後も同様に各費目の抑制に努めていく。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43180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93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54</xdr:row>
      <xdr:rowOff>81280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01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55</xdr:row>
      <xdr:rowOff>16510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39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55</xdr:row>
      <xdr:rowOff>16510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77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163830</xdr:rowOff>
    </xdr:from>
    <xdr:to>
      <xdr:col>78</xdr:col>
      <xdr:colOff>120650</xdr:colOff>
      <xdr:row>54</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104157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既存の交付金や補助金の見直しに取り組んできたこと</a:t>
          </a:r>
          <a:r>
            <a:rPr kumimoji="1" lang="ja-JP" altLang="en-US" sz="1100">
              <a:solidFill>
                <a:schemeClr val="dk1"/>
              </a:solidFill>
              <a:effectLst/>
              <a:latin typeface="+mn-lt"/>
              <a:ea typeface="+mn-ea"/>
              <a:cs typeface="+mn-cs"/>
            </a:rPr>
            <a:t>、国県の補助金が廃止されたものについて単費への振り替えは実施しないという方針から、</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今後も補助目的を達成したものや事業効果が見込めなくなってきたものなどを見直し、適正な執行に努めていく。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55154</xdr:rowOff>
    </xdr:from>
    <xdr:to>
      <xdr:col>82</xdr:col>
      <xdr:colOff>107950</xdr:colOff>
      <xdr:row>34</xdr:row>
      <xdr:rowOff>55154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844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55154</xdr:rowOff>
    </xdr:from>
    <xdr:to>
      <xdr:col>78</xdr:col>
      <xdr:colOff>69850</xdr:colOff>
      <xdr:row>34</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844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146594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56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14151</xdr:rowOff>
    </xdr:from>
    <xdr:to>
      <xdr:col>74</xdr:col>
      <xdr:colOff>31750</xdr:colOff>
      <xdr:row>36</xdr:row>
      <xdr:rowOff>115751</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100528</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94343</xdr:rowOff>
    </xdr:from>
    <xdr:to>
      <xdr:col>69</xdr:col>
      <xdr:colOff>92075</xdr:colOff>
      <xdr:row>34</xdr:row>
      <xdr:rowOff>146594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23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1089</xdr:rowOff>
    </xdr:from>
    <xdr:to>
      <xdr:col>69</xdr:col>
      <xdr:colOff>142875</xdr:colOff>
      <xdr:row>36</xdr:row>
      <xdr:rowOff>102689</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87466</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xdr:rowOff>
    </xdr:from>
    <xdr:to>
      <xdr:col>82</xdr:col>
      <xdr:colOff>158750</xdr:colOff>
      <xdr:row>34</xdr:row>
      <xdr:rowOff>105954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84381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4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4354</xdr:rowOff>
    </xdr:from>
    <xdr:to>
      <xdr:col>78</xdr:col>
      <xdr:colOff>120650</xdr:colOff>
      <xdr:row>34</xdr:row>
      <xdr:rowOff>105954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116131</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0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95794</xdr:rowOff>
    </xdr:from>
    <xdr:to>
      <xdr:col>69</xdr:col>
      <xdr:colOff>142875</xdr:colOff>
      <xdr:row>35</xdr:row>
      <xdr:rowOff>25944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36121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9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43543</xdr:rowOff>
    </xdr:from>
    <xdr:to>
      <xdr:col>65</xdr:col>
      <xdr:colOff>53975</xdr:colOff>
      <xdr:row>34</xdr:row>
      <xdr:rowOff>145143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155320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年度に繰上償還を行ったこと</a:t>
          </a:r>
          <a:r>
            <a:rPr kumimoji="1" lang="ja-JP" altLang="en-US" sz="1100">
              <a:solidFill>
                <a:schemeClr val="dk1"/>
              </a:solidFill>
              <a:effectLst/>
              <a:latin typeface="+mn-lt"/>
              <a:ea typeface="+mn-ea"/>
              <a:cs typeface="+mn-cs"/>
            </a:rPr>
            <a:t>から令和４年度は類似団体平均値まで減少した。加えて</a:t>
          </a:r>
          <a:r>
            <a:rPr kumimoji="1" lang="ja-JP" altLang="ja-JP" sz="1100">
              <a:solidFill>
                <a:schemeClr val="dk1"/>
              </a:solidFill>
              <a:effectLst/>
              <a:latin typeface="+mn-lt"/>
              <a:ea typeface="+mn-ea"/>
              <a:cs typeface="+mn-cs"/>
            </a:rPr>
            <a:t>平成２１年度から実施している旧まちづくり交付金事業などの起債償還</a:t>
          </a:r>
          <a:r>
            <a:rPr kumimoji="1" lang="ja-JP" altLang="en-US" sz="1100">
              <a:solidFill>
                <a:schemeClr val="dk1"/>
              </a:solidFill>
              <a:effectLst/>
              <a:latin typeface="+mn-lt"/>
              <a:ea typeface="+mn-ea"/>
              <a:cs typeface="+mn-cs"/>
            </a:rPr>
            <a:t>が進んでいる。令和４年度からの大型事業に係る起債により、償還開始となる令和８年度からの微増はあるものの、全体額としては</a:t>
          </a:r>
          <a:r>
            <a:rPr kumimoji="1" lang="ja-JP" altLang="ja-JP" sz="1100">
              <a:solidFill>
                <a:schemeClr val="dk1"/>
              </a:solidFill>
              <a:effectLst/>
              <a:latin typeface="+mn-lt"/>
              <a:ea typeface="+mn-ea"/>
              <a:cs typeface="+mn-cs"/>
            </a:rPr>
            <a:t>以降も減少傾向となる</a:t>
          </a:r>
          <a:r>
            <a:rPr kumimoji="1" lang="ja-JP" altLang="en-US" sz="1100">
              <a:solidFill>
                <a:schemeClr val="dk1"/>
              </a:solidFill>
              <a:effectLst/>
              <a:latin typeface="+mn-lt"/>
              <a:ea typeface="+mn-ea"/>
              <a:cs typeface="+mn-cs"/>
            </a:rPr>
            <a:t>予定である。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78</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7150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94996</xdr:rowOff>
    </xdr:from>
    <xdr:to>
      <xdr:col>19</xdr:col>
      <xdr:colOff>187325</xdr:colOff>
      <xdr:row>78</xdr:row>
      <xdr:rowOff>154432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19558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各費目について、財源ありきの事業実施に努めていることから抑制を継続しており、類似団体平均を下回って推移している。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今後も同様に各費目の抑制に努めていく。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127000</xdr:rowOff>
    </xdr:from>
    <xdr:to>
      <xdr:col>82</xdr:col>
      <xdr:colOff>107950</xdr:colOff>
      <xdr:row>72</xdr:row>
      <xdr:rowOff>145288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4714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127000</xdr:rowOff>
    </xdr:from>
    <xdr:to>
      <xdr:col>78</xdr:col>
      <xdr:colOff>69850</xdr:colOff>
      <xdr:row>73</xdr:row>
      <xdr:rowOff>10414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4714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10414</xdr:rowOff>
    </xdr:from>
    <xdr:to>
      <xdr:col>73</xdr:col>
      <xdr:colOff>180975</xdr:colOff>
      <xdr:row>73</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5262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xdr:rowOff>
    </xdr:from>
    <xdr:to>
      <xdr:col>74</xdr:col>
      <xdr:colOff>31750</xdr:colOff>
      <xdr:row>76</xdr:row>
      <xdr:rowOff>113792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98569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113284</xdr:rowOff>
    </xdr:from>
    <xdr:to>
      <xdr:col>69</xdr:col>
      <xdr:colOff>92075</xdr:colOff>
      <xdr:row>73</xdr:row>
      <xdr:rowOff>115570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4576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94488</xdr:rowOff>
    </xdr:from>
    <xdr:to>
      <xdr:col>82</xdr:col>
      <xdr:colOff>158750</xdr:colOff>
      <xdr:row>73</xdr:row>
      <xdr:rowOff>24638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3065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76200</xdr:rowOff>
    </xdr:from>
    <xdr:to>
      <xdr:col>78</xdr:col>
      <xdr:colOff>120650</xdr:colOff>
      <xdr:row>73</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16527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18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131064</xdr:rowOff>
    </xdr:from>
    <xdr:to>
      <xdr:col>74</xdr:col>
      <xdr:colOff>31750</xdr:colOff>
      <xdr:row>73</xdr:row>
      <xdr:rowOff>61214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71391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62484</xdr:rowOff>
    </xdr:from>
    <xdr:to>
      <xdr:col>65</xdr:col>
      <xdr:colOff>53975</xdr:colOff>
      <xdr:row>72</xdr:row>
      <xdr:rowOff>164084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2811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72974</xdr:rowOff>
    </xdr:from>
    <xdr:to>
      <xdr:col>29</xdr:col>
      <xdr:colOff>127000</xdr:colOff>
      <xdr:row>18</xdr:row>
      <xdr:rowOff>90995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06699"/>
          <a:ext cx="6477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72974</xdr:rowOff>
    </xdr:from>
    <xdr:to>
      <xdr:col>26</xdr:col>
      <xdr:colOff>50800</xdr:colOff>
      <xdr:row>18</xdr:row>
      <xdr:rowOff>112700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6699"/>
          <a:ext cx="698500" cy="39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112700</xdr:rowOff>
    </xdr:from>
    <xdr:to>
      <xdr:col>22</xdr:col>
      <xdr:colOff>114300</xdr:colOff>
      <xdr:row>18</xdr:row>
      <xdr:rowOff>145275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6425"/>
          <a:ext cx="6985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161417</xdr:rowOff>
    </xdr:from>
    <xdr:to>
      <xdr:col>22</xdr:col>
      <xdr:colOff>165100</xdr:colOff>
      <xdr:row>17</xdr:row>
      <xdr:rowOff>91567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101744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145275</xdr:rowOff>
    </xdr:from>
    <xdr:to>
      <xdr:col>18</xdr:col>
      <xdr:colOff>177800</xdr:colOff>
      <xdr:row>18</xdr:row>
      <xdr:rowOff>169304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9000"/>
          <a:ext cx="698500" cy="2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167932</xdr:rowOff>
    </xdr:from>
    <xdr:to>
      <xdr:col>19</xdr:col>
      <xdr:colOff>38100</xdr:colOff>
      <xdr:row>17</xdr:row>
      <xdr:rowOff>98082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108259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3264</xdr:rowOff>
    </xdr:from>
    <xdr:to>
      <xdr:col>15</xdr:col>
      <xdr:colOff>101600</xdr:colOff>
      <xdr:row>17</xdr:row>
      <xdr:rowOff>104864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115041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40195</xdr:rowOff>
    </xdr:from>
    <xdr:to>
      <xdr:col>29</xdr:col>
      <xdr:colOff>177800</xdr:colOff>
      <xdr:row>18</xdr:row>
      <xdr:rowOff>141795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22174</xdr:rowOff>
    </xdr:from>
    <xdr:to>
      <xdr:col>26</xdr:col>
      <xdr:colOff>101600</xdr:colOff>
      <xdr:row>18</xdr:row>
      <xdr:rowOff>123774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108551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61900</xdr:rowOff>
    </xdr:from>
    <xdr:to>
      <xdr:col>22</xdr:col>
      <xdr:colOff>165100</xdr:colOff>
      <xdr:row>18</xdr:row>
      <xdr:rowOff>163500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148277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94475</xdr:rowOff>
    </xdr:from>
    <xdr:to>
      <xdr:col>19</xdr:col>
      <xdr:colOff>38100</xdr:colOff>
      <xdr:row>19</xdr:row>
      <xdr:rowOff>24625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118504</xdr:rowOff>
    </xdr:from>
    <xdr:to>
      <xdr:col>15</xdr:col>
      <xdr:colOff>101600</xdr:colOff>
      <xdr:row>19</xdr:row>
      <xdr:rowOff>48654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33431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220383</xdr:rowOff>
    </xdr:from>
    <xdr:to>
      <xdr:col>29</xdr:col>
      <xdr:colOff>127000</xdr:colOff>
      <xdr:row>36</xdr:row>
      <xdr:rowOff>135710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30733"/>
          <a:ext cx="647700" cy="25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220383</xdr:rowOff>
    </xdr:from>
    <xdr:to>
      <xdr:col>26</xdr:col>
      <xdr:colOff>50800</xdr:colOff>
      <xdr:row>35</xdr:row>
      <xdr:rowOff>324031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30733"/>
          <a:ext cx="698500" cy="103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248867</xdr:rowOff>
    </xdr:from>
    <xdr:to>
      <xdr:col>22</xdr:col>
      <xdr:colOff>114300</xdr:colOff>
      <xdr:row>35</xdr:row>
      <xdr:rowOff>324031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59217"/>
          <a:ext cx="698500" cy="7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146066</xdr:rowOff>
    </xdr:from>
    <xdr:to>
      <xdr:col>18</xdr:col>
      <xdr:colOff>177800</xdr:colOff>
      <xdr:row>35</xdr:row>
      <xdr:rowOff>248867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56416"/>
          <a:ext cx="698500" cy="10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84910</xdr:rowOff>
    </xdr:from>
    <xdr:to>
      <xdr:col>29</xdr:col>
      <xdr:colOff>177800</xdr:colOff>
      <xdr:row>37</xdr:row>
      <xdr:rowOff>15060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3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56987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169583</xdr:rowOff>
    </xdr:from>
    <xdr:to>
      <xdr:col>26</xdr:col>
      <xdr:colOff>101600</xdr:colOff>
      <xdr:row>35</xdr:row>
      <xdr:rowOff>271183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281360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4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273231</xdr:rowOff>
    </xdr:from>
    <xdr:to>
      <xdr:col>22</xdr:col>
      <xdr:colOff>165100</xdr:colOff>
      <xdr:row>36</xdr:row>
      <xdr:rowOff>31931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42108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198067</xdr:rowOff>
    </xdr:from>
    <xdr:to>
      <xdr:col>19</xdr:col>
      <xdr:colOff>38100</xdr:colOff>
      <xdr:row>35</xdr:row>
      <xdr:rowOff>299667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0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309844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7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95266</xdr:rowOff>
    </xdr:from>
    <xdr:to>
      <xdr:col>15</xdr:col>
      <xdr:colOff>101600</xdr:colOff>
      <xdr:row>35</xdr:row>
      <xdr:rowOff>196866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0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207043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7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16,221
15,826
58.79
9,148,134
8,432,599
699,390
4,399,351
4,828,508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95566</xdr:rowOff>
    </xdr:from>
    <xdr:to>
      <xdr:col>24</xdr:col>
      <xdr:colOff>63500</xdr:colOff>
      <xdr:row>36</xdr:row>
      <xdr:rowOff>120012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267766"/>
          <a:ext cx="838200" cy="2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95566</xdr:rowOff>
    </xdr:from>
    <xdr:to>
      <xdr:col>19</xdr:col>
      <xdr:colOff>177800</xdr:colOff>
      <xdr:row>36</xdr:row>
      <xdr:rowOff>151073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67766"/>
          <a:ext cx="889000" cy="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151073</xdr:rowOff>
    </xdr:from>
    <xdr:to>
      <xdr:col>15</xdr:col>
      <xdr:colOff>50800</xdr:colOff>
      <xdr:row>37</xdr:row>
      <xdr:rowOff>161517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23273"/>
          <a:ext cx="889000" cy="1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27621</xdr:rowOff>
    </xdr:from>
    <xdr:to>
      <xdr:col>15</xdr:col>
      <xdr:colOff>101600</xdr:colOff>
      <xdr:row>35</xdr:row>
      <xdr:rowOff>129221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145748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161517</xdr:rowOff>
    </xdr:from>
    <xdr:to>
      <xdr:col>10</xdr:col>
      <xdr:colOff>114300</xdr:colOff>
      <xdr:row>38</xdr:row>
      <xdr:rowOff>33458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05167"/>
          <a:ext cx="8890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160723</xdr:rowOff>
    </xdr:from>
    <xdr:to>
      <xdr:col>10</xdr:col>
      <xdr:colOff>165100</xdr:colOff>
      <xdr:row>36</xdr:row>
      <xdr:rowOff>90873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107400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5090</xdr:rowOff>
    </xdr:from>
    <xdr:to>
      <xdr:col>6</xdr:col>
      <xdr:colOff>38100</xdr:colOff>
      <xdr:row>36</xdr:row>
      <xdr:rowOff>106690</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123217</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69212</xdr:rowOff>
    </xdr:from>
    <xdr:to>
      <xdr:col>24</xdr:col>
      <xdr:colOff>114300</xdr:colOff>
      <xdr:row>36</xdr:row>
      <xdr:rowOff>170812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47639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44766</xdr:rowOff>
    </xdr:from>
    <xdr:to>
      <xdr:col>20</xdr:col>
      <xdr:colOff>38100</xdr:colOff>
      <xdr:row>36</xdr:row>
      <xdr:rowOff>146366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137493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100273</xdr:rowOff>
    </xdr:from>
    <xdr:to>
      <xdr:col>15</xdr:col>
      <xdr:colOff>101600</xdr:colOff>
      <xdr:row>37</xdr:row>
      <xdr:rowOff>30423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6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110717</xdr:rowOff>
    </xdr:from>
    <xdr:to>
      <xdr:col>10</xdr:col>
      <xdr:colOff>165100</xdr:colOff>
      <xdr:row>38</xdr:row>
      <xdr:rowOff>40867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31994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154108</xdr:rowOff>
    </xdr:from>
    <xdr:to>
      <xdr:col>6</xdr:col>
      <xdr:colOff>38100</xdr:colOff>
      <xdr:row>38</xdr:row>
      <xdr:rowOff>84258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75385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128956</xdr:rowOff>
    </xdr:from>
    <xdr:to>
      <xdr:col>24</xdr:col>
      <xdr:colOff>63500</xdr:colOff>
      <xdr:row>56</xdr:row>
      <xdr:rowOff>151029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0156"/>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151029</xdr:rowOff>
    </xdr:from>
    <xdr:to>
      <xdr:col>19</xdr:col>
      <xdr:colOff>177800</xdr:colOff>
      <xdr:row>58</xdr:row>
      <xdr:rowOff>19659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52229"/>
          <a:ext cx="889000" cy="2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19659</xdr:rowOff>
    </xdr:from>
    <xdr:to>
      <xdr:col>15</xdr:col>
      <xdr:colOff>50800</xdr:colOff>
      <xdr:row>58</xdr:row>
      <xdr:rowOff>36208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375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124117</xdr:rowOff>
    </xdr:from>
    <xdr:to>
      <xdr:col>15</xdr:col>
      <xdr:colOff>101600</xdr:colOff>
      <xdr:row>57</xdr:row>
      <xdr:rowOff>54267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2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70794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36208</xdr:rowOff>
    </xdr:from>
    <xdr:to>
      <xdr:col>10</xdr:col>
      <xdr:colOff>114300</xdr:colOff>
      <xdr:row>58</xdr:row>
      <xdr:rowOff>45491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80308"/>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167449</xdr:rowOff>
    </xdr:from>
    <xdr:to>
      <xdr:col>10</xdr:col>
      <xdr:colOff>165100</xdr:colOff>
      <xdr:row>57</xdr:row>
      <xdr:rowOff>97599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6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114126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63830</xdr:rowOff>
    </xdr:from>
    <xdr:to>
      <xdr:col>6</xdr:col>
      <xdr:colOff>38100</xdr:colOff>
      <xdr:row>57</xdr:row>
      <xdr:rowOff>165430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78156</xdr:rowOff>
    </xdr:from>
    <xdr:to>
      <xdr:col>24</xdr:col>
      <xdr:colOff>114300</xdr:colOff>
      <xdr:row>57</xdr:row>
      <xdr:rowOff>8306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56583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100229</xdr:rowOff>
    </xdr:from>
    <xdr:to>
      <xdr:col>20</xdr:col>
      <xdr:colOff>38100</xdr:colOff>
      <xdr:row>57</xdr:row>
      <xdr:rowOff>30379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0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46906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140309</xdr:rowOff>
    </xdr:from>
    <xdr:to>
      <xdr:col>15</xdr:col>
      <xdr:colOff>101600</xdr:colOff>
      <xdr:row>58</xdr:row>
      <xdr:rowOff>70459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61586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156858</xdr:rowOff>
    </xdr:from>
    <xdr:to>
      <xdr:col>10</xdr:col>
      <xdr:colOff>165100</xdr:colOff>
      <xdr:row>58</xdr:row>
      <xdr:rowOff>87008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78135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166141</xdr:rowOff>
    </xdr:from>
    <xdr:to>
      <xdr:col>6</xdr:col>
      <xdr:colOff>38100</xdr:colOff>
      <xdr:row>58</xdr:row>
      <xdr:rowOff>96291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87418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58113</xdr:rowOff>
    </xdr:from>
    <xdr:to>
      <xdr:col>24</xdr:col>
      <xdr:colOff>63500</xdr:colOff>
      <xdr:row>78</xdr:row>
      <xdr:rowOff>61382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1213"/>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58113</xdr:rowOff>
    </xdr:from>
    <xdr:to>
      <xdr:col>19</xdr:col>
      <xdr:colOff>177800</xdr:colOff>
      <xdr:row>78</xdr:row>
      <xdr:rowOff>79442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31213"/>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64559</xdr:rowOff>
    </xdr:from>
    <xdr:to>
      <xdr:col>15</xdr:col>
      <xdr:colOff>50800</xdr:colOff>
      <xdr:row>78</xdr:row>
      <xdr:rowOff>79442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37659"/>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44186</xdr:rowOff>
    </xdr:from>
    <xdr:to>
      <xdr:col>15</xdr:col>
      <xdr:colOff>101600</xdr:colOff>
      <xdr:row>77</xdr:row>
      <xdr:rowOff>145786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162313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64559</xdr:rowOff>
    </xdr:from>
    <xdr:to>
      <xdr:col>10</xdr:col>
      <xdr:colOff>114300</xdr:colOff>
      <xdr:row>78</xdr:row>
      <xdr:rowOff>71875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3765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116811</xdr:rowOff>
    </xdr:from>
    <xdr:to>
      <xdr:col>10</xdr:col>
      <xdr:colOff>165100</xdr:colOff>
      <xdr:row>78</xdr:row>
      <xdr:rowOff>46961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103736</xdr:rowOff>
    </xdr:from>
    <xdr:to>
      <xdr:col>6</xdr:col>
      <xdr:colOff>38100</xdr:colOff>
      <xdr:row>78</xdr:row>
      <xdr:rowOff>33886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50413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10582</xdr:rowOff>
    </xdr:from>
    <xdr:to>
      <xdr:col>24</xdr:col>
      <xdr:colOff>114300</xdr:colOff>
      <xdr:row>78</xdr:row>
      <xdr:rowOff>112182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96959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7313</xdr:rowOff>
    </xdr:from>
    <xdr:to>
      <xdr:col>20</xdr:col>
      <xdr:colOff>38100</xdr:colOff>
      <xdr:row>78</xdr:row>
      <xdr:rowOff>108913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100040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28642</xdr:rowOff>
    </xdr:from>
    <xdr:to>
      <xdr:col>15</xdr:col>
      <xdr:colOff>101600</xdr:colOff>
      <xdr:row>78</xdr:row>
      <xdr:rowOff>130242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121369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13759</xdr:rowOff>
    </xdr:from>
    <xdr:to>
      <xdr:col>10</xdr:col>
      <xdr:colOff>165100</xdr:colOff>
      <xdr:row>78</xdr:row>
      <xdr:rowOff>115359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106486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21075</xdr:rowOff>
    </xdr:from>
    <xdr:to>
      <xdr:col>6</xdr:col>
      <xdr:colOff>38100</xdr:colOff>
      <xdr:row>78</xdr:row>
      <xdr:rowOff>122675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113802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16357</xdr:rowOff>
    </xdr:from>
    <xdr:to>
      <xdr:col>24</xdr:col>
      <xdr:colOff>63500</xdr:colOff>
      <xdr:row>98</xdr:row>
      <xdr:rowOff>106198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18457"/>
          <a:ext cx="8382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106198</xdr:rowOff>
    </xdr:from>
    <xdr:to>
      <xdr:col>19</xdr:col>
      <xdr:colOff>177800</xdr:colOff>
      <xdr:row>98</xdr:row>
      <xdr:rowOff>140830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0829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121349</xdr:rowOff>
    </xdr:from>
    <xdr:to>
      <xdr:col>15</xdr:col>
      <xdr:colOff>50800</xdr:colOff>
      <xdr:row>98</xdr:row>
      <xdr:rowOff>140830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23449"/>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99695</xdr:rowOff>
    </xdr:from>
    <xdr:to>
      <xdr:col>15</xdr:col>
      <xdr:colOff>101600</xdr:colOff>
      <xdr:row>97</xdr:row>
      <xdr:rowOff>29845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46372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121349</xdr:rowOff>
    </xdr:from>
    <xdr:to>
      <xdr:col>10</xdr:col>
      <xdr:colOff>114300</xdr:colOff>
      <xdr:row>98</xdr:row>
      <xdr:rowOff>127457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23449"/>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107468</xdr:rowOff>
    </xdr:from>
    <xdr:to>
      <xdr:col>10</xdr:col>
      <xdr:colOff>165100</xdr:colOff>
      <xdr:row>97</xdr:row>
      <xdr:rowOff>37618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140767</xdr:rowOff>
    </xdr:from>
    <xdr:to>
      <xdr:col>6</xdr:col>
      <xdr:colOff>38100</xdr:colOff>
      <xdr:row>97</xdr:row>
      <xdr:rowOff>70917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87444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137007</xdr:rowOff>
    </xdr:from>
    <xdr:to>
      <xdr:col>24</xdr:col>
      <xdr:colOff>114300</xdr:colOff>
      <xdr:row>98</xdr:row>
      <xdr:rowOff>67157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51934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55398</xdr:rowOff>
    </xdr:from>
    <xdr:to>
      <xdr:col>20</xdr:col>
      <xdr:colOff>38100</xdr:colOff>
      <xdr:row>98</xdr:row>
      <xdr:rowOff>156998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148125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90030</xdr:rowOff>
    </xdr:from>
    <xdr:to>
      <xdr:col>15</xdr:col>
      <xdr:colOff>101600</xdr:colOff>
      <xdr:row>99</xdr:row>
      <xdr:rowOff>20180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11307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70549</xdr:rowOff>
    </xdr:from>
    <xdr:to>
      <xdr:col>10</xdr:col>
      <xdr:colOff>165100</xdr:colOff>
      <xdr:row>99</xdr:row>
      <xdr:rowOff>699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163276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76657</xdr:rowOff>
    </xdr:from>
    <xdr:to>
      <xdr:col>6</xdr:col>
      <xdr:colOff>38100</xdr:colOff>
      <xdr:row>99</xdr:row>
      <xdr:rowOff>6807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169384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87419</xdr:rowOff>
    </xdr:from>
    <xdr:to>
      <xdr:col>55</xdr:col>
      <xdr:colOff>0</xdr:colOff>
      <xdr:row>36</xdr:row>
      <xdr:rowOff>93793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59619"/>
          <a:ext cx="8382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21619</xdr:rowOff>
    </xdr:from>
    <xdr:to>
      <xdr:col>50</xdr:col>
      <xdr:colOff>114300</xdr:colOff>
      <xdr:row>36</xdr:row>
      <xdr:rowOff>93793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50919"/>
          <a:ext cx="889000" cy="4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21619</xdr:rowOff>
    </xdr:from>
    <xdr:to>
      <xdr:col>45</xdr:col>
      <xdr:colOff>177800</xdr:colOff>
      <xdr:row>37</xdr:row>
      <xdr:rowOff>97395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50919"/>
          <a:ext cx="889000" cy="5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47203</xdr:rowOff>
    </xdr:from>
    <xdr:to>
      <xdr:col>46</xdr:col>
      <xdr:colOff>38100</xdr:colOff>
      <xdr:row>33</xdr:row>
      <xdr:rowOff>148803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165330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4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97395</xdr:rowOff>
    </xdr:from>
    <xdr:to>
      <xdr:col>41</xdr:col>
      <xdr:colOff>50800</xdr:colOff>
      <xdr:row>37</xdr:row>
      <xdr:rowOff>111660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104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142178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105177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36619</xdr:rowOff>
    </xdr:from>
    <xdr:to>
      <xdr:col>55</xdr:col>
      <xdr:colOff>50800</xdr:colOff>
      <xdr:row>36</xdr:row>
      <xdr:rowOff>138219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15046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42993</xdr:rowOff>
    </xdr:from>
    <xdr:to>
      <xdr:col>50</xdr:col>
      <xdr:colOff>165100</xdr:colOff>
      <xdr:row>36</xdr:row>
      <xdr:rowOff>144593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135720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142269</xdr:rowOff>
    </xdr:from>
    <xdr:to>
      <xdr:col>46</xdr:col>
      <xdr:colOff>38100</xdr:colOff>
      <xdr:row>34</xdr:row>
      <xdr:rowOff>72419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63546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89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46595</xdr:rowOff>
    </xdr:from>
    <xdr:to>
      <xdr:col>41</xdr:col>
      <xdr:colOff>101600</xdr:colOff>
      <xdr:row>37</xdr:row>
      <xdr:rowOff>148195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139323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60860</xdr:rowOff>
    </xdr:from>
    <xdr:to>
      <xdr:col>36</xdr:col>
      <xdr:colOff>165100</xdr:colOff>
      <xdr:row>37</xdr:row>
      <xdr:rowOff>162460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153587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83579</xdr:rowOff>
    </xdr:from>
    <xdr:to>
      <xdr:col>55</xdr:col>
      <xdr:colOff>0</xdr:colOff>
      <xdr:row>58</xdr:row>
      <xdr:rowOff>2761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56229"/>
          <a:ext cx="838200" cy="9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2761</xdr:rowOff>
    </xdr:from>
    <xdr:to>
      <xdr:col>50</xdr:col>
      <xdr:colOff>114300</xdr:colOff>
      <xdr:row>58</xdr:row>
      <xdr:rowOff>24722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46861"/>
          <a:ext cx="889000" cy="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55286</xdr:rowOff>
    </xdr:from>
    <xdr:to>
      <xdr:col>45</xdr:col>
      <xdr:colOff>177800</xdr:colOff>
      <xdr:row>58</xdr:row>
      <xdr:rowOff>24722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27936"/>
          <a:ext cx="889000" cy="1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35872</xdr:rowOff>
    </xdr:from>
    <xdr:to>
      <xdr:col>46</xdr:col>
      <xdr:colOff>38100</xdr:colOff>
      <xdr:row>55</xdr:row>
      <xdr:rowOff>137472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153999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24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25133</xdr:rowOff>
    </xdr:from>
    <xdr:to>
      <xdr:col>41</xdr:col>
      <xdr:colOff>50800</xdr:colOff>
      <xdr:row>57</xdr:row>
      <xdr:rowOff>55286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26333"/>
          <a:ext cx="889000" cy="2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46205</xdr:rowOff>
    </xdr:from>
    <xdr:to>
      <xdr:col>41</xdr:col>
      <xdr:colOff>101600</xdr:colOff>
      <xdr:row>55</xdr:row>
      <xdr:rowOff>147805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164332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115860</xdr:rowOff>
    </xdr:from>
    <xdr:to>
      <xdr:col>36</xdr:col>
      <xdr:colOff>165100</xdr:colOff>
      <xdr:row>55</xdr:row>
      <xdr:rowOff>46010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3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62537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1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32779</xdr:rowOff>
    </xdr:from>
    <xdr:to>
      <xdr:col>55</xdr:col>
      <xdr:colOff>50800</xdr:colOff>
      <xdr:row>57</xdr:row>
      <xdr:rowOff>134379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11206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123411</xdr:rowOff>
    </xdr:from>
    <xdr:to>
      <xdr:col>50</xdr:col>
      <xdr:colOff>165100</xdr:colOff>
      <xdr:row>58</xdr:row>
      <xdr:rowOff>53561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44688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8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145372</xdr:rowOff>
    </xdr:from>
    <xdr:to>
      <xdr:col>46</xdr:col>
      <xdr:colOff>38100</xdr:colOff>
      <xdr:row>58</xdr:row>
      <xdr:rowOff>75522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66649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4486</xdr:rowOff>
    </xdr:from>
    <xdr:to>
      <xdr:col>41</xdr:col>
      <xdr:colOff>101600</xdr:colOff>
      <xdr:row>57</xdr:row>
      <xdr:rowOff>106086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97213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145783</xdr:rowOff>
    </xdr:from>
    <xdr:to>
      <xdr:col>36</xdr:col>
      <xdr:colOff>165100</xdr:colOff>
      <xdr:row>56</xdr:row>
      <xdr:rowOff>75933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67060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6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10540</xdr:rowOff>
    </xdr:from>
    <xdr:to>
      <xdr:col>55</xdr:col>
      <xdr:colOff>0</xdr:colOff>
      <xdr:row>79</xdr:row>
      <xdr:rowOff>27972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55090"/>
          <a:ext cx="8382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147929</xdr:rowOff>
    </xdr:from>
    <xdr:to>
      <xdr:col>50</xdr:col>
      <xdr:colOff>114300</xdr:colOff>
      <xdr:row>79</xdr:row>
      <xdr:rowOff>10540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1029"/>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82911</xdr:rowOff>
    </xdr:from>
    <xdr:to>
      <xdr:col>45</xdr:col>
      <xdr:colOff>177800</xdr:colOff>
      <xdr:row>78</xdr:row>
      <xdr:rowOff>147929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56011"/>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66460</xdr:rowOff>
    </xdr:from>
    <xdr:to>
      <xdr:col>46</xdr:col>
      <xdr:colOff>38100</xdr:colOff>
      <xdr:row>77</xdr:row>
      <xdr:rowOff>168060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13137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13360</xdr:rowOff>
    </xdr:from>
    <xdr:to>
      <xdr:col>41</xdr:col>
      <xdr:colOff>50800</xdr:colOff>
      <xdr:row>78</xdr:row>
      <xdr:rowOff>82911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86460"/>
          <a:ext cx="8890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67526</xdr:rowOff>
    </xdr:from>
    <xdr:to>
      <xdr:col>41</xdr:col>
      <xdr:colOff>101600</xdr:colOff>
      <xdr:row>75</xdr:row>
      <xdr:rowOff>169126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151898</xdr:rowOff>
    </xdr:from>
    <xdr:to>
      <xdr:col>36</xdr:col>
      <xdr:colOff>165100</xdr:colOff>
      <xdr:row>74</xdr:row>
      <xdr:rowOff>82048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98575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148622</xdr:rowOff>
    </xdr:from>
    <xdr:to>
      <xdr:col>55</xdr:col>
      <xdr:colOff>50800</xdr:colOff>
      <xdr:row>79</xdr:row>
      <xdr:rowOff>78772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63549</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6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131190</xdr:rowOff>
    </xdr:from>
    <xdr:to>
      <xdr:col>50</xdr:col>
      <xdr:colOff>165100</xdr:colOff>
      <xdr:row>79</xdr:row>
      <xdr:rowOff>61340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52467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97129</xdr:rowOff>
    </xdr:from>
    <xdr:to>
      <xdr:col>46</xdr:col>
      <xdr:colOff>38100</xdr:colOff>
      <xdr:row>79</xdr:row>
      <xdr:rowOff>27279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18406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32111</xdr:rowOff>
    </xdr:from>
    <xdr:to>
      <xdr:col>41</xdr:col>
      <xdr:colOff>101600</xdr:colOff>
      <xdr:row>78</xdr:row>
      <xdr:rowOff>133711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124838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134010</xdr:rowOff>
    </xdr:from>
    <xdr:to>
      <xdr:col>36</xdr:col>
      <xdr:colOff>165100</xdr:colOff>
      <xdr:row>78</xdr:row>
      <xdr:rowOff>64160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79857</xdr:rowOff>
    </xdr:from>
    <xdr:to>
      <xdr:col>55</xdr:col>
      <xdr:colOff>0</xdr:colOff>
      <xdr:row>97</xdr:row>
      <xdr:rowOff>99264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39057"/>
          <a:ext cx="838200" cy="19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99264</xdr:rowOff>
    </xdr:from>
    <xdr:to>
      <xdr:col>50</xdr:col>
      <xdr:colOff>114300</xdr:colOff>
      <xdr:row>97</xdr:row>
      <xdr:rowOff>145745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9914"/>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106718</xdr:rowOff>
    </xdr:from>
    <xdr:to>
      <xdr:col>45</xdr:col>
      <xdr:colOff>177800</xdr:colOff>
      <xdr:row>97</xdr:row>
      <xdr:rowOff>145745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65918"/>
          <a:ext cx="889000" cy="2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109068</xdr:rowOff>
    </xdr:from>
    <xdr:to>
      <xdr:col>46</xdr:col>
      <xdr:colOff>38100</xdr:colOff>
      <xdr:row>95</xdr:row>
      <xdr:rowOff>39218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2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55745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103760</xdr:rowOff>
    </xdr:from>
    <xdr:to>
      <xdr:col>41</xdr:col>
      <xdr:colOff>50800</xdr:colOff>
      <xdr:row>96</xdr:row>
      <xdr:rowOff>106718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391510"/>
          <a:ext cx="889000" cy="17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1282</xdr:rowOff>
    </xdr:from>
    <xdr:to>
      <xdr:col>41</xdr:col>
      <xdr:colOff>101600</xdr:colOff>
      <xdr:row>96</xdr:row>
      <xdr:rowOff>102882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52960</xdr:rowOff>
    </xdr:from>
    <xdr:to>
      <xdr:col>36</xdr:col>
      <xdr:colOff>165100</xdr:colOff>
      <xdr:row>96</xdr:row>
      <xdr:rowOff>154560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145687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29057</xdr:rowOff>
    </xdr:from>
    <xdr:to>
      <xdr:col>55</xdr:col>
      <xdr:colOff>50800</xdr:colOff>
      <xdr:row>96</xdr:row>
      <xdr:rowOff>130657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7484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48464</xdr:rowOff>
    </xdr:from>
    <xdr:to>
      <xdr:col>50</xdr:col>
      <xdr:colOff>165100</xdr:colOff>
      <xdr:row>97</xdr:row>
      <xdr:rowOff>150064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141191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94945</xdr:rowOff>
    </xdr:from>
    <xdr:to>
      <xdr:col>46</xdr:col>
      <xdr:colOff>38100</xdr:colOff>
      <xdr:row>98</xdr:row>
      <xdr:rowOff>25095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55918</xdr:rowOff>
    </xdr:from>
    <xdr:to>
      <xdr:col>41</xdr:col>
      <xdr:colOff>101600</xdr:colOff>
      <xdr:row>96</xdr:row>
      <xdr:rowOff>157518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148645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52960</xdr:rowOff>
    </xdr:from>
    <xdr:to>
      <xdr:col>36</xdr:col>
      <xdr:colOff>165100</xdr:colOff>
      <xdr:row>95</xdr:row>
      <xdr:rowOff>154560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171087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18504</xdr:rowOff>
    </xdr:from>
    <xdr:to>
      <xdr:col>85</xdr:col>
      <xdr:colOff>127000</xdr:colOff>
      <xdr:row>39</xdr:row>
      <xdr:rowOff>41301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5054"/>
          <a:ext cx="838200" cy="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75108</xdr:rowOff>
    </xdr:from>
    <xdr:to>
      <xdr:col>81</xdr:col>
      <xdr:colOff>50800</xdr:colOff>
      <xdr:row>39</xdr:row>
      <xdr:rowOff>18504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90208"/>
          <a:ext cx="889000" cy="1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75108</xdr:rowOff>
    </xdr:from>
    <xdr:to>
      <xdr:col>76</xdr:col>
      <xdr:colOff>114300</xdr:colOff>
      <xdr:row>38</xdr:row>
      <xdr:rowOff>125832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90208"/>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74308</xdr:rowOff>
    </xdr:from>
    <xdr:to>
      <xdr:col>76</xdr:col>
      <xdr:colOff>165100</xdr:colOff>
      <xdr:row>39</xdr:row>
      <xdr:rowOff>4458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167035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125832</xdr:rowOff>
    </xdr:from>
    <xdr:to>
      <xdr:col>71</xdr:col>
      <xdr:colOff>177800</xdr:colOff>
      <xdr:row>39</xdr:row>
      <xdr:rowOff>40119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40932"/>
          <a:ext cx="889000" cy="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51232</xdr:rowOff>
    </xdr:from>
    <xdr:to>
      <xdr:col>72</xdr:col>
      <xdr:colOff>38100</xdr:colOff>
      <xdr:row>38</xdr:row>
      <xdr:rowOff>152832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169359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68732</xdr:rowOff>
    </xdr:from>
    <xdr:to>
      <xdr:col>67</xdr:col>
      <xdr:colOff>101600</xdr:colOff>
      <xdr:row>38</xdr:row>
      <xdr:rowOff>170332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8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15409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161951</xdr:rowOff>
    </xdr:from>
    <xdr:to>
      <xdr:col>85</xdr:col>
      <xdr:colOff>177800</xdr:colOff>
      <xdr:row>39</xdr:row>
      <xdr:rowOff>92101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87178</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139154</xdr:rowOff>
    </xdr:from>
    <xdr:to>
      <xdr:col>81</xdr:col>
      <xdr:colOff>101600</xdr:colOff>
      <xdr:row>39</xdr:row>
      <xdr:rowOff>69304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60431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4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24308</xdr:rowOff>
    </xdr:from>
    <xdr:to>
      <xdr:col>76</xdr:col>
      <xdr:colOff>165100</xdr:colOff>
      <xdr:row>38</xdr:row>
      <xdr:rowOff>125908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142435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3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75032</xdr:rowOff>
    </xdr:from>
    <xdr:to>
      <xdr:col>72</xdr:col>
      <xdr:colOff>38100</xdr:colOff>
      <xdr:row>39</xdr:row>
      <xdr:rowOff>5182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167759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6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160769</xdr:rowOff>
    </xdr:from>
    <xdr:to>
      <xdr:col>67</xdr:col>
      <xdr:colOff>101600</xdr:colOff>
      <xdr:row>39</xdr:row>
      <xdr:rowOff>90919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82046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8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110341</xdr:rowOff>
    </xdr:from>
    <xdr:to>
      <xdr:col>85</xdr:col>
      <xdr:colOff>127000</xdr:colOff>
      <xdr:row>77</xdr:row>
      <xdr:rowOff>40061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40541"/>
          <a:ext cx="838200" cy="1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110341</xdr:rowOff>
    </xdr:from>
    <xdr:to>
      <xdr:col>81</xdr:col>
      <xdr:colOff>50800</xdr:colOff>
      <xdr:row>76</xdr:row>
      <xdr:rowOff>141270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40541"/>
          <a:ext cx="889000" cy="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124727</xdr:rowOff>
    </xdr:from>
    <xdr:to>
      <xdr:col>76</xdr:col>
      <xdr:colOff>114300</xdr:colOff>
      <xdr:row>76</xdr:row>
      <xdr:rowOff>141270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54927"/>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81265</xdr:rowOff>
    </xdr:from>
    <xdr:to>
      <xdr:col>76</xdr:col>
      <xdr:colOff>165100</xdr:colOff>
      <xdr:row>77</xdr:row>
      <xdr:rowOff>11415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1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27942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102065</xdr:rowOff>
    </xdr:from>
    <xdr:to>
      <xdr:col>71</xdr:col>
      <xdr:colOff>177800</xdr:colOff>
      <xdr:row>76</xdr:row>
      <xdr:rowOff>124727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32265"/>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5459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160711</xdr:rowOff>
    </xdr:from>
    <xdr:to>
      <xdr:col>85</xdr:col>
      <xdr:colOff>177800</xdr:colOff>
      <xdr:row>77</xdr:row>
      <xdr:rowOff>90861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139138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59541</xdr:rowOff>
    </xdr:from>
    <xdr:to>
      <xdr:col>81</xdr:col>
      <xdr:colOff>101600</xdr:colOff>
      <xdr:row>76</xdr:row>
      <xdr:rowOff>161141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90470</xdr:rowOff>
    </xdr:from>
    <xdr:to>
      <xdr:col>76</xdr:col>
      <xdr:colOff>165100</xdr:colOff>
      <xdr:row>77</xdr:row>
      <xdr:rowOff>20620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2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11747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73927</xdr:rowOff>
    </xdr:from>
    <xdr:to>
      <xdr:col>72</xdr:col>
      <xdr:colOff>38100</xdr:colOff>
      <xdr:row>77</xdr:row>
      <xdr:rowOff>4077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20603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51265</xdr:rowOff>
    </xdr:from>
    <xdr:to>
      <xdr:col>67</xdr:col>
      <xdr:colOff>101600</xdr:colOff>
      <xdr:row>76</xdr:row>
      <xdr:rowOff>152865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169392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25984</xdr:rowOff>
    </xdr:from>
    <xdr:to>
      <xdr:col>85</xdr:col>
      <xdr:colOff>127000</xdr:colOff>
      <xdr:row>97</xdr:row>
      <xdr:rowOff>36271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970834"/>
          <a:ext cx="838200" cy="69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36271</xdr:rowOff>
    </xdr:from>
    <xdr:to>
      <xdr:col>81</xdr:col>
      <xdr:colOff>50800</xdr:colOff>
      <xdr:row>98</xdr:row>
      <xdr:rowOff>121526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66921"/>
          <a:ext cx="889000" cy="2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121526</xdr:rowOff>
    </xdr:from>
    <xdr:to>
      <xdr:col>76</xdr:col>
      <xdr:colOff>114300</xdr:colOff>
      <xdr:row>98</xdr:row>
      <xdr:rowOff>157138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23626"/>
          <a:ext cx="889000" cy="3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94590</xdr:rowOff>
    </xdr:from>
    <xdr:to>
      <xdr:col>76</xdr:col>
      <xdr:colOff>165100</xdr:colOff>
      <xdr:row>98</xdr:row>
      <xdr:rowOff>24740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41267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157138</xdr:rowOff>
    </xdr:from>
    <xdr:to>
      <xdr:col>71</xdr:col>
      <xdr:colOff>177800</xdr:colOff>
      <xdr:row>99</xdr:row>
      <xdr:rowOff>16700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59238"/>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142253</xdr:rowOff>
    </xdr:from>
    <xdr:to>
      <xdr:col>72</xdr:col>
      <xdr:colOff>38100</xdr:colOff>
      <xdr:row>98</xdr:row>
      <xdr:rowOff>72403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88930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84252</xdr:rowOff>
    </xdr:from>
    <xdr:to>
      <xdr:col>67</xdr:col>
      <xdr:colOff>101600</xdr:colOff>
      <xdr:row>98</xdr:row>
      <xdr:rowOff>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30929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146634</xdr:rowOff>
    </xdr:from>
    <xdr:to>
      <xdr:col>85</xdr:col>
      <xdr:colOff>177800</xdr:colOff>
      <xdr:row>93</xdr:row>
      <xdr:rowOff>76784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9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169511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7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156921</xdr:rowOff>
    </xdr:from>
    <xdr:to>
      <xdr:col>81</xdr:col>
      <xdr:colOff>101600</xdr:colOff>
      <xdr:row>97</xdr:row>
      <xdr:rowOff>87071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78198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70726</xdr:rowOff>
    </xdr:from>
    <xdr:to>
      <xdr:col>76</xdr:col>
      <xdr:colOff>165100</xdr:colOff>
      <xdr:row>99</xdr:row>
      <xdr:rowOff>876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163453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106338</xdr:rowOff>
    </xdr:from>
    <xdr:to>
      <xdr:col>72</xdr:col>
      <xdr:colOff>38100</xdr:colOff>
      <xdr:row>99</xdr:row>
      <xdr:rowOff>36488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27615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137350</xdr:rowOff>
    </xdr:from>
    <xdr:to>
      <xdr:col>67</xdr:col>
      <xdr:colOff>101600</xdr:colOff>
      <xdr:row>99</xdr:row>
      <xdr:rowOff>67500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58627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29845</xdr:rowOff>
    </xdr:from>
    <xdr:to>
      <xdr:col>107</xdr:col>
      <xdr:colOff>101600</xdr:colOff>
      <xdr:row>37</xdr:row>
      <xdr:rowOff>131445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7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147972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119532</xdr:rowOff>
    </xdr:from>
    <xdr:to>
      <xdr:col>102</xdr:col>
      <xdr:colOff>165100</xdr:colOff>
      <xdr:row>38</xdr:row>
      <xdr:rowOff>49682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66209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105588</xdr:rowOff>
    </xdr:from>
    <xdr:to>
      <xdr:col>98</xdr:col>
      <xdr:colOff>38100</xdr:colOff>
      <xdr:row>38</xdr:row>
      <xdr:rowOff>35737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52265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154565</xdr:rowOff>
    </xdr:from>
    <xdr:to>
      <xdr:col>107</xdr:col>
      <xdr:colOff>101600</xdr:colOff>
      <xdr:row>57</xdr:row>
      <xdr:rowOff>84715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101242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97580</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8670080"/>
          <a:ext cx="889000" cy="129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11747</xdr:rowOff>
    </xdr:from>
    <xdr:to>
      <xdr:col>102</xdr:col>
      <xdr:colOff>165100</xdr:colOff>
      <xdr:row>57</xdr:row>
      <xdr:rowOff>113347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129874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5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133877</xdr:rowOff>
    </xdr:from>
    <xdr:to>
      <xdr:col>98</xdr:col>
      <xdr:colOff>38100</xdr:colOff>
      <xdr:row>57</xdr:row>
      <xdr:rowOff>64027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55154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2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46780</xdr:rowOff>
    </xdr:from>
    <xdr:to>
      <xdr:col>98</xdr:col>
      <xdr:colOff>38100</xdr:colOff>
      <xdr:row>50</xdr:row>
      <xdr:rowOff>148380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86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164907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83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34903</xdr:rowOff>
    </xdr:from>
    <xdr:to>
      <xdr:col>116</xdr:col>
      <xdr:colOff>63500</xdr:colOff>
      <xdr:row>77</xdr:row>
      <xdr:rowOff>65633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36553"/>
          <a:ext cx="8382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65633</xdr:rowOff>
    </xdr:from>
    <xdr:to>
      <xdr:col>111</xdr:col>
      <xdr:colOff>177800</xdr:colOff>
      <xdr:row>77</xdr:row>
      <xdr:rowOff>86779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6728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50775</xdr:rowOff>
    </xdr:from>
    <xdr:to>
      <xdr:col>107</xdr:col>
      <xdr:colOff>50800</xdr:colOff>
      <xdr:row>77</xdr:row>
      <xdr:rowOff>86779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52425"/>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3715</xdr:rowOff>
    </xdr:from>
    <xdr:to>
      <xdr:col>107</xdr:col>
      <xdr:colOff>101600</xdr:colOff>
      <xdr:row>76</xdr:row>
      <xdr:rowOff>105315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121841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11570</xdr:rowOff>
    </xdr:from>
    <xdr:to>
      <xdr:col>102</xdr:col>
      <xdr:colOff>114300</xdr:colOff>
      <xdr:row>77</xdr:row>
      <xdr:rowOff>50775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13220"/>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91650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77019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155553</xdr:rowOff>
    </xdr:from>
    <xdr:to>
      <xdr:col>116</xdr:col>
      <xdr:colOff>114300</xdr:colOff>
      <xdr:row>77</xdr:row>
      <xdr:rowOff>85703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133980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14833</xdr:rowOff>
    </xdr:from>
    <xdr:to>
      <xdr:col>112</xdr:col>
      <xdr:colOff>38100</xdr:colOff>
      <xdr:row>77</xdr:row>
      <xdr:rowOff>116433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107560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35979</xdr:rowOff>
    </xdr:from>
    <xdr:to>
      <xdr:col>107</xdr:col>
      <xdr:colOff>101600</xdr:colOff>
      <xdr:row>77</xdr:row>
      <xdr:rowOff>137579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128706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171425</xdr:rowOff>
    </xdr:from>
    <xdr:to>
      <xdr:col>102</xdr:col>
      <xdr:colOff>165100</xdr:colOff>
      <xdr:row>77</xdr:row>
      <xdr:rowOff>101575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92702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132220</xdr:rowOff>
    </xdr:from>
    <xdr:to>
      <xdr:col>98</xdr:col>
      <xdr:colOff>38100</xdr:colOff>
      <xdr:row>77</xdr:row>
      <xdr:rowOff>62370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53497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５１９，８５６円となり、</a:t>
          </a:r>
          <a:r>
            <a:rPr kumimoji="1" lang="ja-JP" altLang="ja-JP" sz="1100">
              <a:solidFill>
                <a:schemeClr val="dk1"/>
              </a:solidFill>
              <a:effectLst/>
              <a:latin typeface="+mn-lt"/>
              <a:ea typeface="+mn-ea"/>
              <a:cs typeface="+mn-cs"/>
            </a:rPr>
            <a:t>前年度４５７，９９０円と比べると</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ほど増加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が、積立金の増加に伴うものが大きい。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これは、特定目的基金の内容見直しを実施したことにより、基金の繰入が同規模で増加しており、新たに設置した基金への積立を実施したことによる。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その他の科目については不要な経費増の</a:t>
          </a:r>
          <a:r>
            <a:rPr kumimoji="1" lang="ja-JP" altLang="ja-JP" sz="1100">
              <a:solidFill>
                <a:schemeClr val="dk1"/>
              </a:solidFill>
              <a:effectLst/>
              <a:latin typeface="+mn-lt"/>
              <a:ea typeface="+mn-ea"/>
              <a:cs typeface="+mn-cs"/>
            </a:rPr>
            <a:t>抑制を継続していることにより、類似団体平均を下回って推移している。今後も同様に各費目の抑制に努めていく。</a:t>
          </a:r>
          <a:endParaRPr lang="ja-JP" altLang="ja-JP" sz="1400">
            <a:effectLst/>
          </a:endParaRPr>
        </a:p>
        <a:p>
          <a:r>
            <a:rPr kumimoji="1" lang="ja-JP" altLang="ja-JP" sz="1100">
              <a:solidFill>
                <a:schemeClr val="dk1"/>
              </a:solidFill>
              <a:effectLst/>
              <a:latin typeface="+mn-lt"/>
              <a:ea typeface="+mn-ea"/>
              <a:cs typeface="+mn-cs"/>
            </a:rPr>
            <a:t>公債費は、平成２１年度から実施している旧まちづくり交付金事業など大型事業の起債償還</a:t>
          </a:r>
          <a:r>
            <a:rPr kumimoji="1" lang="ja-JP" altLang="en-US" sz="1100">
              <a:solidFill>
                <a:schemeClr val="dk1"/>
              </a:solidFill>
              <a:effectLst/>
              <a:latin typeface="+mn-lt"/>
              <a:ea typeface="+mn-ea"/>
              <a:cs typeface="+mn-cs"/>
            </a:rPr>
            <a:t>が終了してきていることにより</a:t>
          </a:r>
          <a:r>
            <a:rPr kumimoji="1" lang="ja-JP" altLang="ja-JP" sz="1100">
              <a:solidFill>
                <a:schemeClr val="dk1"/>
              </a:solidFill>
              <a:effectLst/>
              <a:latin typeface="+mn-lt"/>
              <a:ea typeface="+mn-ea"/>
              <a:cs typeface="+mn-cs"/>
            </a:rPr>
            <a:t>償還のピークを迎え、減少している。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３年度は繰り上げ償還を実施したことから、類似団体平均をやや上回った</a:t>
          </a:r>
          <a:r>
            <a:rPr kumimoji="1" lang="ja-JP" altLang="en-US" sz="1100">
              <a:solidFill>
                <a:schemeClr val="dk1"/>
              </a:solidFill>
              <a:effectLst/>
              <a:latin typeface="+mn-lt"/>
              <a:ea typeface="+mn-ea"/>
              <a:cs typeface="+mn-cs"/>
            </a:rPr>
            <a:t>が、４年度は平均値を下回った。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長野県御代田町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16,221
15,826
58.79
9,148,134
8,432,599
699,390
4,399,351
4,828,508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39443</xdr:rowOff>
    </xdr:from>
    <xdr:to>
      <xdr:col>24</xdr:col>
      <xdr:colOff>63500</xdr:colOff>
      <xdr:row>35</xdr:row>
      <xdr:rowOff>14623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68743"/>
          <a:ext cx="838200" cy="14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14623</xdr:rowOff>
    </xdr:from>
    <xdr:to>
      <xdr:col>19</xdr:col>
      <xdr:colOff>177800</xdr:colOff>
      <xdr:row>35</xdr:row>
      <xdr:rowOff>44994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15373"/>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154396</xdr:rowOff>
    </xdr:from>
    <xdr:to>
      <xdr:col>15</xdr:col>
      <xdr:colOff>50800</xdr:colOff>
      <xdr:row>35</xdr:row>
      <xdr:rowOff>44994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8369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137886</xdr:rowOff>
    </xdr:from>
    <xdr:to>
      <xdr:col>15</xdr:col>
      <xdr:colOff>101600</xdr:colOff>
      <xdr:row>35</xdr:row>
      <xdr:rowOff>68036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84563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116187</xdr:rowOff>
    </xdr:from>
    <xdr:to>
      <xdr:col>10</xdr:col>
      <xdr:colOff>114300</xdr:colOff>
      <xdr:row>34</xdr:row>
      <xdr:rowOff>154396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45487"/>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726</xdr:rowOff>
    </xdr:from>
    <xdr:to>
      <xdr:col>10</xdr:col>
      <xdr:colOff>165100</xdr:colOff>
      <xdr:row>34</xdr:row>
      <xdr:rowOff>102326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118853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148010</xdr:rowOff>
    </xdr:from>
    <xdr:to>
      <xdr:col>6</xdr:col>
      <xdr:colOff>38100</xdr:colOff>
      <xdr:row>34</xdr:row>
      <xdr:rowOff>78160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94687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160093</xdr:rowOff>
    </xdr:from>
    <xdr:to>
      <xdr:col>24</xdr:col>
      <xdr:colOff>114300</xdr:colOff>
      <xdr:row>34</xdr:row>
      <xdr:rowOff>90243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135273</xdr:rowOff>
    </xdr:from>
    <xdr:to>
      <xdr:col>20</xdr:col>
      <xdr:colOff>38100</xdr:colOff>
      <xdr:row>35</xdr:row>
      <xdr:rowOff>65423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56550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5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165644</xdr:rowOff>
    </xdr:from>
    <xdr:to>
      <xdr:col>15</xdr:col>
      <xdr:colOff>101600</xdr:colOff>
      <xdr:row>35</xdr:row>
      <xdr:rowOff>95794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86921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103596</xdr:rowOff>
    </xdr:from>
    <xdr:to>
      <xdr:col>10</xdr:col>
      <xdr:colOff>165100</xdr:colOff>
      <xdr:row>35</xdr:row>
      <xdr:rowOff>33746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24873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2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65387</xdr:rowOff>
    </xdr:from>
    <xdr:to>
      <xdr:col>6</xdr:col>
      <xdr:colOff>38100</xdr:colOff>
      <xdr:row>34</xdr:row>
      <xdr:rowOff>166987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158114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8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84000</xdr:rowOff>
    </xdr:from>
    <xdr:to>
      <xdr:col>24</xdr:col>
      <xdr:colOff>63500</xdr:colOff>
      <xdr:row>56</xdr:row>
      <xdr:rowOff>99878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85200"/>
          <a:ext cx="838200" cy="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30032</xdr:rowOff>
    </xdr:from>
    <xdr:to>
      <xdr:col>19</xdr:col>
      <xdr:colOff>177800</xdr:colOff>
      <xdr:row>56</xdr:row>
      <xdr:rowOff>99878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88332"/>
          <a:ext cx="889000" cy="4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30032</xdr:rowOff>
    </xdr:from>
    <xdr:to>
      <xdr:col>15</xdr:col>
      <xdr:colOff>50800</xdr:colOff>
      <xdr:row>57</xdr:row>
      <xdr:rowOff>37643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88332"/>
          <a:ext cx="889000" cy="5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53179</xdr:rowOff>
    </xdr:from>
    <xdr:to>
      <xdr:col>15</xdr:col>
      <xdr:colOff>101600</xdr:colOff>
      <xdr:row>53</xdr:row>
      <xdr:rowOff>154779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171306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3715</xdr:rowOff>
    </xdr:from>
    <xdr:to>
      <xdr:col>10</xdr:col>
      <xdr:colOff>114300</xdr:colOff>
      <xdr:row>57</xdr:row>
      <xdr:rowOff>37643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76365"/>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12236</xdr:rowOff>
    </xdr:from>
    <xdr:to>
      <xdr:col>10</xdr:col>
      <xdr:colOff>165100</xdr:colOff>
      <xdr:row>56</xdr:row>
      <xdr:rowOff>113836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130363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135320</xdr:rowOff>
    </xdr:from>
    <xdr:to>
      <xdr:col>6</xdr:col>
      <xdr:colOff>38100</xdr:colOff>
      <xdr:row>56</xdr:row>
      <xdr:rowOff>65470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81997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33200</xdr:rowOff>
    </xdr:from>
    <xdr:to>
      <xdr:col>24</xdr:col>
      <xdr:colOff>114300</xdr:colOff>
      <xdr:row>56</xdr:row>
      <xdr:rowOff>134800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11627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49078</xdr:rowOff>
    </xdr:from>
    <xdr:to>
      <xdr:col>20</xdr:col>
      <xdr:colOff>38100</xdr:colOff>
      <xdr:row>56</xdr:row>
      <xdr:rowOff>150678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141805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150682</xdr:rowOff>
    </xdr:from>
    <xdr:to>
      <xdr:col>15</xdr:col>
      <xdr:colOff>101600</xdr:colOff>
      <xdr:row>54</xdr:row>
      <xdr:rowOff>80832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71959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3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158293</xdr:rowOff>
    </xdr:from>
    <xdr:to>
      <xdr:col>10</xdr:col>
      <xdr:colOff>165100</xdr:colOff>
      <xdr:row>57</xdr:row>
      <xdr:rowOff>88443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79570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124365</xdr:rowOff>
    </xdr:from>
    <xdr:to>
      <xdr:col>6</xdr:col>
      <xdr:colOff>38100</xdr:colOff>
      <xdr:row>57</xdr:row>
      <xdr:rowOff>54515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45642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166246</xdr:rowOff>
    </xdr:from>
    <xdr:to>
      <xdr:col>24</xdr:col>
      <xdr:colOff>62865</xdr:colOff>
      <xdr:row>77</xdr:row>
      <xdr:rowOff>167656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7746"/>
          <a:ext cx="1270" cy="120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3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167656</xdr:rowOff>
    </xdr:from>
    <xdr:to>
      <xdr:col>24</xdr:col>
      <xdr:colOff>152400</xdr:colOff>
      <xdr:row>77</xdr:row>
      <xdr:rowOff>167656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112923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166246</xdr:rowOff>
    </xdr:from>
    <xdr:to>
      <xdr:col>24</xdr:col>
      <xdr:colOff>152400</xdr:colOff>
      <xdr:row>70</xdr:row>
      <xdr:rowOff>166246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89742</xdr:rowOff>
    </xdr:from>
    <xdr:to>
      <xdr:col>24</xdr:col>
      <xdr:colOff>63500</xdr:colOff>
      <xdr:row>76</xdr:row>
      <xdr:rowOff>168560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19942"/>
          <a:ext cx="8382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35548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22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12671</xdr:rowOff>
    </xdr:from>
    <xdr:to>
      <xdr:col>24</xdr:col>
      <xdr:colOff>114300</xdr:colOff>
      <xdr:row>75</xdr:row>
      <xdr:rowOff>114271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89742</xdr:rowOff>
    </xdr:from>
    <xdr:to>
      <xdr:col>19</xdr:col>
      <xdr:colOff>177800</xdr:colOff>
      <xdr:row>78</xdr:row>
      <xdr:rowOff>137347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19942"/>
          <a:ext cx="889000" cy="39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113989</xdr:rowOff>
    </xdr:from>
    <xdr:to>
      <xdr:col>20</xdr:col>
      <xdr:colOff>38100</xdr:colOff>
      <xdr:row>75</xdr:row>
      <xdr:rowOff>44139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8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60666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137347</xdr:rowOff>
    </xdr:from>
    <xdr:to>
      <xdr:col>15</xdr:col>
      <xdr:colOff>50800</xdr:colOff>
      <xdr:row>78</xdr:row>
      <xdr:rowOff>149234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1044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59810</xdr:rowOff>
    </xdr:from>
    <xdr:to>
      <xdr:col>15</xdr:col>
      <xdr:colOff>101600</xdr:colOff>
      <xdr:row>76</xdr:row>
      <xdr:rowOff>161410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6487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6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149234</xdr:rowOff>
    </xdr:from>
    <xdr:to>
      <xdr:col>10</xdr:col>
      <xdr:colOff>114300</xdr:colOff>
      <xdr:row>78</xdr:row>
      <xdr:rowOff>170971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22334"/>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106959</xdr:rowOff>
    </xdr:from>
    <xdr:to>
      <xdr:col>10</xdr:col>
      <xdr:colOff>165100</xdr:colOff>
      <xdr:row>77</xdr:row>
      <xdr:rowOff>37109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3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53636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3584</xdr:rowOff>
    </xdr:from>
    <xdr:to>
      <xdr:col>6</xdr:col>
      <xdr:colOff>38100</xdr:colOff>
      <xdr:row>77</xdr:row>
      <xdr:rowOff>105184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0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121711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8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117760</xdr:rowOff>
    </xdr:from>
    <xdr:to>
      <xdr:col>24</xdr:col>
      <xdr:colOff>114300</xdr:colOff>
      <xdr:row>77</xdr:row>
      <xdr:rowOff>47910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96187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2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38942</xdr:rowOff>
    </xdr:from>
    <xdr:to>
      <xdr:col>20</xdr:col>
      <xdr:colOff>38100</xdr:colOff>
      <xdr:row>76</xdr:row>
      <xdr:rowOff>140542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131669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6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86547</xdr:rowOff>
    </xdr:from>
    <xdr:to>
      <xdr:col>15</xdr:col>
      <xdr:colOff>101600</xdr:colOff>
      <xdr:row>79</xdr:row>
      <xdr:rowOff>16697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7824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5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98434</xdr:rowOff>
    </xdr:from>
    <xdr:to>
      <xdr:col>10</xdr:col>
      <xdr:colOff>165100</xdr:colOff>
      <xdr:row>79</xdr:row>
      <xdr:rowOff>28584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19711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6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120171</xdr:rowOff>
    </xdr:from>
    <xdr:to>
      <xdr:col>6</xdr:col>
      <xdr:colOff>38100</xdr:colOff>
      <xdr:row>79</xdr:row>
      <xdr:rowOff>50321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41448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8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122357</xdr:rowOff>
    </xdr:from>
    <xdr:to>
      <xdr:col>24</xdr:col>
      <xdr:colOff>63500</xdr:colOff>
      <xdr:row>97</xdr:row>
      <xdr:rowOff>129832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53007"/>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122357</xdr:rowOff>
    </xdr:from>
    <xdr:to>
      <xdr:col>19</xdr:col>
      <xdr:colOff>177800</xdr:colOff>
      <xdr:row>97</xdr:row>
      <xdr:rowOff>160937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53007"/>
          <a:ext cx="8890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157699</xdr:rowOff>
    </xdr:from>
    <xdr:to>
      <xdr:col>15</xdr:col>
      <xdr:colOff>50800</xdr:colOff>
      <xdr:row>97</xdr:row>
      <xdr:rowOff>160937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8834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120782</xdr:rowOff>
    </xdr:from>
    <xdr:to>
      <xdr:col>15</xdr:col>
      <xdr:colOff>101600</xdr:colOff>
      <xdr:row>97</xdr:row>
      <xdr:rowOff>50932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67459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157699</xdr:rowOff>
    </xdr:from>
    <xdr:to>
      <xdr:col>10</xdr:col>
      <xdr:colOff>114300</xdr:colOff>
      <xdr:row>98</xdr:row>
      <xdr:rowOff>552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88349"/>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6497</xdr:rowOff>
    </xdr:from>
    <xdr:to>
      <xdr:col>10</xdr:col>
      <xdr:colOff>165100</xdr:colOff>
      <xdr:row>97</xdr:row>
      <xdr:rowOff>108097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124624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19627</xdr:rowOff>
    </xdr:from>
    <xdr:to>
      <xdr:col>6</xdr:col>
      <xdr:colOff>38100</xdr:colOff>
      <xdr:row>97</xdr:row>
      <xdr:rowOff>121227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137754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79032</xdr:rowOff>
    </xdr:from>
    <xdr:to>
      <xdr:col>24</xdr:col>
      <xdr:colOff>114300</xdr:colOff>
      <xdr:row>98</xdr:row>
      <xdr:rowOff>9182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165409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71557</xdr:rowOff>
    </xdr:from>
    <xdr:to>
      <xdr:col>20</xdr:col>
      <xdr:colOff>38100</xdr:colOff>
      <xdr:row>98</xdr:row>
      <xdr:rowOff>1707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164284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9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110137</xdr:rowOff>
    </xdr:from>
    <xdr:to>
      <xdr:col>15</xdr:col>
      <xdr:colOff>101600</xdr:colOff>
      <xdr:row>98</xdr:row>
      <xdr:rowOff>40287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31414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106899</xdr:rowOff>
    </xdr:from>
    <xdr:to>
      <xdr:col>10</xdr:col>
      <xdr:colOff>165100</xdr:colOff>
      <xdr:row>98</xdr:row>
      <xdr:rowOff>37049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28176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121202</xdr:rowOff>
    </xdr:from>
    <xdr:to>
      <xdr:col>6</xdr:col>
      <xdr:colOff>38100</xdr:colOff>
      <xdr:row>98</xdr:row>
      <xdr:rowOff>51352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42479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131470</xdr:rowOff>
    </xdr:from>
    <xdr:to>
      <xdr:col>55</xdr:col>
      <xdr:colOff>0</xdr:colOff>
      <xdr:row>38</xdr:row>
      <xdr:rowOff>131470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6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131242</xdr:rowOff>
    </xdr:from>
    <xdr:to>
      <xdr:col>50</xdr:col>
      <xdr:colOff>114300</xdr:colOff>
      <xdr:row>38</xdr:row>
      <xdr:rowOff>131470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4634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131242</xdr:rowOff>
    </xdr:from>
    <xdr:to>
      <xdr:col>45</xdr:col>
      <xdr:colOff>177800</xdr:colOff>
      <xdr:row>38</xdr:row>
      <xdr:rowOff>131242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141250</xdr:rowOff>
    </xdr:from>
    <xdr:to>
      <xdr:col>46</xdr:col>
      <xdr:colOff>38100</xdr:colOff>
      <xdr:row>38</xdr:row>
      <xdr:rowOff>71400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87927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130556</xdr:rowOff>
    </xdr:from>
    <xdr:to>
      <xdr:col>41</xdr:col>
      <xdr:colOff>50800</xdr:colOff>
      <xdr:row>38</xdr:row>
      <xdr:rowOff>131242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4565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4546</xdr:rowOff>
    </xdr:from>
    <xdr:to>
      <xdr:col>41</xdr:col>
      <xdr:colOff>101600</xdr:colOff>
      <xdr:row>38</xdr:row>
      <xdr:rowOff>106146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122674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169367</xdr:rowOff>
    </xdr:from>
    <xdr:to>
      <xdr:col>36</xdr:col>
      <xdr:colOff>165100</xdr:colOff>
      <xdr:row>38</xdr:row>
      <xdr:rowOff>99517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116044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80670</xdr:rowOff>
    </xdr:from>
    <xdr:to>
      <xdr:col>55</xdr:col>
      <xdr:colOff>50800</xdr:colOff>
      <xdr:row>39</xdr:row>
      <xdr:rowOff>10820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167047</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0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80670</xdr:rowOff>
    </xdr:from>
    <xdr:to>
      <xdr:col>50</xdr:col>
      <xdr:colOff>165100</xdr:colOff>
      <xdr:row>39</xdr:row>
      <xdr:rowOff>10820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1947</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80442</xdr:rowOff>
    </xdr:from>
    <xdr:to>
      <xdr:col>46</xdr:col>
      <xdr:colOff>38100</xdr:colOff>
      <xdr:row>39</xdr:row>
      <xdr:rowOff>10592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1719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80442</xdr:rowOff>
    </xdr:from>
    <xdr:to>
      <xdr:col>41</xdr:col>
      <xdr:colOff>101600</xdr:colOff>
      <xdr:row>39</xdr:row>
      <xdr:rowOff>10592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1719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79756</xdr:rowOff>
    </xdr:from>
    <xdr:to>
      <xdr:col>36</xdr:col>
      <xdr:colOff>165100</xdr:colOff>
      <xdr:row>39</xdr:row>
      <xdr:rowOff>9906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1033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34381</xdr:rowOff>
    </xdr:from>
    <xdr:to>
      <xdr:col>55</xdr:col>
      <xdr:colOff>0</xdr:colOff>
      <xdr:row>58</xdr:row>
      <xdr:rowOff>67870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78481"/>
          <a:ext cx="8382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60213</xdr:rowOff>
    </xdr:from>
    <xdr:to>
      <xdr:col>50</xdr:col>
      <xdr:colOff>114300</xdr:colOff>
      <xdr:row>58</xdr:row>
      <xdr:rowOff>67870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04313"/>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60213</xdr:rowOff>
    </xdr:from>
    <xdr:to>
      <xdr:col>45</xdr:col>
      <xdr:colOff>177800</xdr:colOff>
      <xdr:row>58</xdr:row>
      <xdr:rowOff>65242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0431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151667</xdr:rowOff>
    </xdr:from>
    <xdr:to>
      <xdr:col>46</xdr:col>
      <xdr:colOff>38100</xdr:colOff>
      <xdr:row>56</xdr:row>
      <xdr:rowOff>81817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98344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61127</xdr:rowOff>
    </xdr:from>
    <xdr:to>
      <xdr:col>41</xdr:col>
      <xdr:colOff>50800</xdr:colOff>
      <xdr:row>58</xdr:row>
      <xdr:rowOff>65242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0522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37155</xdr:rowOff>
    </xdr:from>
    <xdr:to>
      <xdr:col>41</xdr:col>
      <xdr:colOff>101600</xdr:colOff>
      <xdr:row>56</xdr:row>
      <xdr:rowOff>138755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155282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219</xdr:rowOff>
    </xdr:from>
    <xdr:to>
      <xdr:col>36</xdr:col>
      <xdr:colOff>165100</xdr:colOff>
      <xdr:row>56</xdr:row>
      <xdr:rowOff>101819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118346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155031</xdr:rowOff>
    </xdr:from>
    <xdr:to>
      <xdr:col>55</xdr:col>
      <xdr:colOff>50800</xdr:colOff>
      <xdr:row>58</xdr:row>
      <xdr:rowOff>85181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133458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17070</xdr:rowOff>
    </xdr:from>
    <xdr:to>
      <xdr:col>50</xdr:col>
      <xdr:colOff>165100</xdr:colOff>
      <xdr:row>58</xdr:row>
      <xdr:rowOff>118670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109797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9413</xdr:rowOff>
    </xdr:from>
    <xdr:to>
      <xdr:col>46</xdr:col>
      <xdr:colOff>38100</xdr:colOff>
      <xdr:row>58</xdr:row>
      <xdr:rowOff>111013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102140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14442</xdr:rowOff>
    </xdr:from>
    <xdr:to>
      <xdr:col>41</xdr:col>
      <xdr:colOff>101600</xdr:colOff>
      <xdr:row>58</xdr:row>
      <xdr:rowOff>116042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107169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10327</xdr:rowOff>
    </xdr:from>
    <xdr:to>
      <xdr:col>36</xdr:col>
      <xdr:colOff>165100</xdr:colOff>
      <xdr:row>58</xdr:row>
      <xdr:rowOff>111927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103054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131976</xdr:rowOff>
    </xdr:from>
    <xdr:to>
      <xdr:col>55</xdr:col>
      <xdr:colOff>0</xdr:colOff>
      <xdr:row>78</xdr:row>
      <xdr:rowOff>31621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333626"/>
          <a:ext cx="8382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129544</xdr:rowOff>
    </xdr:from>
    <xdr:to>
      <xdr:col>50</xdr:col>
      <xdr:colOff>114300</xdr:colOff>
      <xdr:row>78</xdr:row>
      <xdr:rowOff>31621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331194"/>
          <a:ext cx="889000" cy="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129544</xdr:rowOff>
    </xdr:from>
    <xdr:to>
      <xdr:col>45</xdr:col>
      <xdr:colOff>177800</xdr:colOff>
      <xdr:row>79</xdr:row>
      <xdr:rowOff>727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31194"/>
          <a:ext cx="889000" cy="2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40371</xdr:rowOff>
    </xdr:from>
    <xdr:to>
      <xdr:col>46</xdr:col>
      <xdr:colOff>38100</xdr:colOff>
      <xdr:row>77</xdr:row>
      <xdr:rowOff>141971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4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158498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0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156665</xdr:rowOff>
    </xdr:from>
    <xdr:to>
      <xdr:col>41</xdr:col>
      <xdr:colOff>50800</xdr:colOff>
      <xdr:row>79</xdr:row>
      <xdr:rowOff>727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186865"/>
          <a:ext cx="889000" cy="35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96956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49185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4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81176</xdr:rowOff>
    </xdr:from>
    <xdr:to>
      <xdr:col>55</xdr:col>
      <xdr:colOff>50800</xdr:colOff>
      <xdr:row>78</xdr:row>
      <xdr:rowOff>11326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2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59603</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26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152271</xdr:rowOff>
    </xdr:from>
    <xdr:to>
      <xdr:col>50</xdr:col>
      <xdr:colOff>165100</xdr:colOff>
      <xdr:row>78</xdr:row>
      <xdr:rowOff>82421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73548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4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78744</xdr:rowOff>
    </xdr:from>
    <xdr:to>
      <xdr:col>46</xdr:col>
      <xdr:colOff>38100</xdr:colOff>
      <xdr:row>78</xdr:row>
      <xdr:rowOff>8894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121377</xdr:rowOff>
    </xdr:from>
    <xdr:to>
      <xdr:col>41</xdr:col>
      <xdr:colOff>101600</xdr:colOff>
      <xdr:row>79</xdr:row>
      <xdr:rowOff>51527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42654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105865</xdr:rowOff>
    </xdr:from>
    <xdr:to>
      <xdr:col>36</xdr:col>
      <xdr:colOff>165100</xdr:colOff>
      <xdr:row>77</xdr:row>
      <xdr:rowOff>36015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1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52543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9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77760</xdr:rowOff>
    </xdr:from>
    <xdr:to>
      <xdr:col>55</xdr:col>
      <xdr:colOff>0</xdr:colOff>
      <xdr:row>97</xdr:row>
      <xdr:rowOff>1746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022610"/>
          <a:ext cx="838200" cy="6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1746</xdr:rowOff>
    </xdr:from>
    <xdr:to>
      <xdr:col>50</xdr:col>
      <xdr:colOff>114300</xdr:colOff>
      <xdr:row>97</xdr:row>
      <xdr:rowOff>87481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32396"/>
          <a:ext cx="889000" cy="8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53125</xdr:rowOff>
    </xdr:from>
    <xdr:to>
      <xdr:col>45</xdr:col>
      <xdr:colOff>177800</xdr:colOff>
      <xdr:row>97</xdr:row>
      <xdr:rowOff>87481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83775"/>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81911</xdr:rowOff>
    </xdr:from>
    <xdr:to>
      <xdr:col>46</xdr:col>
      <xdr:colOff>38100</xdr:colOff>
      <xdr:row>96</xdr:row>
      <xdr:rowOff>12061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3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28588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1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127660</xdr:rowOff>
    </xdr:from>
    <xdr:to>
      <xdr:col>41</xdr:col>
      <xdr:colOff>50800</xdr:colOff>
      <xdr:row>97</xdr:row>
      <xdr:rowOff>53125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415410"/>
          <a:ext cx="889000" cy="2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32023</xdr:rowOff>
    </xdr:from>
    <xdr:to>
      <xdr:col>41</xdr:col>
      <xdr:colOff>101600</xdr:colOff>
      <xdr:row>95</xdr:row>
      <xdr:rowOff>133623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3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150150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09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156206</xdr:rowOff>
    </xdr:from>
    <xdr:to>
      <xdr:col>36</xdr:col>
      <xdr:colOff>165100</xdr:colOff>
      <xdr:row>94</xdr:row>
      <xdr:rowOff>86356</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10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102883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587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26960</xdr:rowOff>
    </xdr:from>
    <xdr:to>
      <xdr:col>55</xdr:col>
      <xdr:colOff>50800</xdr:colOff>
      <xdr:row>93</xdr:row>
      <xdr:rowOff>128560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59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49837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58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122396</xdr:rowOff>
    </xdr:from>
    <xdr:to>
      <xdr:col>50</xdr:col>
      <xdr:colOff>165100</xdr:colOff>
      <xdr:row>97</xdr:row>
      <xdr:rowOff>52546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43673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36681</xdr:rowOff>
    </xdr:from>
    <xdr:to>
      <xdr:col>46</xdr:col>
      <xdr:colOff>38100</xdr:colOff>
      <xdr:row>97</xdr:row>
      <xdr:rowOff>138281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129408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2325</xdr:rowOff>
    </xdr:from>
    <xdr:to>
      <xdr:col>41</xdr:col>
      <xdr:colOff>101600</xdr:colOff>
      <xdr:row>97</xdr:row>
      <xdr:rowOff>103925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95052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76860</xdr:rowOff>
    </xdr:from>
    <xdr:to>
      <xdr:col>36</xdr:col>
      <xdr:colOff>165100</xdr:colOff>
      <xdr:row>96</xdr:row>
      <xdr:rowOff>7010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4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56642</xdr:rowOff>
    </xdr:from>
    <xdr:to>
      <xdr:col>85</xdr:col>
      <xdr:colOff>127000</xdr:colOff>
      <xdr:row>37</xdr:row>
      <xdr:rowOff>99123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00292"/>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98971</xdr:rowOff>
    </xdr:from>
    <xdr:to>
      <xdr:col>81</xdr:col>
      <xdr:colOff>50800</xdr:colOff>
      <xdr:row>37</xdr:row>
      <xdr:rowOff>99123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4262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98971</xdr:rowOff>
    </xdr:from>
    <xdr:to>
      <xdr:col>76</xdr:col>
      <xdr:colOff>114300</xdr:colOff>
      <xdr:row>37</xdr:row>
      <xdr:rowOff>109144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4262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20891</xdr:rowOff>
    </xdr:from>
    <xdr:to>
      <xdr:col>76</xdr:col>
      <xdr:colOff>165100</xdr:colOff>
      <xdr:row>34</xdr:row>
      <xdr:rowOff>122491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139018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94209</xdr:rowOff>
    </xdr:from>
    <xdr:to>
      <xdr:col>71</xdr:col>
      <xdr:colOff>177800</xdr:colOff>
      <xdr:row>37</xdr:row>
      <xdr:rowOff>109144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37859"/>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6871</xdr:rowOff>
    </xdr:from>
    <xdr:to>
      <xdr:col>72</xdr:col>
      <xdr:colOff>38100</xdr:colOff>
      <xdr:row>35</xdr:row>
      <xdr:rowOff>108471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124998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55829</xdr:rowOff>
    </xdr:from>
    <xdr:to>
      <xdr:col>67</xdr:col>
      <xdr:colOff>101600</xdr:colOff>
      <xdr:row>35</xdr:row>
      <xdr:rowOff>157429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5842</xdr:rowOff>
    </xdr:from>
    <xdr:to>
      <xdr:col>85</xdr:col>
      <xdr:colOff>177800</xdr:colOff>
      <xdr:row>37</xdr:row>
      <xdr:rowOff>107442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155719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48323</xdr:rowOff>
    </xdr:from>
    <xdr:to>
      <xdr:col>81</xdr:col>
      <xdr:colOff>101600</xdr:colOff>
      <xdr:row>37</xdr:row>
      <xdr:rowOff>149923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141050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48171</xdr:rowOff>
    </xdr:from>
    <xdr:to>
      <xdr:col>76</xdr:col>
      <xdr:colOff>165100</xdr:colOff>
      <xdr:row>37</xdr:row>
      <xdr:rowOff>149771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140898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58344</xdr:rowOff>
    </xdr:from>
    <xdr:to>
      <xdr:col>72</xdr:col>
      <xdr:colOff>38100</xdr:colOff>
      <xdr:row>37</xdr:row>
      <xdr:rowOff>159944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151071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43409</xdr:rowOff>
    </xdr:from>
    <xdr:to>
      <xdr:col>67</xdr:col>
      <xdr:colOff>101600</xdr:colOff>
      <xdr:row>37</xdr:row>
      <xdr:rowOff>145009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136136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35585</xdr:rowOff>
    </xdr:from>
    <xdr:to>
      <xdr:col>85</xdr:col>
      <xdr:colOff>127000</xdr:colOff>
      <xdr:row>58</xdr:row>
      <xdr:rowOff>102070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808235"/>
          <a:ext cx="838200" cy="2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89700</xdr:rowOff>
    </xdr:from>
    <xdr:to>
      <xdr:col>81</xdr:col>
      <xdr:colOff>50800</xdr:colOff>
      <xdr:row>58</xdr:row>
      <xdr:rowOff>102070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033800"/>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60566</xdr:rowOff>
    </xdr:from>
    <xdr:to>
      <xdr:col>76</xdr:col>
      <xdr:colOff>114300</xdr:colOff>
      <xdr:row>58</xdr:row>
      <xdr:rowOff>89700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10004666"/>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33451</xdr:rowOff>
    </xdr:from>
    <xdr:to>
      <xdr:col>76</xdr:col>
      <xdr:colOff>165100</xdr:colOff>
      <xdr:row>56</xdr:row>
      <xdr:rowOff>135051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3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151578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60566</xdr:rowOff>
    </xdr:from>
    <xdr:to>
      <xdr:col>71</xdr:col>
      <xdr:colOff>177800</xdr:colOff>
      <xdr:row>59</xdr:row>
      <xdr:rowOff>5499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04666"/>
          <a:ext cx="889000" cy="1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25417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140208</xdr:rowOff>
    </xdr:from>
    <xdr:to>
      <xdr:col>67</xdr:col>
      <xdr:colOff>101600</xdr:colOff>
      <xdr:row>57</xdr:row>
      <xdr:rowOff>70358</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156235</xdr:rowOff>
    </xdr:from>
    <xdr:to>
      <xdr:col>85</xdr:col>
      <xdr:colOff>177800</xdr:colOff>
      <xdr:row>57</xdr:row>
      <xdr:rowOff>86385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7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134662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51270</xdr:rowOff>
    </xdr:from>
    <xdr:to>
      <xdr:col>81</xdr:col>
      <xdr:colOff>101600</xdr:colOff>
      <xdr:row>58</xdr:row>
      <xdr:rowOff>152870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9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143997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0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38900</xdr:rowOff>
    </xdr:from>
    <xdr:to>
      <xdr:col>76</xdr:col>
      <xdr:colOff>165100</xdr:colOff>
      <xdr:row>58</xdr:row>
      <xdr:rowOff>140500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9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131627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0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9766</xdr:rowOff>
    </xdr:from>
    <xdr:to>
      <xdr:col>72</xdr:col>
      <xdr:colOff>38100</xdr:colOff>
      <xdr:row>58</xdr:row>
      <xdr:rowOff>111366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102493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126149</xdr:rowOff>
    </xdr:from>
    <xdr:to>
      <xdr:col>67</xdr:col>
      <xdr:colOff>101600</xdr:colOff>
      <xdr:row>59</xdr:row>
      <xdr:rowOff>56299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47426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18504</xdr:rowOff>
    </xdr:from>
    <xdr:to>
      <xdr:col>85</xdr:col>
      <xdr:colOff>127000</xdr:colOff>
      <xdr:row>79</xdr:row>
      <xdr:rowOff>41300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563054"/>
          <a:ext cx="8382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75107</xdr:rowOff>
    </xdr:from>
    <xdr:to>
      <xdr:col>81</xdr:col>
      <xdr:colOff>50800</xdr:colOff>
      <xdr:row>79</xdr:row>
      <xdr:rowOff>18504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448207"/>
          <a:ext cx="889000" cy="1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75107</xdr:rowOff>
    </xdr:from>
    <xdr:to>
      <xdr:col>76</xdr:col>
      <xdr:colOff>114300</xdr:colOff>
      <xdr:row>78</xdr:row>
      <xdr:rowOff>125831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448207"/>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74307</xdr:rowOff>
    </xdr:from>
    <xdr:to>
      <xdr:col>76</xdr:col>
      <xdr:colOff>165100</xdr:colOff>
      <xdr:row>79</xdr:row>
      <xdr:rowOff>4457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167034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125831</xdr:rowOff>
    </xdr:from>
    <xdr:to>
      <xdr:col>71</xdr:col>
      <xdr:colOff>177800</xdr:colOff>
      <xdr:row>79</xdr:row>
      <xdr:rowOff>40120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498931"/>
          <a:ext cx="889000" cy="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50178</xdr:rowOff>
    </xdr:from>
    <xdr:to>
      <xdr:col>72</xdr:col>
      <xdr:colOff>38100</xdr:colOff>
      <xdr:row>78</xdr:row>
      <xdr:rowOff>151778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168305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19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68720</xdr:rowOff>
    </xdr:from>
    <xdr:to>
      <xdr:col>67</xdr:col>
      <xdr:colOff>101600</xdr:colOff>
      <xdr:row>78</xdr:row>
      <xdr:rowOff>170320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4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15397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161950</xdr:rowOff>
    </xdr:from>
    <xdr:to>
      <xdr:col>85</xdr:col>
      <xdr:colOff>177800</xdr:colOff>
      <xdr:row>79</xdr:row>
      <xdr:rowOff>92100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378565"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6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139154</xdr:rowOff>
    </xdr:from>
    <xdr:to>
      <xdr:col>81</xdr:col>
      <xdr:colOff>101600</xdr:colOff>
      <xdr:row>79</xdr:row>
      <xdr:rowOff>69304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60431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60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24307</xdr:rowOff>
    </xdr:from>
    <xdr:to>
      <xdr:col>76</xdr:col>
      <xdr:colOff>165100</xdr:colOff>
      <xdr:row>78</xdr:row>
      <xdr:rowOff>125907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3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142434</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25111" y="131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75031</xdr:rowOff>
    </xdr:from>
    <xdr:to>
      <xdr:col>72</xdr:col>
      <xdr:colOff>38100</xdr:colOff>
      <xdr:row>79</xdr:row>
      <xdr:rowOff>5181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167758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5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160770</xdr:rowOff>
    </xdr:from>
    <xdr:to>
      <xdr:col>67</xdr:col>
      <xdr:colOff>101600</xdr:colOff>
      <xdr:row>79</xdr:row>
      <xdr:rowOff>90920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82047</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25017" y="13626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110341</xdr:rowOff>
    </xdr:from>
    <xdr:to>
      <xdr:col>85</xdr:col>
      <xdr:colOff>127000</xdr:colOff>
      <xdr:row>97</xdr:row>
      <xdr:rowOff>40061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69541"/>
          <a:ext cx="838200" cy="1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110341</xdr:rowOff>
    </xdr:from>
    <xdr:to>
      <xdr:col>81</xdr:col>
      <xdr:colOff>50800</xdr:colOff>
      <xdr:row>96</xdr:row>
      <xdr:rowOff>141270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569541"/>
          <a:ext cx="889000" cy="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124727</xdr:rowOff>
    </xdr:from>
    <xdr:to>
      <xdr:col>76</xdr:col>
      <xdr:colOff>114300</xdr:colOff>
      <xdr:row>96</xdr:row>
      <xdr:rowOff>141270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583927"/>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81257</xdr:rowOff>
    </xdr:from>
    <xdr:to>
      <xdr:col>76</xdr:col>
      <xdr:colOff>165100</xdr:colOff>
      <xdr:row>97</xdr:row>
      <xdr:rowOff>11407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54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27934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102065</xdr:rowOff>
    </xdr:from>
    <xdr:to>
      <xdr:col>71</xdr:col>
      <xdr:colOff>177800</xdr:colOff>
      <xdr:row>96</xdr:row>
      <xdr:rowOff>124727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561265"/>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5370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160711</xdr:rowOff>
    </xdr:from>
    <xdr:to>
      <xdr:col>85</xdr:col>
      <xdr:colOff>177800</xdr:colOff>
      <xdr:row>97</xdr:row>
      <xdr:rowOff>90861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6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139138</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59541</xdr:rowOff>
    </xdr:from>
    <xdr:to>
      <xdr:col>81</xdr:col>
      <xdr:colOff>101600</xdr:colOff>
      <xdr:row>96</xdr:row>
      <xdr:rowOff>161141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6218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29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90470</xdr:rowOff>
    </xdr:from>
    <xdr:to>
      <xdr:col>76</xdr:col>
      <xdr:colOff>165100</xdr:colOff>
      <xdr:row>97</xdr:row>
      <xdr:rowOff>20620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11747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73927</xdr:rowOff>
    </xdr:from>
    <xdr:to>
      <xdr:col>72</xdr:col>
      <xdr:colOff>38100</xdr:colOff>
      <xdr:row>97</xdr:row>
      <xdr:rowOff>4077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20604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51265</xdr:rowOff>
    </xdr:from>
    <xdr:to>
      <xdr:col>67</xdr:col>
      <xdr:colOff>101600</xdr:colOff>
      <xdr:row>96</xdr:row>
      <xdr:rowOff>152865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169392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2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33579</xdr:rowOff>
    </xdr:from>
    <xdr:to>
      <xdr:col>107</xdr:col>
      <xdr:colOff>101600</xdr:colOff>
      <xdr:row>38</xdr:row>
      <xdr:rowOff>135179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151706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166167</xdr:rowOff>
    </xdr:from>
    <xdr:to>
      <xdr:col>102</xdr:col>
      <xdr:colOff>165100</xdr:colOff>
      <xdr:row>38</xdr:row>
      <xdr:rowOff>96317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112844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8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107645</xdr:rowOff>
    </xdr:from>
    <xdr:to>
      <xdr:col>98</xdr:col>
      <xdr:colOff>38100</xdr:colOff>
      <xdr:row>38</xdr:row>
      <xdr:rowOff>37795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54322</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歳出決算総額は、住民一人当たり５１９，８５６円となり、前年度４５７，９９０円と比べると６．１万円ほど増加している。</a:t>
          </a:r>
          <a:endParaRPr lang="ja-JP" altLang="ja-JP" sz="1400">
            <a:effectLst/>
          </a:endParaRPr>
        </a:p>
        <a:p>
          <a:r>
            <a:rPr kumimoji="1" lang="ja-JP" altLang="ja-JP" sz="1100">
              <a:solidFill>
                <a:schemeClr val="dk1"/>
              </a:solidFill>
              <a:effectLst/>
              <a:latin typeface="+mn-lt"/>
              <a:ea typeface="+mn-ea"/>
              <a:cs typeface="+mn-cs"/>
            </a:rPr>
            <a:t>総務費については、令和２年度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特別定額給付金事業の増</a:t>
          </a:r>
          <a:r>
            <a:rPr kumimoji="1" lang="ja-JP" altLang="en-US" sz="1100">
              <a:solidFill>
                <a:schemeClr val="dk1"/>
              </a:solidFill>
              <a:effectLst/>
              <a:latin typeface="+mn-lt"/>
              <a:ea typeface="+mn-ea"/>
              <a:cs typeface="+mn-cs"/>
            </a:rPr>
            <a:t>があり、その後も</a:t>
          </a:r>
          <a:r>
            <a:rPr kumimoji="1" lang="ja-JP" altLang="ja-JP" sz="1100">
              <a:solidFill>
                <a:schemeClr val="dk1"/>
              </a:solidFill>
              <a:effectLst/>
              <a:latin typeface="+mn-lt"/>
              <a:ea typeface="+mn-ea"/>
              <a:cs typeface="+mn-cs"/>
            </a:rPr>
            <a:t>類似団体の推移と同様となっている。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民生費については、住民税非課税世帯に対する臨時特別給付金事業</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３年度は増加となった。</a:t>
          </a:r>
          <a:r>
            <a:rPr kumimoji="1" lang="ja-JP" altLang="en-US" sz="1100">
              <a:solidFill>
                <a:schemeClr val="dk1"/>
              </a:solidFill>
              <a:effectLst/>
              <a:latin typeface="+mn-lt"/>
              <a:ea typeface="+mn-ea"/>
              <a:cs typeface="+mn-cs"/>
            </a:rPr>
            <a:t>引き続き、障害者自立支援事業の増加が続いており増加傾向である。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a:t>
          </a:r>
          <a:r>
            <a:rPr kumimoji="1" lang="ja-JP" altLang="ja-JP" sz="1100">
              <a:solidFill>
                <a:schemeClr val="dk1"/>
              </a:solidFill>
              <a:effectLst/>
              <a:latin typeface="+mn-lt"/>
              <a:ea typeface="+mn-ea"/>
              <a:cs typeface="+mn-cs"/>
            </a:rPr>
            <a:t>４年度</a:t>
          </a:r>
          <a:r>
            <a:rPr kumimoji="1" lang="ja-JP" altLang="en-US" sz="1100">
              <a:solidFill>
                <a:schemeClr val="dk1"/>
              </a:solidFill>
              <a:effectLst/>
              <a:latin typeface="+mn-lt"/>
              <a:ea typeface="+mn-ea"/>
              <a:cs typeface="+mn-cs"/>
            </a:rPr>
            <a:t>、複合文化施設の空調整備工事、および基金の見直しにより教育費管轄の基金への積立金が増加の要因である。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土木費は、町単独の道路新設改良工事、社会資本総合交付金事業、および基金の見直しによる土木費管轄の基金への積立金が増加要因である。</a:t>
          </a:r>
          <a:endParaRPr lang="ja-JP" altLang="ja-JP" sz="1400">
            <a:effectLst/>
          </a:endParaRPr>
        </a:p>
        <a:p>
          <a:r>
            <a:rPr kumimoji="1" lang="ja-JP" altLang="ja-JP" sz="1100">
              <a:solidFill>
                <a:schemeClr val="dk1"/>
              </a:solidFill>
              <a:effectLst/>
              <a:latin typeface="+mn-lt"/>
              <a:ea typeface="+mn-ea"/>
              <a:cs typeface="+mn-cs"/>
            </a:rPr>
            <a:t>公債費は、平成２１年度から実施している旧まちづくり交付金事業など大型事業の起債償還</a:t>
          </a:r>
          <a:r>
            <a:rPr kumimoji="1" lang="ja-JP" altLang="en-US" sz="1100">
              <a:solidFill>
                <a:schemeClr val="dk1"/>
              </a:solidFill>
              <a:effectLst/>
              <a:latin typeface="+mn-lt"/>
              <a:ea typeface="+mn-ea"/>
              <a:cs typeface="+mn-cs"/>
            </a:rPr>
            <a:t>の終了などから</a:t>
          </a:r>
          <a:r>
            <a:rPr kumimoji="1" lang="ja-JP" altLang="ja-JP" sz="1100">
              <a:solidFill>
                <a:schemeClr val="dk1"/>
              </a:solidFill>
              <a:effectLst/>
              <a:latin typeface="+mn-lt"/>
              <a:ea typeface="+mn-ea"/>
              <a:cs typeface="+mn-cs"/>
            </a:rPr>
            <a:t>減少してきている。３年度には繰り上げ償還を実施したことから、類似団体平均をやや上回った</a:t>
          </a:r>
          <a:r>
            <a:rPr kumimoji="1" lang="ja-JP" altLang="en-US" sz="1100">
              <a:solidFill>
                <a:schemeClr val="dk1"/>
              </a:solidFill>
              <a:effectLst/>
              <a:latin typeface="+mn-lt"/>
              <a:ea typeface="+mn-ea"/>
              <a:cs typeface="+mn-cs"/>
            </a:rPr>
            <a:t>が、４年度は平均値を下回った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実質収支においては、必要以上の余剰が生じないよう、また、実質単年度収支においても同様に、かつ赤字を生じさせないよう、収支の均衡の取れた財政運営となるよう努めてきた。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令和３年は、基金の大幅な見直しを実施したため、６６０，９００千円の基金積立を実施しており、４３３，６７３</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財政調整基金については、今後の予期せぬ財政危機に備え、剰余金</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計画的な積立を行ってい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今後も計画的な事業執行を進め、均衡のとれた財政運営に努める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必要以上の余剰を生じさせないよう、かつ、赤字を生じさせないよう、収支の均衡の取れた財政運営に努めてきたことにより、すべての会計において黒字となっており、赤字比率はない。</a:t>
          </a:r>
          <a:endParaRPr lang="ja-JP" altLang="ja-JP" sz="1400">
            <a:effectLst/>
          </a:endParaRPr>
        </a:p>
        <a:p>
          <a:r>
            <a:rPr kumimoji="1" lang="ja-JP" altLang="ja-JP" sz="1100">
              <a:solidFill>
                <a:schemeClr val="dk1"/>
              </a:solidFill>
              <a:effectLst/>
              <a:latin typeface="+mn-lt"/>
              <a:ea typeface="+mn-ea"/>
              <a:cs typeface="+mn-cs"/>
            </a:rPr>
            <a:t>　今後も赤字を生じさせないよう、各会計の健全な運営に努める。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9148134</v>
      </c>
      <c r="BO4" s="436"/>
      <c r="BP4" s="436"/>
      <c r="BQ4" s="436"/>
      <c r="BR4" s="436"/>
      <c r="BS4" s="436"/>
      <c r="BT4" s="436"/>
      <c r="BU4" s="437"/>
      <c r="BV4" s="435">
        <v>7865816</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15.9</v>
      </c>
      <c r="CU4" s="576"/>
      <c r="CV4" s="576"/>
      <c r="CW4" s="576"/>
      <c r="CX4" s="576"/>
      <c r="CY4" s="576"/>
      <c r="CZ4" s="576"/>
      <c r="DA4" s="577"/>
      <c r="DB4" s="575">
        <v>10.6</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8432599</v>
      </c>
      <c r="BO5" s="407"/>
      <c r="BP5" s="407"/>
      <c r="BQ5" s="407"/>
      <c r="BR5" s="407"/>
      <c r="BS5" s="407"/>
      <c r="BT5" s="407"/>
      <c r="BU5" s="408"/>
      <c r="BV5" s="406">
        <v>7351671</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72.900000000000006</v>
      </c>
      <c r="CU5" s="404"/>
      <c r="CV5" s="404"/>
      <c r="CW5" s="404"/>
      <c r="CX5" s="404"/>
      <c r="CY5" s="404"/>
      <c r="CZ5" s="404"/>
      <c r="DA5" s="405"/>
      <c r="DB5" s="403">
        <v>76.8</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715535</v>
      </c>
      <c r="BO6" s="407"/>
      <c r="BP6" s="407"/>
      <c r="BQ6" s="407"/>
      <c r="BR6" s="407"/>
      <c r="BS6" s="407"/>
      <c r="BT6" s="407"/>
      <c r="BU6" s="408"/>
      <c r="BV6" s="406">
        <v>514145</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74.400000000000006</v>
      </c>
      <c r="CU6" s="550"/>
      <c r="CV6" s="550"/>
      <c r="CW6" s="550"/>
      <c r="CX6" s="550"/>
      <c r="CY6" s="550"/>
      <c r="CZ6" s="550"/>
      <c r="DA6" s="551"/>
      <c r="DB6" s="549">
        <v>82.4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16145</v>
      </c>
      <c r="BO7" s="407"/>
      <c r="BP7" s="407"/>
      <c r="BQ7" s="407"/>
      <c r="BR7" s="407"/>
      <c r="BS7" s="407"/>
      <c r="BT7" s="407"/>
      <c r="BU7" s="408"/>
      <c r="BV7" s="406">
        <v>36882</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4399351</v>
      </c>
      <c r="CU7" s="407"/>
      <c r="CV7" s="407"/>
      <c r="CW7" s="407"/>
      <c r="CX7" s="407"/>
      <c r="CY7" s="407"/>
      <c r="CZ7" s="407"/>
      <c r="DA7" s="408"/>
      <c r="DB7" s="406">
        <v>4490916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95</v>
      </c>
      <c r="AV8" s="465"/>
      <c r="AW8" s="465"/>
      <c r="AX8" s="465"/>
      <c r="AY8" s="420" t="s">
        <v>111</v>
      </c>
      <c r="AZ8" s="421"/>
      <c r="BA8" s="421"/>
      <c r="BB8" s="421"/>
      <c r="BC8" s="421"/>
      <c r="BD8" s="421"/>
      <c r="BE8" s="421"/>
      <c r="BF8" s="421"/>
      <c r="BG8" s="421"/>
      <c r="BH8" s="421"/>
      <c r="BI8" s="421"/>
      <c r="BJ8" s="421"/>
      <c r="BK8" s="421"/>
      <c r="BL8" s="421"/>
      <c r="BM8" s="422"/>
      <c r="BN8" s="406">
        <v>699390</v>
      </c>
      <c r="BO8" s="407"/>
      <c r="BP8" s="407"/>
      <c r="BQ8" s="407"/>
      <c r="BR8" s="407"/>
      <c r="BS8" s="407"/>
      <c r="BT8" s="407"/>
      <c r="BU8" s="408"/>
      <c r="BV8" s="406">
        <v>477263</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0.61</v>
      </c>
      <c r="CU8" s="510"/>
      <c r="CV8" s="510"/>
      <c r="CW8" s="510"/>
      <c r="CX8" s="510"/>
      <c r="CY8" s="510"/>
      <c r="CZ8" s="510"/>
      <c r="DA8" s="511"/>
      <c r="DB8" s="509">
        <v>0.63</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15555</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222127</v>
      </c>
      <c r="BO9" s="407"/>
      <c r="BP9" s="407"/>
      <c r="BQ9" s="407"/>
      <c r="BR9" s="407"/>
      <c r="BS9" s="407"/>
      <c r="BT9" s="407"/>
      <c r="BU9" s="408"/>
      <c r="BV9" s="406">
        <v>223464</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11.9</v>
      </c>
      <c r="CU9" s="404"/>
      <c r="CV9" s="404"/>
      <c r="CW9" s="404"/>
      <c r="CX9" s="404"/>
      <c r="CY9" s="404"/>
      <c r="CZ9" s="404"/>
      <c r="DA9" s="405"/>
      <c r="DB9" s="403">
        <v>17.600000000000001</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15184</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95</v>
      </c>
      <c r="AV10" s="465"/>
      <c r="AW10" s="465"/>
      <c r="AX10" s="465"/>
      <c r="AY10" s="420" t="s">
        <v>122</v>
      </c>
      <c r="AZ10" s="421"/>
      <c r="BA10" s="421"/>
      <c r="BB10" s="421"/>
      <c r="BC10" s="421"/>
      <c r="BD10" s="421"/>
      <c r="BE10" s="421"/>
      <c r="BF10" s="421"/>
      <c r="BG10" s="421"/>
      <c r="BH10" s="421"/>
      <c r="BI10" s="421"/>
      <c r="BJ10" s="421"/>
      <c r="BK10" s="421"/>
      <c r="BL10" s="421"/>
      <c r="BM10" s="422"/>
      <c r="BN10" s="406">
        <v>5100</v>
      </c>
      <c r="BO10" s="407"/>
      <c r="BP10" s="407"/>
      <c r="BQ10" s="407"/>
      <c r="BR10" s="407"/>
      <c r="BS10" s="407"/>
      <c r="BT10" s="407"/>
      <c r="BU10" s="408"/>
      <c r="BV10" s="406">
        <v>5940</v>
      </c>
      <c r="BW10" s="407"/>
      <c r="BX10" s="407"/>
      <c r="BY10" s="407"/>
      <c r="BZ10" s="407"/>
      <c r="CA10" s="407"/>
      <c r="CB10" s="407"/>
      <c r="CC10" s="408"/>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95</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112943</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16221</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117</v>
      </c>
      <c r="AV12" s="465"/>
      <c r="AW12" s="465"/>
      <c r="AX12" s="465"/>
      <c r="AY12" s="420" t="s">
        <v>135</v>
      </c>
      <c r="AZ12" s="421"/>
      <c r="BA12" s="421"/>
      <c r="BB12" s="421"/>
      <c r="BC12" s="421"/>
      <c r="BD12" s="421"/>
      <c r="BE12" s="421"/>
      <c r="BF12" s="421"/>
      <c r="BG12" s="421"/>
      <c r="BH12" s="421"/>
      <c r="BI12" s="421"/>
      <c r="BJ12" s="421"/>
      <c r="BK12" s="421"/>
      <c r="BL12" s="421"/>
      <c r="BM12" s="422"/>
      <c r="BN12" s="406">
        <v>660900</v>
      </c>
      <c r="BO12" s="407"/>
      <c r="BP12" s="407"/>
      <c r="BQ12" s="407"/>
      <c r="BR12" s="407"/>
      <c r="BS12" s="407"/>
      <c r="BT12" s="407"/>
      <c r="BU12" s="408"/>
      <c r="BV12" s="406">
        <v>0</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129</v>
      </c>
      <c r="CU12" s="510"/>
      <c r="CV12" s="510"/>
      <c r="CW12" s="510"/>
      <c r="CX12" s="510"/>
      <c r="CY12" s="510"/>
      <c r="CZ12" s="510"/>
      <c r="DA12" s="511"/>
      <c r="DB12" s="509" t="s">
        <v>129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137</v>
      </c>
      <c r="N13" s="491"/>
      <c r="O13" s="491"/>
      <c r="P13" s="491"/>
      <c r="Q13" s="492"/>
      <c r="R13" s="493">
        <v>15826</v>
      </c>
      <c r="S13" s="494"/>
      <c r="T13" s="494"/>
      <c r="U13" s="494"/>
      <c r="V13" s="495"/>
      <c r="W13" s="496" t="s">
        <v>138</v>
      </c>
      <c r="X13" s="392"/>
      <c r="Y13" s="392"/>
      <c r="Z13" s="392"/>
      <c r="AA13" s="392"/>
      <c r="AB13" s="393"/>
      <c r="AC13" s="359">
        <v>704</v>
      </c>
      <c r="AD13" s="360"/>
      <c r="AE13" s="360"/>
      <c r="AF13" s="360"/>
      <c r="AG13" s="361"/>
      <c r="AH13" s="359">
        <v>790</v>
      </c>
      <c r="AI13" s="360"/>
      <c r="AJ13" s="360"/>
      <c r="AK13" s="360"/>
      <c r="AL13" s="419"/>
      <c r="AM13" s="463" t="s">
        <v>139</v>
      </c>
      <c r="AN13" s="363"/>
      <c r="AO13" s="363"/>
      <c r="AP13" s="363"/>
      <c r="AQ13" s="363"/>
      <c r="AR13" s="363"/>
      <c r="AS13" s="363"/>
      <c r="AT13" s="364"/>
      <c r="AU13" s="464" t="s">
        <v>140</v>
      </c>
      <c r="AV13" s="465"/>
      <c r="AW13" s="465"/>
      <c r="AX13" s="465"/>
      <c r="AY13" s="420" t="s">
        <v>141</v>
      </c>
      <c r="AZ13" s="421"/>
      <c r="BA13" s="421"/>
      <c r="BB13" s="421"/>
      <c r="BC13" s="421"/>
      <c r="BD13" s="421"/>
      <c r="BE13" s="421"/>
      <c r="BF13" s="421"/>
      <c r="BG13" s="421"/>
      <c r="BH13" s="421"/>
      <c r="BI13" s="421"/>
      <c r="BJ13" s="421"/>
      <c r="BK13" s="421"/>
      <c r="BL13" s="421"/>
      <c r="BM13" s="422"/>
      <c r="BN13" s="406">
        <v>-433673</v>
      </c>
      <c r="BO13" s="407"/>
      <c r="BP13" s="407"/>
      <c r="BQ13" s="407"/>
      <c r="BR13" s="407"/>
      <c r="BS13" s="407"/>
      <c r="BT13" s="407"/>
      <c r="BU13" s="408"/>
      <c r="BV13" s="406">
        <v>342347</v>
      </c>
      <c r="BW13" s="407"/>
      <c r="BX13" s="407"/>
      <c r="BY13" s="407"/>
      <c r="BZ13" s="407"/>
      <c r="CA13" s="407"/>
      <c r="CB13" s="407"/>
      <c r="CC13" s="408"/>
      <c r="CD13" s="446" t="s">
        <v>142</v>
      </c>
      <c r="CE13" s="366"/>
      <c r="CF13" s="366"/>
      <c r="CG13" s="366"/>
      <c r="CH13" s="366"/>
      <c r="CI13" s="366"/>
      <c r="CJ13" s="366"/>
      <c r="CK13" s="366"/>
      <c r="CL13" s="366"/>
      <c r="CM13" s="366"/>
      <c r="CN13" s="366"/>
      <c r="CO13" s="366"/>
      <c r="CP13" s="366"/>
      <c r="CQ13" s="366"/>
      <c r="CR13" s="366"/>
      <c r="CS13" s="447"/>
      <c r="CT13" s="403">
        <v>9.8000000000000007</v>
      </c>
      <c r="CU13" s="404"/>
      <c r="CV13" s="404"/>
      <c r="CW13" s="404"/>
      <c r="CX13" s="404"/>
      <c r="CY13" s="404"/>
      <c r="CZ13" s="404"/>
      <c r="DA13" s="405"/>
      <c r="DB13" s="403">
        <v>11.6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143</v>
      </c>
      <c r="M14" s="533"/>
      <c r="N14" s="533"/>
      <c r="O14" s="533"/>
      <c r="P14" s="533"/>
      <c r="Q14" s="534"/>
      <c r="R14" s="493">
        <v>16052</v>
      </c>
      <c r="S14" s="494"/>
      <c r="T14" s="494"/>
      <c r="U14" s="494"/>
      <c r="V14" s="495"/>
      <c r="W14" s="497"/>
      <c r="X14" s="395"/>
      <c r="Y14" s="395"/>
      <c r="Z14" s="395"/>
      <c r="AA14" s="395"/>
      <c r="AB14" s="396"/>
      <c r="AC14" s="486">
        <v>9</v>
      </c>
      <c r="AD14" s="487"/>
      <c r="AE14" s="487"/>
      <c r="AF14" s="487"/>
      <c r="AG14" s="488"/>
      <c r="AH14" s="486">
        <v>10.199999999999999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144</v>
      </c>
      <c r="CE14" s="444"/>
      <c r="CF14" s="444"/>
      <c r="CG14" s="444"/>
      <c r="CH14" s="444"/>
      <c r="CI14" s="444"/>
      <c r="CJ14" s="444"/>
      <c r="CK14" s="444"/>
      <c r="CL14" s="444"/>
      <c r="CM14" s="444"/>
      <c r="CN14" s="444"/>
      <c r="CO14" s="444"/>
      <c r="CP14" s="444"/>
      <c r="CQ14" s="444"/>
      <c r="CR14" s="444"/>
      <c r="CS14" s="445"/>
      <c r="CT14" s="503" t="s">
        <v>129</v>
      </c>
      <c r="CU14" s="504"/>
      <c r="CV14" s="504"/>
      <c r="CW14" s="504"/>
      <c r="CX14" s="504"/>
      <c r="CY14" s="504"/>
      <c r="CZ14" s="504"/>
      <c r="DA14" s="505"/>
      <c r="DB14" s="503" t="s">
        <v>129</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137</v>
      </c>
      <c r="N15" s="491"/>
      <c r="O15" s="491"/>
      <c r="P15" s="491"/>
      <c r="Q15" s="492"/>
      <c r="R15" s="493">
        <v>15683</v>
      </c>
      <c r="S15" s="494"/>
      <c r="T15" s="494"/>
      <c r="U15" s="494"/>
      <c r="V15" s="495"/>
      <c r="W15" s="496" t="s">
        <v>145</v>
      </c>
      <c r="X15" s="392"/>
      <c r="Y15" s="392"/>
      <c r="Z15" s="392"/>
      <c r="AA15" s="392"/>
      <c r="AB15" s="393"/>
      <c r="AC15" s="359">
        <v>2192</v>
      </c>
      <c r="AD15" s="360"/>
      <c r="AE15" s="360"/>
      <c r="AF15" s="360"/>
      <c r="AG15" s="361"/>
      <c r="AH15" s="359">
        <v>2312</v>
      </c>
      <c r="AI15" s="360"/>
      <c r="AJ15" s="360"/>
      <c r="AK15" s="360"/>
      <c r="AL15" s="419"/>
      <c r="AM15" s="463"/>
      <c r="AN15" s="363"/>
      <c r="AO15" s="363"/>
      <c r="AP15" s="363"/>
      <c r="AQ15" s="363"/>
      <c r="AR15" s="363"/>
      <c r="AS15" s="363"/>
      <c r="AT15" s="364"/>
      <c r="AU15" s="464"/>
      <c r="AV15" s="465"/>
      <c r="AW15" s="465"/>
      <c r="AX15" s="465"/>
      <c r="AY15" s="432" t="s">
        <v>146</v>
      </c>
      <c r="AZ15" s="433"/>
      <c r="BA15" s="433"/>
      <c r="BB15" s="433"/>
      <c r="BC15" s="433"/>
      <c r="BD15" s="433"/>
      <c r="BE15" s="433"/>
      <c r="BF15" s="433"/>
      <c r="BG15" s="433"/>
      <c r="BH15" s="433"/>
      <c r="BI15" s="433"/>
      <c r="BJ15" s="433"/>
      <c r="BK15" s="433"/>
      <c r="BL15" s="433"/>
      <c r="BM15" s="434"/>
      <c r="BN15" s="435">
        <v>2198573</v>
      </c>
      <c r="BO15" s="436"/>
      <c r="BP15" s="436"/>
      <c r="BQ15" s="436"/>
      <c r="BR15" s="436"/>
      <c r="BS15" s="436"/>
      <c r="BT15" s="436"/>
      <c r="BU15" s="437"/>
      <c r="BV15" s="435">
        <v>2111187</v>
      </c>
      <c r="BW15" s="436"/>
      <c r="BX15" s="436"/>
      <c r="BY15" s="436"/>
      <c r="BZ15" s="436"/>
      <c r="CA15" s="436"/>
      <c r="CB15" s="436"/>
      <c r="CC15" s="437"/>
      <c r="CD15" s="506" t="s">
        <v>147</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148</v>
      </c>
      <c r="M16" s="481"/>
      <c r="N16" s="481"/>
      <c r="O16" s="481"/>
      <c r="P16" s="481"/>
      <c r="Q16" s="482"/>
      <c r="R16" s="483" t="s">
        <v>149</v>
      </c>
      <c r="S16" s="484"/>
      <c r="T16" s="484"/>
      <c r="U16" s="484"/>
      <c r="V16" s="485"/>
      <c r="W16" s="497"/>
      <c r="X16" s="395"/>
      <c r="Y16" s="395"/>
      <c r="Z16" s="395"/>
      <c r="AA16" s="395"/>
      <c r="AB16" s="396"/>
      <c r="AC16" s="486">
        <v>28.2</v>
      </c>
      <c r="AD16" s="487"/>
      <c r="AE16" s="487"/>
      <c r="AF16" s="487"/>
      <c r="AG16" s="488"/>
      <c r="AH16" s="486">
        <v>30</v>
      </c>
      <c r="AI16" s="487"/>
      <c r="AJ16" s="487"/>
      <c r="AK16" s="487"/>
      <c r="AL16" s="489"/>
      <c r="AM16" s="463"/>
      <c r="AN16" s="363"/>
      <c r="AO16" s="363"/>
      <c r="AP16" s="363"/>
      <c r="AQ16" s="363"/>
      <c r="AR16" s="363"/>
      <c r="AS16" s="363"/>
      <c r="AT16" s="364"/>
      <c r="AU16" s="464"/>
      <c r="AV16" s="465"/>
      <c r="AW16" s="465"/>
      <c r="AX16" s="465"/>
      <c r="AY16" s="420" t="s">
        <v>150</v>
      </c>
      <c r="AZ16" s="421"/>
      <c r="BA16" s="421"/>
      <c r="BB16" s="421"/>
      <c r="BC16" s="421"/>
      <c r="BD16" s="421"/>
      <c r="BE16" s="421"/>
      <c r="BF16" s="421"/>
      <c r="BG16" s="421"/>
      <c r="BH16" s="421"/>
      <c r="BI16" s="421"/>
      <c r="BJ16" s="421"/>
      <c r="BK16" s="421"/>
      <c r="BL16" s="421"/>
      <c r="BM16" s="422"/>
      <c r="BN16" s="406">
        <v>3738378</v>
      </c>
      <c r="BO16" s="407"/>
      <c r="BP16" s="407"/>
      <c r="BQ16" s="407"/>
      <c r="BR16" s="407"/>
      <c r="BS16" s="407"/>
      <c r="BT16" s="407"/>
      <c r="BU16" s="408"/>
      <c r="BV16" s="406">
        <v>3609939</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151</v>
      </c>
      <c r="N17" s="500"/>
      <c r="O17" s="500"/>
      <c r="P17" s="500"/>
      <c r="Q17" s="501"/>
      <c r="R17" s="483" t="s">
        <v>152</v>
      </c>
      <c r="S17" s="484"/>
      <c r="T17" s="484"/>
      <c r="U17" s="484"/>
      <c r="V17" s="485"/>
      <c r="W17" s="496" t="s">
        <v>153</v>
      </c>
      <c r="X17" s="392"/>
      <c r="Y17" s="392"/>
      <c r="Z17" s="392"/>
      <c r="AA17" s="392"/>
      <c r="AB17" s="393"/>
      <c r="AC17" s="359">
        <v>4889</v>
      </c>
      <c r="AD17" s="360"/>
      <c r="AE17" s="360"/>
      <c r="AF17" s="360"/>
      <c r="AG17" s="361"/>
      <c r="AH17" s="359">
        <v>4614</v>
      </c>
      <c r="AI17" s="360"/>
      <c r="AJ17" s="360"/>
      <c r="AK17" s="360"/>
      <c r="AL17" s="419"/>
      <c r="AM17" s="463"/>
      <c r="AN17" s="363"/>
      <c r="AO17" s="363"/>
      <c r="AP17" s="363"/>
      <c r="AQ17" s="363"/>
      <c r="AR17" s="363"/>
      <c r="AS17" s="363"/>
      <c r="AT17" s="364"/>
      <c r="AU17" s="464"/>
      <c r="AV17" s="465"/>
      <c r="AW17" s="465"/>
      <c r="AX17" s="465"/>
      <c r="AY17" s="420" t="s">
        <v>154</v>
      </c>
      <c r="AZ17" s="421"/>
      <c r="BA17" s="421"/>
      <c r="BB17" s="421"/>
      <c r="BC17" s="421"/>
      <c r="BD17" s="421"/>
      <c r="BE17" s="421"/>
      <c r="BF17" s="421"/>
      <c r="BG17" s="421"/>
      <c r="BH17" s="421"/>
      <c r="BI17" s="421"/>
      <c r="BJ17" s="421"/>
      <c r="BK17" s="421"/>
      <c r="BL17" s="421"/>
      <c r="BM17" s="422"/>
      <c r="BN17" s="406">
        <v>2764367</v>
      </c>
      <c r="BO17" s="407"/>
      <c r="BP17" s="407"/>
      <c r="BQ17" s="407"/>
      <c r="BR17" s="407"/>
      <c r="BS17" s="407"/>
      <c r="BT17" s="407"/>
      <c r="BU17" s="408"/>
      <c r="BV17" s="406">
        <v>2675693</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155</v>
      </c>
      <c r="C18" s="457"/>
      <c r="D18" s="457"/>
      <c r="E18" s="458"/>
      <c r="F18" s="458"/>
      <c r="G18" s="458"/>
      <c r="H18" s="458"/>
      <c r="I18" s="458"/>
      <c r="J18" s="458"/>
      <c r="K18" s="458"/>
      <c r="L18" s="459">
        <v>58.79</v>
      </c>
      <c r="M18" s="459"/>
      <c r="N18" s="459"/>
      <c r="O18" s="459"/>
      <c r="P18" s="459"/>
      <c r="Q18" s="459"/>
      <c r="R18" s="460"/>
      <c r="S18" s="460"/>
      <c r="T18" s="460"/>
      <c r="U18" s="460"/>
      <c r="V18" s="461"/>
      <c r="W18" s="477"/>
      <c r="X18" s="478"/>
      <c r="Y18" s="478"/>
      <c r="Z18" s="478"/>
      <c r="AA18" s="478"/>
      <c r="AB18" s="502"/>
      <c r="AC18" s="376">
        <v>62.8</v>
      </c>
      <c r="AD18" s="377"/>
      <c r="AE18" s="377"/>
      <c r="AF18" s="377"/>
      <c r="AG18" s="462"/>
      <c r="AH18" s="376">
        <v>59.8</v>
      </c>
      <c r="AI18" s="377"/>
      <c r="AJ18" s="377"/>
      <c r="AK18" s="377"/>
      <c r="AL18" s="378"/>
      <c r="AM18" s="463"/>
      <c r="AN18" s="363"/>
      <c r="AO18" s="363"/>
      <c r="AP18" s="363"/>
      <c r="AQ18" s="363"/>
      <c r="AR18" s="363"/>
      <c r="AS18" s="363"/>
      <c r="AT18" s="364"/>
      <c r="AU18" s="464"/>
      <c r="AV18" s="465"/>
      <c r="AW18" s="465"/>
      <c r="AX18" s="465"/>
      <c r="AY18" s="420" t="s">
        <v>156</v>
      </c>
      <c r="AZ18" s="421"/>
      <c r="BA18" s="421"/>
      <c r="BB18" s="421"/>
      <c r="BC18" s="421"/>
      <c r="BD18" s="421"/>
      <c r="BE18" s="421"/>
      <c r="BF18" s="421"/>
      <c r="BG18" s="421"/>
      <c r="BH18" s="421"/>
      <c r="BI18" s="421"/>
      <c r="BJ18" s="421"/>
      <c r="BK18" s="421"/>
      <c r="BL18" s="421"/>
      <c r="BM18" s="422"/>
      <c r="BN18" s="406">
        <v>3444334</v>
      </c>
      <c r="BO18" s="407"/>
      <c r="BP18" s="407"/>
      <c r="BQ18" s="407"/>
      <c r="BR18" s="407"/>
      <c r="BS18" s="407"/>
      <c r="BT18" s="407"/>
      <c r="BU18" s="408"/>
      <c r="BV18" s="406">
        <v>3574275</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157</v>
      </c>
      <c r="C19" s="457"/>
      <c r="D19" s="457"/>
      <c r="E19" s="458"/>
      <c r="F19" s="458"/>
      <c r="G19" s="458"/>
      <c r="H19" s="458"/>
      <c r="I19" s="458"/>
      <c r="J19" s="458"/>
      <c r="K19" s="458"/>
      <c r="L19" s="466">
        <v>265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158</v>
      </c>
      <c r="AZ19" s="421"/>
      <c r="BA19" s="421"/>
      <c r="BB19" s="421"/>
      <c r="BC19" s="421"/>
      <c r="BD19" s="421"/>
      <c r="BE19" s="421"/>
      <c r="BF19" s="421"/>
      <c r="BG19" s="421"/>
      <c r="BH19" s="421"/>
      <c r="BI19" s="421"/>
      <c r="BJ19" s="421"/>
      <c r="BK19" s="421"/>
      <c r="BL19" s="421"/>
      <c r="BM19" s="422"/>
      <c r="BN19" s="406">
        <v>5929721</v>
      </c>
      <c r="BO19" s="407"/>
      <c r="BP19" s="407"/>
      <c r="BQ19" s="407"/>
      <c r="BR19" s="407"/>
      <c r="BS19" s="407"/>
      <c r="BT19" s="407"/>
      <c r="BU19" s="408"/>
      <c r="BV19" s="406">
        <v>5100309</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159</v>
      </c>
      <c r="C20" s="457"/>
      <c r="D20" s="457"/>
      <c r="E20" s="458"/>
      <c r="F20" s="458"/>
      <c r="G20" s="458"/>
      <c r="H20" s="458"/>
      <c r="I20" s="458"/>
      <c r="J20" s="458"/>
      <c r="K20" s="458"/>
      <c r="L20" s="466">
        <v>6711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161</v>
      </c>
      <c r="C22" s="383"/>
      <c r="D22" s="384"/>
      <c r="E22" s="391" t="s">
        <v>1</v>
      </c>
      <c r="F22" s="392"/>
      <c r="G22" s="392"/>
      <c r="H22" s="392"/>
      <c r="I22" s="392"/>
      <c r="J22" s="392"/>
      <c r="K22" s="393"/>
      <c r="L22" s="391" t="s">
        <v>162</v>
      </c>
      <c r="M22" s="392"/>
      <c r="N22" s="392"/>
      <c r="O22" s="392"/>
      <c r="P22" s="393"/>
      <c r="Q22" s="397" t="s">
        <v>163</v>
      </c>
      <c r="R22" s="398"/>
      <c r="S22" s="398"/>
      <c r="T22" s="398"/>
      <c r="U22" s="398"/>
      <c r="V22" s="399"/>
      <c r="W22" s="448" t="s">
        <v>164</v>
      </c>
      <c r="X22" s="383"/>
      <c r="Y22" s="384"/>
      <c r="Z22" s="391" t="s">
        <v>1</v>
      </c>
      <c r="AA22" s="392"/>
      <c r="AB22" s="392"/>
      <c r="AC22" s="392"/>
      <c r="AD22" s="392"/>
      <c r="AE22" s="392"/>
      <c r="AF22" s="392"/>
      <c r="AG22" s="393"/>
      <c r="AH22" s="409" t="s">
        <v>165</v>
      </c>
      <c r="AI22" s="392"/>
      <c r="AJ22" s="392"/>
      <c r="AK22" s="392"/>
      <c r="AL22" s="393"/>
      <c r="AM22" s="409" t="s">
        <v>166</v>
      </c>
      <c r="AN22" s="410"/>
      <c r="AO22" s="410"/>
      <c r="AP22" s="410"/>
      <c r="AQ22" s="410"/>
      <c r="AR22" s="411"/>
      <c r="AS22" s="397" t="s">
        <v>163</v>
      </c>
      <c r="AT22" s="398"/>
      <c r="AU22" s="398"/>
      <c r="AV22" s="398"/>
      <c r="AW22" s="398"/>
      <c r="AX22" s="415"/>
      <c r="AY22" s="432" t="s">
        <v>167</v>
      </c>
      <c r="AZ22" s="433"/>
      <c r="BA22" s="433"/>
      <c r="BB22" s="433"/>
      <c r="BC22" s="433"/>
      <c r="BD22" s="433"/>
      <c r="BE22" s="433"/>
      <c r="BF22" s="433"/>
      <c r="BG22" s="433"/>
      <c r="BH22" s="433"/>
      <c r="BI22" s="433"/>
      <c r="BJ22" s="433"/>
      <c r="BK22" s="433"/>
      <c r="BL22" s="433"/>
      <c r="BM22" s="434"/>
      <c r="BN22" s="435">
        <v>4828508</v>
      </c>
      <c r="BO22" s="436"/>
      <c r="BP22" s="436"/>
      <c r="BQ22" s="436"/>
      <c r="BR22" s="436"/>
      <c r="BS22" s="436"/>
      <c r="BT22" s="436"/>
      <c r="BU22" s="437"/>
      <c r="BV22" s="435">
        <v>5170911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168</v>
      </c>
      <c r="AZ23" s="421"/>
      <c r="BA23" s="421"/>
      <c r="BB23" s="421"/>
      <c r="BC23" s="421"/>
      <c r="BD23" s="421"/>
      <c r="BE23" s="421"/>
      <c r="BF23" s="421"/>
      <c r="BG23" s="421"/>
      <c r="BH23" s="421"/>
      <c r="BI23" s="421"/>
      <c r="BJ23" s="421"/>
      <c r="BK23" s="421"/>
      <c r="BL23" s="421"/>
      <c r="BM23" s="422"/>
      <c r="BN23" s="406">
        <v>1634540</v>
      </c>
      <c r="BO23" s="407"/>
      <c r="BP23" s="407"/>
      <c r="BQ23" s="407"/>
      <c r="BR23" s="407"/>
      <c r="BS23" s="407"/>
      <c r="BT23" s="407"/>
      <c r="BU23" s="408"/>
      <c r="BV23" s="406">
        <v>1616283</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169</v>
      </c>
      <c r="F24" s="363"/>
      <c r="G24" s="363"/>
      <c r="H24" s="363"/>
      <c r="I24" s="363"/>
      <c r="J24" s="363"/>
      <c r="K24" s="364"/>
      <c r="L24" s="359">
        <v>1</v>
      </c>
      <c r="M24" s="360"/>
      <c r="N24" s="360"/>
      <c r="O24" s="360"/>
      <c r="P24" s="361"/>
      <c r="Q24" s="359">
        <v>7330</v>
      </c>
      <c r="R24" s="360"/>
      <c r="S24" s="360"/>
      <c r="T24" s="360"/>
      <c r="U24" s="360"/>
      <c r="V24" s="361"/>
      <c r="W24" s="449"/>
      <c r="X24" s="386"/>
      <c r="Y24" s="387"/>
      <c r="Z24" s="362" t="s">
        <v>170</v>
      </c>
      <c r="AA24" s="363"/>
      <c r="AB24" s="363"/>
      <c r="AC24" s="363"/>
      <c r="AD24" s="363"/>
      <c r="AE24" s="363"/>
      <c r="AF24" s="363"/>
      <c r="AG24" s="364"/>
      <c r="AH24" s="359">
        <v>132</v>
      </c>
      <c r="AI24" s="360"/>
      <c r="AJ24" s="360"/>
      <c r="AK24" s="360"/>
      <c r="AL24" s="361"/>
      <c r="AM24" s="359">
        <v>370788</v>
      </c>
      <c r="AN24" s="360"/>
      <c r="AO24" s="360"/>
      <c r="AP24" s="360"/>
      <c r="AQ24" s="360"/>
      <c r="AR24" s="361"/>
      <c r="AS24" s="359">
        <v>2809</v>
      </c>
      <c r="AT24" s="360"/>
      <c r="AU24" s="360"/>
      <c r="AV24" s="360"/>
      <c r="AW24" s="360"/>
      <c r="AX24" s="419"/>
      <c r="AY24" s="379" t="s">
        <v>171</v>
      </c>
      <c r="AZ24" s="380"/>
      <c r="BA24" s="380"/>
      <c r="BB24" s="380"/>
      <c r="BC24" s="380"/>
      <c r="BD24" s="380"/>
      <c r="BE24" s="380"/>
      <c r="BF24" s="380"/>
      <c r="BG24" s="380"/>
      <c r="BH24" s="380"/>
      <c r="BI24" s="380"/>
      <c r="BJ24" s="380"/>
      <c r="BK24" s="380"/>
      <c r="BL24" s="380"/>
      <c r="BM24" s="381"/>
      <c r="BN24" s="406">
        <v>3326072</v>
      </c>
      <c r="BO24" s="407"/>
      <c r="BP24" s="407"/>
      <c r="BQ24" s="407"/>
      <c r="BR24" s="407"/>
      <c r="BS24" s="407"/>
      <c r="BT24" s="407"/>
      <c r="BU24" s="408"/>
      <c r="BV24" s="406">
        <v>3512155</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172</v>
      </c>
      <c r="F25" s="363"/>
      <c r="G25" s="363"/>
      <c r="H25" s="363"/>
      <c r="I25" s="363"/>
      <c r="J25" s="363"/>
      <c r="K25" s="364"/>
      <c r="L25" s="359">
        <v>2</v>
      </c>
      <c r="M25" s="360"/>
      <c r="N25" s="360"/>
      <c r="O25" s="360"/>
      <c r="P25" s="361"/>
      <c r="Q25" s="359">
        <v>6230</v>
      </c>
      <c r="R25" s="360"/>
      <c r="S25" s="360"/>
      <c r="T25" s="360"/>
      <c r="U25" s="360"/>
      <c r="V25" s="361"/>
      <c r="W25" s="449"/>
      <c r="X25" s="386"/>
      <c r="Y25" s="387"/>
      <c r="Z25" s="362" t="s">
        <v>173</v>
      </c>
      <c r="AA25" s="363"/>
      <c r="AB25" s="363"/>
      <c r="AC25" s="363"/>
      <c r="AD25" s="363"/>
      <c r="AE25" s="363"/>
      <c r="AF25" s="363"/>
      <c r="AG25" s="364"/>
      <c r="AH25" s="359" t="s">
        <v>174</v>
      </c>
      <c r="AI25" s="360"/>
      <c r="AJ25" s="360"/>
      <c r="AK25" s="360"/>
      <c r="AL25" s="361"/>
      <c r="AM25" s="359" t="s">
        <v>129</v>
      </c>
      <c r="AN25" s="360"/>
      <c r="AO25" s="360"/>
      <c r="AP25" s="360"/>
      <c r="AQ25" s="360"/>
      <c r="AR25" s="361"/>
      <c r="AS25" s="359" t="s">
        <v>175</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10166</v>
      </c>
      <c r="BO25" s="436"/>
      <c r="BP25" s="436"/>
      <c r="BQ25" s="436"/>
      <c r="BR25" s="436"/>
      <c r="BS25" s="436"/>
      <c r="BT25" s="436"/>
      <c r="BU25" s="437"/>
      <c r="BV25" s="435">
        <v>15971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177</v>
      </c>
      <c r="F26" s="363"/>
      <c r="G26" s="363"/>
      <c r="H26" s="363"/>
      <c r="I26" s="363"/>
      <c r="J26" s="363"/>
      <c r="K26" s="364"/>
      <c r="L26" s="359">
        <v>1</v>
      </c>
      <c r="M26" s="360"/>
      <c r="N26" s="360"/>
      <c r="O26" s="360"/>
      <c r="P26" s="361"/>
      <c r="Q26" s="359">
        <v>5420</v>
      </c>
      <c r="R26" s="360"/>
      <c r="S26" s="360"/>
      <c r="T26" s="360"/>
      <c r="U26" s="360"/>
      <c r="V26" s="361"/>
      <c r="W26" s="449"/>
      <c r="X26" s="386"/>
      <c r="Y26" s="387"/>
      <c r="Z26" s="362" t="s">
        <v>178</v>
      </c>
      <c r="AA26" s="417"/>
      <c r="AB26" s="417"/>
      <c r="AC26" s="417"/>
      <c r="AD26" s="417"/>
      <c r="AE26" s="417"/>
      <c r="AF26" s="417"/>
      <c r="AG26" s="418"/>
      <c r="AH26" s="359">
        <v>6</v>
      </c>
      <c r="AI26" s="360"/>
      <c r="AJ26" s="360"/>
      <c r="AK26" s="360"/>
      <c r="AL26" s="361"/>
      <c r="AM26" s="359">
        <v>15942</v>
      </c>
      <c r="AN26" s="360"/>
      <c r="AO26" s="360"/>
      <c r="AP26" s="360"/>
      <c r="AQ26" s="360"/>
      <c r="AR26" s="361"/>
      <c r="AS26" s="359">
        <v>2657</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129</v>
      </c>
      <c r="BO26" s="407"/>
      <c r="BP26" s="407"/>
      <c r="BQ26" s="407"/>
      <c r="BR26" s="407"/>
      <c r="BS26" s="407"/>
      <c r="BT26" s="407"/>
      <c r="BU26" s="408"/>
      <c r="BV26" s="406" t="s">
        <v>175</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180</v>
      </c>
      <c r="F27" s="363"/>
      <c r="G27" s="363"/>
      <c r="H27" s="363"/>
      <c r="I27" s="363"/>
      <c r="J27" s="363"/>
      <c r="K27" s="364"/>
      <c r="L27" s="359">
        <v>1</v>
      </c>
      <c r="M27" s="360"/>
      <c r="N27" s="360"/>
      <c r="O27" s="360"/>
      <c r="P27" s="361"/>
      <c r="Q27" s="359">
        <v>3130</v>
      </c>
      <c r="R27" s="360"/>
      <c r="S27" s="360"/>
      <c r="T27" s="360"/>
      <c r="U27" s="360"/>
      <c r="V27" s="361"/>
      <c r="W27" s="449"/>
      <c r="X27" s="386"/>
      <c r="Y27" s="387"/>
      <c r="Z27" s="362" t="s">
        <v>181</v>
      </c>
      <c r="AA27" s="363"/>
      <c r="AB27" s="363"/>
      <c r="AC27" s="363"/>
      <c r="AD27" s="363"/>
      <c r="AE27" s="363"/>
      <c r="AF27" s="363"/>
      <c r="AG27" s="364"/>
      <c r="AH27" s="359" t="s">
        <v>174</v>
      </c>
      <c r="AI27" s="360"/>
      <c r="AJ27" s="360"/>
      <c r="AK27" s="360"/>
      <c r="AL27" s="361"/>
      <c r="AM27" s="359" t="s">
        <v>175</v>
      </c>
      <c r="AN27" s="360"/>
      <c r="AO27" s="360"/>
      <c r="AP27" s="360"/>
      <c r="AQ27" s="360"/>
      <c r="AR27" s="361"/>
      <c r="AS27" s="359" t="s">
        <v>175</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194274</v>
      </c>
      <c r="BO27" s="441"/>
      <c r="BP27" s="441"/>
      <c r="BQ27" s="441"/>
      <c r="BR27" s="441"/>
      <c r="BS27" s="441"/>
      <c r="BT27" s="441"/>
      <c r="BU27" s="442"/>
      <c r="BV27" s="440">
        <v>194274</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183</v>
      </c>
      <c r="F28" s="363"/>
      <c r="G28" s="363"/>
      <c r="H28" s="363"/>
      <c r="I28" s="363"/>
      <c r="J28" s="363"/>
      <c r="K28" s="364"/>
      <c r="L28" s="359">
        <v>1</v>
      </c>
      <c r="M28" s="360"/>
      <c r="N28" s="360"/>
      <c r="O28" s="360"/>
      <c r="P28" s="361"/>
      <c r="Q28" s="359">
        <v>2560</v>
      </c>
      <c r="R28" s="360"/>
      <c r="S28" s="360"/>
      <c r="T28" s="360"/>
      <c r="U28" s="360"/>
      <c r="V28" s="361"/>
      <c r="W28" s="449"/>
      <c r="X28" s="386"/>
      <c r="Y28" s="387"/>
      <c r="Z28" s="362" t="s">
        <v>184</v>
      </c>
      <c r="AA28" s="363"/>
      <c r="AB28" s="363"/>
      <c r="AC28" s="363"/>
      <c r="AD28" s="363"/>
      <c r="AE28" s="363"/>
      <c r="AF28" s="363"/>
      <c r="AG28" s="364"/>
      <c r="AH28" s="359" t="s">
        <v>175</v>
      </c>
      <c r="AI28" s="360"/>
      <c r="AJ28" s="360"/>
      <c r="AK28" s="360"/>
      <c r="AL28" s="361"/>
      <c r="AM28" s="359" t="s">
        <v>175</v>
      </c>
      <c r="AN28" s="360"/>
      <c r="AO28" s="360"/>
      <c r="AP28" s="360"/>
      <c r="AQ28" s="360"/>
      <c r="AR28" s="361"/>
      <c r="AS28" s="359" t="s">
        <v>129</v>
      </c>
      <c r="AT28" s="360"/>
      <c r="AU28" s="360"/>
      <c r="AV28" s="360"/>
      <c r="AW28" s="360"/>
      <c r="AX28" s="419"/>
      <c r="AY28" s="423" t="s">
        <v>185</v>
      </c>
      <c r="AZ28" s="424"/>
      <c r="BA28" s="424"/>
      <c r="BB28" s="425"/>
      <c r="BC28" s="432" t="s">
        <v>49</v>
      </c>
      <c r="BD28" s="433"/>
      <c r="BE28" s="433"/>
      <c r="BF28" s="433"/>
      <c r="BG28" s="433"/>
      <c r="BH28" s="433"/>
      <c r="BI28" s="433"/>
      <c r="BJ28" s="433"/>
      <c r="BK28" s="433"/>
      <c r="BL28" s="433"/>
      <c r="BM28" s="434"/>
      <c r="BN28" s="435">
        <v>2501040</v>
      </c>
      <c r="BO28" s="436"/>
      <c r="BP28" s="436"/>
      <c r="BQ28" s="436"/>
      <c r="BR28" s="436"/>
      <c r="BS28" s="436"/>
      <c r="BT28" s="436"/>
      <c r="BU28" s="437"/>
      <c r="BV28" s="435">
        <v>2896840</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186</v>
      </c>
      <c r="F29" s="363"/>
      <c r="G29" s="363"/>
      <c r="H29" s="363"/>
      <c r="I29" s="363"/>
      <c r="J29" s="363"/>
      <c r="K29" s="364"/>
      <c r="L29" s="359">
        <v>12</v>
      </c>
      <c r="M29" s="360"/>
      <c r="N29" s="360"/>
      <c r="O29" s="360"/>
      <c r="P29" s="361"/>
      <c r="Q29" s="359">
        <v>2350</v>
      </c>
      <c r="R29" s="360"/>
      <c r="S29" s="360"/>
      <c r="T29" s="360"/>
      <c r="U29" s="360"/>
      <c r="V29" s="361"/>
      <c r="W29" s="450"/>
      <c r="X29" s="451"/>
      <c r="Y29" s="452"/>
      <c r="Z29" s="362" t="s">
        <v>187</v>
      </c>
      <c r="AA29" s="363"/>
      <c r="AB29" s="363"/>
      <c r="AC29" s="363"/>
      <c r="AD29" s="363"/>
      <c r="AE29" s="363"/>
      <c r="AF29" s="363"/>
      <c r="AG29" s="364"/>
      <c r="AH29" s="359">
        <v>132</v>
      </c>
      <c r="AI29" s="360"/>
      <c r="AJ29" s="360"/>
      <c r="AK29" s="360"/>
      <c r="AL29" s="361"/>
      <c r="AM29" s="359">
        <v>370788</v>
      </c>
      <c r="AN29" s="360"/>
      <c r="AO29" s="360"/>
      <c r="AP29" s="360"/>
      <c r="AQ29" s="360"/>
      <c r="AR29" s="361"/>
      <c r="AS29" s="359">
        <v>2809</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428792</v>
      </c>
      <c r="BO29" s="407"/>
      <c r="BP29" s="407"/>
      <c r="BQ29" s="407"/>
      <c r="BR29" s="407"/>
      <c r="BS29" s="407"/>
      <c r="BT29" s="407"/>
      <c r="BU29" s="408"/>
      <c r="BV29" s="406">
        <v>428542</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96.9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2004185</v>
      </c>
      <c r="BO30" s="441"/>
      <c r="BP30" s="441"/>
      <c r="BQ30" s="441"/>
      <c r="BR30" s="441"/>
      <c r="BS30" s="441"/>
      <c r="BT30" s="441"/>
      <c r="BU30" s="442"/>
      <c r="BV30" s="440">
        <v>1278386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196</v>
      </c>
      <c r="D33" s="358"/>
      <c r="E33" s="357" t="s">
        <v>197</v>
      </c>
      <c r="F33" s="357"/>
      <c r="G33" s="357"/>
      <c r="H33" s="357"/>
      <c r="I33" s="357"/>
      <c r="J33" s="357"/>
      <c r="K33" s="357"/>
      <c r="L33" s="357"/>
      <c r="M33" s="357"/>
      <c r="N33" s="357"/>
      <c r="O33" s="357"/>
      <c r="P33" s="357"/>
      <c r="Q33" s="357"/>
      <c r="R33" s="357"/>
      <c r="S33" s="357"/>
      <c r="T33" s="179"/>
      <c r="U33" s="358" t="s">
        <v>196</v>
      </c>
      <c r="V33" s="358"/>
      <c r="W33" s="357" t="s">
        <v>198</v>
      </c>
      <c r="X33" s="357"/>
      <c r="Y33" s="357"/>
      <c r="Z33" s="357"/>
      <c r="AA33" s="357"/>
      <c r="AB33" s="357"/>
      <c r="AC33" s="357"/>
      <c r="AD33" s="357"/>
      <c r="AE33" s="357"/>
      <c r="AF33" s="357"/>
      <c r="AG33" s="357"/>
      <c r="AH33" s="357"/>
      <c r="AI33" s="357"/>
      <c r="AJ33" s="357"/>
      <c r="AK33" s="357"/>
      <c r="AL33" s="179"/>
      <c r="AM33" s="358" t="s">
        <v>196</v>
      </c>
      <c r="AN33" s="358"/>
      <c r="AO33" s="357" t="s">
        <v>197</v>
      </c>
      <c r="AP33" s="357"/>
      <c r="AQ33" s="357"/>
      <c r="AR33" s="357"/>
      <c r="AS33" s="357"/>
      <c r="AT33" s="357"/>
      <c r="AU33" s="357"/>
      <c r="AV33" s="357"/>
      <c r="AW33" s="357"/>
      <c r="AX33" s="357"/>
      <c r="AY33" s="357"/>
      <c r="AZ33" s="357"/>
      <c r="BA33" s="357"/>
      <c r="BB33" s="357"/>
      <c r="BC33" s="357"/>
      <c r="BD33" s="185"/>
      <c r="BE33" s="357" t="s">
        <v>199</v>
      </c>
      <c r="BF33" s="357"/>
      <c r="BG33" s="357" t="s">
        <v>200</v>
      </c>
      <c r="BH33" s="357"/>
      <c r="BI33" s="357"/>
      <c r="BJ33" s="357"/>
      <c r="BK33" s="357"/>
      <c r="BL33" s="357"/>
      <c r="BM33" s="357"/>
      <c r="BN33" s="357"/>
      <c r="BO33" s="357"/>
      <c r="BP33" s="357"/>
      <c r="BQ33" s="357"/>
      <c r="BR33" s="357"/>
      <c r="BS33" s="357"/>
      <c r="BT33" s="357"/>
      <c r="BU33" s="357"/>
      <c r="BV33" s="185"/>
      <c r="BW33" s="358" t="s">
        <v>199</v>
      </c>
      <c r="BX33" s="358"/>
      <c r="BY33" s="357" t="s">
        <v>201</v>
      </c>
      <c r="BZ33" s="357"/>
      <c r="CA33" s="357"/>
      <c r="CB33" s="357"/>
      <c r="CC33" s="357"/>
      <c r="CD33" s="357"/>
      <c r="CE33" s="357"/>
      <c r="CF33" s="357"/>
      <c r="CG33" s="357"/>
      <c r="CH33" s="357"/>
      <c r="CI33" s="357"/>
      <c r="CJ33" s="357"/>
      <c r="CK33" s="357"/>
      <c r="CL33" s="357"/>
      <c r="CM33" s="357"/>
      <c r="CN33" s="179"/>
      <c r="CO33" s="358" t="s">
        <v>202</v>
      </c>
      <c r="CP33" s="358"/>
      <c r="CQ33" s="357" t="s">
        <v>203</v>
      </c>
      <c r="CR33" s="357"/>
      <c r="CS33" s="357"/>
      <c r="CT33" s="357"/>
      <c r="CU33" s="357"/>
      <c r="CV33" s="357"/>
      <c r="CW33" s="357"/>
      <c r="CX33" s="357"/>
      <c r="CY33" s="357"/>
      <c r="CZ33" s="357"/>
      <c r="DA33" s="357"/>
      <c r="DB33" s="357"/>
      <c r="DC33" s="357"/>
      <c r="DD33" s="357"/>
      <c r="DE33" s="357"/>
      <c r="DF33" s="179"/>
      <c r="DG33" s="356" t="s">
        <v>204</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御代田町国民健康保険事業勘定特別会計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IF('各会計、関係団体の財政状況及び健全化判断比率'!B31="","",'各会計、関係団体の財政状況及び健全化判断比率'!B31)</f>
        <v>御代田小沼水道事業会計</v>
      </c>
      <c r="AP34" s="355"/>
      <c r="AQ34" s="355"/>
      <c r="AR34" s="355"/>
      <c r="AS34" s="355"/>
      <c r="AT34" s="355"/>
      <c r="AU34" s="355"/>
      <c r="AV34" s="355"/>
      <c r="AW34" s="355"/>
      <c r="AX34" s="355"/>
      <c r="AY34" s="355"/>
      <c r="AZ34" s="355"/>
      <c r="BA34" s="355"/>
      <c r="BB34" s="355"/>
      <c r="BC34" s="355"/>
      <c r="BD34" s="175"/>
      <c r="BE34" s="354">
        <f>IF(BG34="","",MAX(C34:D43,U34:V43,AM34:AN43)+1)</f>
        <v>8</v>
      </c>
      <c r="BF34" s="354"/>
      <c r="BG34" s="355" t="str">
        <f>IF('各会計、関係団体の財政状況及び健全化判断比率'!B32="","",'各会計、関係団体の財政状況及び健全化判断比率'!B32)</f>
        <v>御代田町公共下水道事業特別会計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長野県後期高齢者医療広域連合　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小沼地区財産管理特別会計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御代田町介護保険事業勘定特別会計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9</v>
      </c>
      <c r="BF35" s="354"/>
      <c r="BG35" s="355" t="str">
        <f>IF('各会計、関係団体の財政状況及び健全化判断比率'!B33="","",'各会計、関係団体の財政状況及び健全化判断比率'!B33)</f>
        <v>御代田町農業集落排水事業特別会計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長野県後期高齢者医療広域連合　後期高齢者医療特別会計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f>IF(E36="","",C35+1)</f>
        <v>3</v>
      </c>
      <c r="D36" s="354"/>
      <c r="E36" s="355" t="str">
        <f>IF('各会計、関係団体の財政状況及び健全化判断比率'!B9="","",'各会計、関係団体の財政状況及び健全化判断比率'!B9)</f>
        <v>御代田町住宅新築資金等貸付事業特別会計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御代田町後期高齢者医療特別会計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10</v>
      </c>
      <c r="BF36" s="354"/>
      <c r="BG36" s="355" t="str">
        <f>IF('各会計、関係団体の財政状況及び健全化判断比率'!B34="","",'各会計、関係団体の財政状況及び健全化判断比率'!B34)</f>
        <v>御代田町個別排水処理施設整備事業特別会計</v>
      </c>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佐久水道企業団</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浅麓水道企業団</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佐久市・北佐久郡環境施設組合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浅麓環境施設組合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17</v>
      </c>
      <c r="BX40" s="354"/>
      <c r="BY40" s="355" t="str">
        <f>IF('各会計、関係団体の財政状況及び健全化判断比率'!B74="","",'各会計、関係団体の財政状況及び健全化判断比率'!B74)</f>
        <v>長野県市町村自治振興組合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18</v>
      </c>
      <c r="BX41" s="354"/>
      <c r="BY41" s="355" t="str">
        <f>IF('各会計、関係団体の財政状況及び健全化判断比率'!B75="","",'各会計、関係団体の財政状況及び健全化判断比率'!B75)</f>
        <v>北佐久郡老人福祉施設組合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19</v>
      </c>
      <c r="BX42" s="354"/>
      <c r="BY42" s="355" t="str">
        <f>IF('各会計、関係団体の財政状況及び健全化判断比率'!B76="","",'各会計、関係団体の財政状況及び健全化判断比率'!B76)</f>
        <v>佐久広域連合　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20</v>
      </c>
      <c r="BX43" s="354"/>
      <c r="BY43" s="355" t="str">
        <f>IF('各会計、関係団体の財政状況及び健全化判断比率'!B77="","",'各会計、関係団体の財政状況及び健全化判断比率'!B77)</f>
        <v>佐久広域連合　消防特別会計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dHCNvocLvXFEuxn5orREypzV6Ghkx6+omLvwC6adaowRT/OFOVNku2RUGljaSW3sQkJaKotcKl0Luie4M+WtbQ==" saltValue="/SCtVP0idUAG3BrjQYjRN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18" zoomScaleSheetLayoutView="100" workbookViewId="0">
      <selection activeCell="Q86" sqref="Q86:U8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36" t="s">
        <v>566</v>
      </c>
      <c r="D34" s="1136"/>
      <c r="E34" s="1137"/>
      <c r="F34" s="32">
        <v>21.68</v>
      </c>
      <c r="G34" s="33">
        <v>22.08</v>
      </c>
      <c r="H34" s="33">
        <v>20.78</v>
      </c>
      <c r="I34" s="33">
        <v>19.899999999999999</v>
      </c>
      <c r="J34" s="34">
        <v>19.14</v>
      </c>
      <c r="K34" s="22"/>
      <c r="L34" s="22"/>
      <c r="M34" s="22"/>
      <c r="N34" s="22"/>
      <c r="O34" s="22"/>
      <c r="P34" s="22"/>
    </row>
    <row r="35" spans="1:16" ht="39" customHeight="1" x14ac:dyDescent="0.15">
      <c r="A35" s="22"/>
      <c r="B35" s="35"/>
      <c r="C35" s="1132" t="s">
        <v>567</v>
      </c>
      <c r="D35" s="1132"/>
      <c r="E35" s="1133"/>
      <c r="F35" s="36">
        <v>9.4600000000000009</v>
      </c>
      <c r="G35" s="37">
        <v>6.41</v>
      </c>
      <c r="H35" s="37">
        <v>5.99</v>
      </c>
      <c r="I35" s="37">
        <v>10.58</v>
      </c>
      <c r="J35" s="38">
        <v>15.84</v>
      </c>
      <c r="K35" s="22"/>
      <c r="L35" s="22"/>
      <c r="M35" s="22"/>
      <c r="N35" s="22"/>
      <c r="O35" s="22"/>
      <c r="P35" s="22"/>
    </row>
    <row r="36" spans="1:16" ht="39" customHeight="1" x14ac:dyDescent="0.15">
      <c r="A36" s="22"/>
      <c r="B36" s="35"/>
      <c r="C36" s="1132" t="s">
        <v>568</v>
      </c>
      <c r="D36" s="1132"/>
      <c r="E36" s="1133"/>
      <c r="F36" s="36">
        <v>3.63</v>
      </c>
      <c r="G36" s="37">
        <v>1.53</v>
      </c>
      <c r="H36" s="37">
        <v>3.47</v>
      </c>
      <c r="I36" s="37">
        <v>3.08</v>
      </c>
      <c r="J36" s="38">
        <v>3.55</v>
      </c>
      <c r="K36" s="22"/>
      <c r="L36" s="22"/>
      <c r="M36" s="22"/>
      <c r="N36" s="22"/>
      <c r="O36" s="22"/>
      <c r="P36" s="22"/>
    </row>
    <row r="37" spans="1:16" ht="39" customHeight="1" x14ac:dyDescent="0.15">
      <c r="A37" s="22"/>
      <c r="B37" s="35"/>
      <c r="C37" s="1132" t="s">
        <v>569</v>
      </c>
      <c r="D37" s="1132"/>
      <c r="E37" s="1133"/>
      <c r="F37" s="36">
        <v>1.43</v>
      </c>
      <c r="G37" s="37">
        <v>0.47</v>
      </c>
      <c r="H37" s="37">
        <v>1.24</v>
      </c>
      <c r="I37" s="37">
        <v>1.25</v>
      </c>
      <c r="J37" s="38">
        <v>1.74</v>
      </c>
      <c r="K37" s="22"/>
      <c r="L37" s="22"/>
      <c r="M37" s="22"/>
      <c r="N37" s="22"/>
      <c r="O37" s="22"/>
      <c r="P37" s="22"/>
    </row>
    <row r="38" spans="1:16" ht="39" customHeight="1" x14ac:dyDescent="0.15">
      <c r="A38" s="22"/>
      <c r="B38" s="35"/>
      <c r="C38" s="1132" t="s">
        <v>570</v>
      </c>
      <c r="D38" s="1132"/>
      <c r="E38" s="1133"/>
      <c r="F38" s="36">
        <v>0</v>
      </c>
      <c r="G38" s="37">
        <v>0</v>
      </c>
      <c r="H38" s="37">
        <v>0</v>
      </c>
      <c r="I38" s="37">
        <v>0</v>
      </c>
      <c r="J38" s="38">
        <v>0.04</v>
      </c>
      <c r="K38" s="22"/>
      <c r="L38" s="22"/>
      <c r="M38" s="22"/>
      <c r="N38" s="22"/>
      <c r="O38" s="22"/>
      <c r="P38" s="22"/>
    </row>
    <row r="39" spans="1:16" ht="39" customHeight="1" x14ac:dyDescent="0.15">
      <c r="A39" s="22"/>
      <c r="B39" s="35"/>
      <c r="C39" s="1132" t="s">
        <v>571</v>
      </c>
      <c r="D39" s="1132"/>
      <c r="E39" s="1133"/>
      <c r="F39" s="36">
        <v>0.28999999999999998</v>
      </c>
      <c r="G39" s="37">
        <v>0.77</v>
      </c>
      <c r="H39" s="37">
        <v>0.68</v>
      </c>
      <c r="I39" s="37">
        <v>0.09</v>
      </c>
      <c r="J39" s="38">
        <v>0.03</v>
      </c>
      <c r="K39" s="22"/>
      <c r="L39" s="22"/>
      <c r="M39" s="22"/>
      <c r="N39" s="22"/>
      <c r="O39" s="22"/>
      <c r="P39" s="22"/>
    </row>
    <row r="40" spans="1:16" ht="39" customHeight="1" x14ac:dyDescent="0.15">
      <c r="A40" s="22"/>
      <c r="B40" s="35"/>
      <c r="C40" s="1132" t="s">
        <v>572</v>
      </c>
      <c r="D40" s="1132"/>
      <c r="E40" s="1133"/>
      <c r="F40" s="36">
        <v>0.02</v>
      </c>
      <c r="G40" s="37">
        <v>0.05</v>
      </c>
      <c r="H40" s="37">
        <v>0.02</v>
      </c>
      <c r="I40" s="37">
        <v>0.01</v>
      </c>
      <c r="J40" s="38">
        <v>0.01</v>
      </c>
      <c r="K40" s="22"/>
      <c r="L40" s="22"/>
      <c r="M40" s="22"/>
      <c r="N40" s="22"/>
      <c r="O40" s="22"/>
      <c r="P40" s="22"/>
    </row>
    <row r="41" spans="1:16" ht="39" customHeight="1" x14ac:dyDescent="0.15">
      <c r="A41" s="22"/>
      <c r="B41" s="35"/>
      <c r="C41" s="1132" t="s">
        <v>573</v>
      </c>
      <c r="D41" s="1132"/>
      <c r="E41" s="1133"/>
      <c r="F41" s="36">
        <v>0.01</v>
      </c>
      <c r="G41" s="37">
        <v>0.03</v>
      </c>
      <c r="H41" s="37">
        <v>0</v>
      </c>
      <c r="I41" s="37">
        <v>0</v>
      </c>
      <c r="J41" s="38">
        <v>0.01</v>
      </c>
      <c r="K41" s="22"/>
      <c r="L41" s="22"/>
      <c r="M41" s="22"/>
      <c r="N41" s="22"/>
      <c r="O41" s="22"/>
      <c r="P41" s="22"/>
    </row>
    <row r="42" spans="1:16" ht="39" customHeight="1" x14ac:dyDescent="0.15">
      <c r="A42" s="22"/>
      <c r="B42" s="39"/>
      <c r="C42" s="1132" t="s">
        <v>574</v>
      </c>
      <c r="D42" s="1132"/>
      <c r="E42" s="1133"/>
      <c r="F42" s="36" t="s">
        <v>515</v>
      </c>
      <c r="G42" s="37" t="s">
        <v>515</v>
      </c>
      <c r="H42" s="37" t="s">
        <v>515</v>
      </c>
      <c r="I42" s="37" t="s">
        <v>515</v>
      </c>
      <c r="J42" s="38" t="s">
        <v>515</v>
      </c>
      <c r="K42" s="22"/>
      <c r="L42" s="22"/>
      <c r="M42" s="22"/>
      <c r="N42" s="22"/>
      <c r="O42" s="22"/>
      <c r="P42" s="22"/>
    </row>
    <row r="43" spans="1:16" ht="39" customHeight="1" thickBot="1" x14ac:dyDescent="0.2">
      <c r="A43" s="22"/>
      <c r="B43" s="40"/>
      <c r="C43" s="1134" t="s">
        <v>575</v>
      </c>
      <c r="D43" s="1134"/>
      <c r="E43" s="1135"/>
      <c r="F43" s="41">
        <v>0.02</v>
      </c>
      <c r="G43" s="42">
        <v>0.02</v>
      </c>
      <c r="H43" s="42">
        <v>0.04</v>
      </c>
      <c r="I43" s="42">
        <v>0.04</v>
      </c>
      <c r="J43" s="43">
        <v>0.01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ePsFbSPL4FUib/SXyOxUWtrgH9Goxo6jJk9WK6Aoc889wTeIi+rl/4GmT/6t4Bh8/47RKgUzGRxteLtbGQYEA==" saltValue="RH/Zx+sBfNBgLKXJicn5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L52" zoomScaleSheetLayoutView="55" workbookViewId="0">
      <selection activeCell="Q86" sqref="Q86:U86"/>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931</v>
      </c>
      <c r="L45" s="58">
        <v>899</v>
      </c>
      <c r="M45" s="58">
        <v>870</v>
      </c>
      <c r="N45" s="58">
        <v>945</v>
      </c>
      <c r="O45" s="59">
        <v>739</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515</v>
      </c>
      <c r="L46" s="62" t="s">
        <v>515</v>
      </c>
      <c r="M46" s="62" t="s">
        <v>515</v>
      </c>
      <c r="N46" s="62" t="s">
        <v>515</v>
      </c>
      <c r="O46" s="63" t="s">
        <v>515</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515</v>
      </c>
      <c r="L47" s="62" t="s">
        <v>515</v>
      </c>
      <c r="M47" s="62" t="s">
        <v>515</v>
      </c>
      <c r="N47" s="62" t="s">
        <v>515</v>
      </c>
      <c r="O47" s="63" t="s">
        <v>515</v>
      </c>
      <c r="P47" s="46"/>
      <c r="Q47" s="46"/>
      <c r="R47" s="46"/>
      <c r="S47" s="46"/>
      <c r="T47" s="46"/>
      <c r="U47" s="46"/>
    </row>
    <row r="48" spans="1:21" ht="30.75" customHeight="1" x14ac:dyDescent="0.15">
      <c r="A48" s="46"/>
      <c r="B48" s="1163"/>
      <c r="C48" s="1164"/>
      <c r="D48" s="60"/>
      <c r="E48" s="1140" t="s">
        <v>14</v>
      </c>
      <c r="F48" s="1140"/>
      <c r="G48" s="1140"/>
      <c r="H48" s="1140"/>
      <c r="I48" s="1140"/>
      <c r="J48" s="1141"/>
      <c r="K48" s="61">
        <v>272</v>
      </c>
      <c r="L48" s="62">
        <v>234</v>
      </c>
      <c r="M48" s="62">
        <v>189</v>
      </c>
      <c r="N48" s="62">
        <v>220</v>
      </c>
      <c r="O48" s="63">
        <v>236</v>
      </c>
      <c r="P48" s="46"/>
      <c r="Q48" s="46"/>
      <c r="R48" s="46"/>
      <c r="S48" s="46"/>
      <c r="T48" s="46"/>
      <c r="U48" s="46"/>
    </row>
    <row r="49" spans="1:21" ht="30.75" customHeight="1" x14ac:dyDescent="0.15">
      <c r="A49" s="46"/>
      <c r="B49" s="1163"/>
      <c r="C49" s="1164"/>
      <c r="D49" s="60"/>
      <c r="E49" s="1140" t="s">
        <v>15</v>
      </c>
      <c r="F49" s="1140"/>
      <c r="G49" s="1140"/>
      <c r="H49" s="1140"/>
      <c r="I49" s="1140"/>
      <c r="J49" s="1141"/>
      <c r="K49" s="61">
        <v>35</v>
      </c>
      <c r="L49" s="62">
        <v>28</v>
      </c>
      <c r="M49" s="62">
        <v>36</v>
      </c>
      <c r="N49" s="62">
        <v>19</v>
      </c>
      <c r="O49" s="63">
        <v>21</v>
      </c>
      <c r="P49" s="46"/>
      <c r="Q49" s="46"/>
      <c r="R49" s="46"/>
      <c r="S49" s="46"/>
      <c r="T49" s="46"/>
      <c r="U49" s="46"/>
    </row>
    <row r="50" spans="1:21" ht="30.75" customHeight="1" x14ac:dyDescent="0.15">
      <c r="A50" s="46"/>
      <c r="B50" s="1163"/>
      <c r="C50" s="1164"/>
      <c r="D50" s="60"/>
      <c r="E50" s="1140" t="s">
        <v>16</v>
      </c>
      <c r="F50" s="1140"/>
      <c r="G50" s="1140"/>
      <c r="H50" s="1140"/>
      <c r="I50" s="1140"/>
      <c r="J50" s="1141"/>
      <c r="K50" s="61">
        <v>0</v>
      </c>
      <c r="L50" s="62">
        <v>1</v>
      </c>
      <c r="M50" s="62">
        <v>0</v>
      </c>
      <c r="N50" s="62">
        <v>0</v>
      </c>
      <c r="O50" s="63">
        <v>0</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515</v>
      </c>
      <c r="L51" s="62" t="s">
        <v>515</v>
      </c>
      <c r="M51" s="62" t="s">
        <v>515</v>
      </c>
      <c r="N51" s="62" t="s">
        <v>515</v>
      </c>
      <c r="O51" s="63" t="s">
        <v>515</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746</v>
      </c>
      <c r="L52" s="62">
        <v>732</v>
      </c>
      <c r="M52" s="62">
        <v>717</v>
      </c>
      <c r="N52" s="62">
        <v>727</v>
      </c>
      <c r="O52" s="63">
        <v>718</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492</v>
      </c>
      <c r="L53" s="67">
        <v>430</v>
      </c>
      <c r="M53" s="67">
        <v>378</v>
      </c>
      <c r="N53" s="67">
        <v>457</v>
      </c>
      <c r="O53" s="68">
        <v>278</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15">
      <c r="B58" s="1146" t="s">
        <v>25</v>
      </c>
      <c r="C58" s="1147"/>
      <c r="D58" s="1152" t="s">
        <v>26</v>
      </c>
      <c r="E58" s="1153"/>
      <c r="F58" s="1153"/>
      <c r="G58" s="1153"/>
      <c r="H58" s="1153"/>
      <c r="I58" s="1153"/>
      <c r="J58" s="1154"/>
      <c r="K58" s="81"/>
      <c r="L58" s="82"/>
      <c r="M58" s="82"/>
      <c r="N58" s="82"/>
      <c r="O58" s="83"/>
    </row>
    <row r="59" spans="1:21" ht="31.5" customHeight="1" x14ac:dyDescent="0.15">
      <c r="B59" s="1148"/>
      <c r="C59" s="1149"/>
      <c r="D59" s="1155" t="s">
        <v>27</v>
      </c>
      <c r="E59" s="1156"/>
      <c r="F59" s="1156"/>
      <c r="G59" s="1156"/>
      <c r="H59" s="1156"/>
      <c r="I59" s="1156"/>
      <c r="J59" s="1157"/>
      <c r="K59" s="84">
        <v>340</v>
      </c>
      <c r="L59" s="85">
        <v>341</v>
      </c>
      <c r="M59" s="85">
        <v>342</v>
      </c>
      <c r="N59" s="85">
        <v>342</v>
      </c>
      <c r="O59" s="86">
        <v>428</v>
      </c>
    </row>
    <row r="60" spans="1:21" ht="31.5" customHeight="1" thickBot="1" x14ac:dyDescent="0.2">
      <c r="B60" s="1150"/>
      <c r="C60" s="1151"/>
      <c r="D60" s="1158" t="s">
        <v>28</v>
      </c>
      <c r="E60" s="1159"/>
      <c r="F60" s="1159"/>
      <c r="G60" s="1159"/>
      <c r="H60" s="1159"/>
      <c r="I60" s="1159"/>
      <c r="J60" s="1160"/>
      <c r="K60" s="87">
        <v>0</v>
      </c>
      <c r="L60" s="88">
        <v>0</v>
      </c>
      <c r="M60" s="88">
        <v>0</v>
      </c>
      <c r="N60" s="88">
        <v>0</v>
      </c>
      <c r="O60" s="89">
        <v>86</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FualJiqRm8T5MTNFnGk1iE2UWgbzAFKv+QiAdNI7M5rZLrwVGmH+URzaFPDoFESst7ZZYRTroLHn/cGfqU1cA==" saltValue="bGSjDDffFWWVhhDvfBdPO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K11" zoomScaleSheetLayoutView="100" workbookViewId="0">
      <selection activeCell="Q86" sqref="Q86:U86"/>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557</v>
      </c>
      <c r="J40" s="101" t="s">
        <v>558</v>
      </c>
      <c r="K40" s="101" t="s">
        <v>559</v>
      </c>
      <c r="L40" s="101" t="s">
        <v>560</v>
      </c>
      <c r="M40" s="102" t="s">
        <v>561</v>
      </c>
    </row>
    <row r="41" spans="2:13" ht="27.75" customHeight="1" x14ac:dyDescent="0.15">
      <c r="B41" s="1181" t="s">
        <v>31</v>
      </c>
      <c r="C41" s="1182"/>
      <c r="D41" s="103"/>
      <c r="E41" s="1183" t="s">
        <v>32</v>
      </c>
      <c r="F41" s="1183"/>
      <c r="G41" s="1183"/>
      <c r="H41" s="1184"/>
      <c r="I41" s="342">
        <v>6423</v>
      </c>
      <c r="J41" s="343">
        <v>5992</v>
      </c>
      <c r="K41" s="343">
        <v>5591</v>
      </c>
      <c r="L41" s="343">
        <v>5171</v>
      </c>
      <c r="M41" s="344">
        <v>4829</v>
      </c>
    </row>
    <row r="42" spans="2:13" ht="27.75" customHeight="1" x14ac:dyDescent="0.15">
      <c r="B42" s="1171"/>
      <c r="C42" s="1172"/>
      <c r="D42" s="104"/>
      <c r="E42" s="1175" t="s">
        <v>33</v>
      </c>
      <c r="F42" s="1175"/>
      <c r="G42" s="1175"/>
      <c r="H42" s="1176"/>
      <c r="I42" s="345" t="s">
        <v>515</v>
      </c>
      <c r="J42" s="346" t="s">
        <v>515</v>
      </c>
      <c r="K42" s="346" t="s">
        <v>515</v>
      </c>
      <c r="L42" s="346" t="s">
        <v>515</v>
      </c>
      <c r="M42" s="347" t="s">
        <v>515</v>
      </c>
    </row>
    <row r="43" spans="2:13" ht="27.75" customHeight="1" x14ac:dyDescent="0.15">
      <c r="B43" s="1171"/>
      <c r="C43" s="1172"/>
      <c r="D43" s="104"/>
      <c r="E43" s="1175" t="s">
        <v>34</v>
      </c>
      <c r="F43" s="1175"/>
      <c r="G43" s="1175"/>
      <c r="H43" s="1176"/>
      <c r="I43" s="345">
        <v>3204</v>
      </c>
      <c r="J43" s="346">
        <v>3119</v>
      </c>
      <c r="K43" s="346">
        <v>2754</v>
      </c>
      <c r="L43" s="346">
        <v>2399</v>
      </c>
      <c r="M43" s="347">
        <v>2140</v>
      </c>
    </row>
    <row r="44" spans="2:13" ht="27.75" customHeight="1" x14ac:dyDescent="0.15">
      <c r="B44" s="1171"/>
      <c r="C44" s="1172"/>
      <c r="D44" s="104"/>
      <c r="E44" s="1175" t="s">
        <v>35</v>
      </c>
      <c r="F44" s="1175"/>
      <c r="G44" s="1175"/>
      <c r="H44" s="1176"/>
      <c r="I44" s="345">
        <v>167</v>
      </c>
      <c r="J44" s="346">
        <v>321</v>
      </c>
      <c r="K44" s="346">
        <v>401</v>
      </c>
      <c r="L44" s="346">
        <v>380</v>
      </c>
      <c r="M44" s="347">
        <v>354</v>
      </c>
    </row>
    <row r="45" spans="2:13" ht="27.75" customHeight="1" x14ac:dyDescent="0.15">
      <c r="B45" s="1171"/>
      <c r="C45" s="1172"/>
      <c r="D45" s="104"/>
      <c r="E45" s="1175" t="s">
        <v>36</v>
      </c>
      <c r="F45" s="1175"/>
      <c r="G45" s="1175"/>
      <c r="H45" s="1176"/>
      <c r="I45" s="345">
        <v>613</v>
      </c>
      <c r="J45" s="346">
        <v>673</v>
      </c>
      <c r="K45" s="346">
        <v>723</v>
      </c>
      <c r="L45" s="346">
        <v>709</v>
      </c>
      <c r="M45" s="347">
        <v>691</v>
      </c>
    </row>
    <row r="46" spans="2:13" ht="27.75" customHeight="1" x14ac:dyDescent="0.15">
      <c r="B46" s="1171"/>
      <c r="C46" s="1172"/>
      <c r="D46" s="105"/>
      <c r="E46" s="1175" t="s">
        <v>37</v>
      </c>
      <c r="F46" s="1175"/>
      <c r="G46" s="1175"/>
      <c r="H46" s="1176"/>
      <c r="I46" s="345" t="s">
        <v>515</v>
      </c>
      <c r="J46" s="346" t="s">
        <v>515</v>
      </c>
      <c r="K46" s="346" t="s">
        <v>515</v>
      </c>
      <c r="L46" s="346" t="s">
        <v>515</v>
      </c>
      <c r="M46" s="347" t="s">
        <v>515</v>
      </c>
    </row>
    <row r="47" spans="2:13" ht="27.75" customHeight="1" x14ac:dyDescent="0.15">
      <c r="B47" s="1171"/>
      <c r="C47" s="1172"/>
      <c r="D47" s="106"/>
      <c r="E47" s="1185" t="s">
        <v>38</v>
      </c>
      <c r="F47" s="1186"/>
      <c r="G47" s="1186"/>
      <c r="H47" s="1187"/>
      <c r="I47" s="345" t="s">
        <v>515</v>
      </c>
      <c r="J47" s="346" t="s">
        <v>515</v>
      </c>
      <c r="K47" s="346" t="s">
        <v>515</v>
      </c>
      <c r="L47" s="346" t="s">
        <v>515</v>
      </c>
      <c r="M47" s="347" t="s">
        <v>515</v>
      </c>
    </row>
    <row r="48" spans="2:13" ht="27.75" customHeight="1" x14ac:dyDescent="0.15">
      <c r="B48" s="1171"/>
      <c r="C48" s="1172"/>
      <c r="D48" s="104"/>
      <c r="E48" s="1175" t="s">
        <v>39</v>
      </c>
      <c r="F48" s="1175"/>
      <c r="G48" s="1175"/>
      <c r="H48" s="1176"/>
      <c r="I48" s="345" t="s">
        <v>515</v>
      </c>
      <c r="J48" s="346" t="s">
        <v>515</v>
      </c>
      <c r="K48" s="346" t="s">
        <v>515</v>
      </c>
      <c r="L48" s="346" t="s">
        <v>515</v>
      </c>
      <c r="M48" s="347" t="s">
        <v>515</v>
      </c>
    </row>
    <row r="49" spans="2:13" ht="27.75" customHeight="1" x14ac:dyDescent="0.15">
      <c r="B49" s="1173"/>
      <c r="C49" s="1174"/>
      <c r="D49" s="104"/>
      <c r="E49" s="1175" t="s">
        <v>40</v>
      </c>
      <c r="F49" s="1175"/>
      <c r="G49" s="1175"/>
      <c r="H49" s="1176"/>
      <c r="I49" s="345" t="s">
        <v>515</v>
      </c>
      <c r="J49" s="346" t="s">
        <v>515</v>
      </c>
      <c r="K49" s="346" t="s">
        <v>515</v>
      </c>
      <c r="L49" s="346" t="s">
        <v>515</v>
      </c>
      <c r="M49" s="347" t="s">
        <v>515</v>
      </c>
    </row>
    <row r="50" spans="2:13" ht="27.75" customHeight="1" x14ac:dyDescent="0.15">
      <c r="B50" s="1169" t="s">
        <v>41</v>
      </c>
      <c r="C50" s="1170"/>
      <c r="D50" s="107"/>
      <c r="E50" s="1175" t="s">
        <v>42</v>
      </c>
      <c r="F50" s="1175"/>
      <c r="G50" s="1175"/>
      <c r="H50" s="1176"/>
      <c r="I50" s="345">
        <v>4477</v>
      </c>
      <c r="J50" s="346">
        <v>4632</v>
      </c>
      <c r="K50" s="346">
        <v>4288</v>
      </c>
      <c r="L50" s="346">
        <v>4838</v>
      </c>
      <c r="M50" s="347">
        <v>5204</v>
      </c>
    </row>
    <row r="51" spans="2:13" ht="27.75" customHeight="1" x14ac:dyDescent="0.15">
      <c r="B51" s="1171"/>
      <c r="C51" s="1172"/>
      <c r="D51" s="104"/>
      <c r="E51" s="1175" t="s">
        <v>43</v>
      </c>
      <c r="F51" s="1175"/>
      <c r="G51" s="1175"/>
      <c r="H51" s="1176"/>
      <c r="I51" s="345">
        <v>1698</v>
      </c>
      <c r="J51" s="346">
        <v>1614</v>
      </c>
      <c r="K51" s="346">
        <v>1870</v>
      </c>
      <c r="L51" s="346">
        <v>1751</v>
      </c>
      <c r="M51" s="347">
        <v>1572</v>
      </c>
    </row>
    <row r="52" spans="2:13" ht="27.75" customHeight="1" x14ac:dyDescent="0.15">
      <c r="B52" s="1173"/>
      <c r="C52" s="1174"/>
      <c r="D52" s="104"/>
      <c r="E52" s="1175" t="s">
        <v>44</v>
      </c>
      <c r="F52" s="1175"/>
      <c r="G52" s="1175"/>
      <c r="H52" s="1176"/>
      <c r="I52" s="345">
        <v>7610</v>
      </c>
      <c r="J52" s="346">
        <v>7542</v>
      </c>
      <c r="K52" s="346">
        <v>7439</v>
      </c>
      <c r="L52" s="346">
        <v>7269</v>
      </c>
      <c r="M52" s="347">
        <v>6514</v>
      </c>
    </row>
    <row r="53" spans="2:13" ht="27.75" customHeight="1" thickBot="1" x14ac:dyDescent="0.2">
      <c r="B53" s="1177" t="s">
        <v>45</v>
      </c>
      <c r="C53" s="1178"/>
      <c r="D53" s="108"/>
      <c r="E53" s="1179" t="s">
        <v>46</v>
      </c>
      <c r="F53" s="1179"/>
      <c r="G53" s="1179"/>
      <c r="H53" s="1180"/>
      <c r="I53" s="348">
        <v>-3378</v>
      </c>
      <c r="J53" s="349">
        <v>-3683</v>
      </c>
      <c r="K53" s="349">
        <v>-4128</v>
      </c>
      <c r="L53" s="349">
        <v>-5199</v>
      </c>
      <c r="M53" s="350">
        <v>-5276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qO8fDXAN6wlnuAl2WnuO6XuGi6Y4U61U/l0kCfkVz6aVs8pQaTWmCxX0KxEr5+eWYMPY9NMQ4jkd6z7MoEl4SQ==" saltValue="vz+JUhzSkjCbFKMqZyV9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7"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559</v>
      </c>
      <c r="G54" s="117" t="s">
        <v>560</v>
      </c>
      <c r="H54" s="118" t="s">
        <v>561</v>
      </c>
    </row>
    <row r="55" spans="2:8" ht="52.5" customHeight="1" x14ac:dyDescent="0.15">
      <c r="B55" s="119"/>
      <c r="C55" s="1196" t="s">
        <v>49</v>
      </c>
      <c r="D55" s="1196"/>
      <c r="E55" s="1197"/>
      <c r="F55" s="120">
        <v>2711</v>
      </c>
      <c r="G55" s="120">
        <v>2897</v>
      </c>
      <c r="H55" s="121">
        <v>2501</v>
      </c>
    </row>
    <row r="56" spans="2:8" ht="52.5" customHeight="1" x14ac:dyDescent="0.15">
      <c r="B56" s="122"/>
      <c r="C56" s="1198" t="s">
        <v>50</v>
      </c>
      <c r="D56" s="1198"/>
      <c r="E56" s="1199"/>
      <c r="F56" s="123">
        <v>342</v>
      </c>
      <c r="G56" s="123">
        <v>429</v>
      </c>
      <c r="H56" s="124">
        <v>429</v>
      </c>
    </row>
    <row r="57" spans="2:8" ht="53.25" customHeight="1" x14ac:dyDescent="0.15">
      <c r="B57" s="122"/>
      <c r="C57" s="1200" t="s">
        <v>51</v>
      </c>
      <c r="D57" s="1200"/>
      <c r="E57" s="1201"/>
      <c r="F57" s="125">
        <v>985</v>
      </c>
      <c r="G57" s="125">
        <v>1278</v>
      </c>
      <c r="H57" s="126">
        <v>2004</v>
      </c>
    </row>
    <row r="58" spans="2:8" ht="45.75" customHeight="1" x14ac:dyDescent="0.15">
      <c r="B58" s="127"/>
      <c r="C58" s="1188" t="s">
        <v>600</v>
      </c>
      <c r="D58" s="1189"/>
      <c r="E58" s="1190"/>
      <c r="F58" s="128" t="s">
        <v>601</v>
      </c>
      <c r="G58" s="128" t="s">
        <v>601</v>
      </c>
      <c r="H58" s="129">
        <v>561</v>
      </c>
    </row>
    <row r="59" spans="2:8" ht="45.75" customHeight="1" x14ac:dyDescent="0.15">
      <c r="B59" s="127"/>
      <c r="C59" s="1188" t="s">
        <v>602</v>
      </c>
      <c r="D59" s="1189"/>
      <c r="E59" s="1190"/>
      <c r="F59" s="128">
        <v>172</v>
      </c>
      <c r="G59" s="128">
        <v>173</v>
      </c>
      <c r="H59" s="129">
        <v>429</v>
      </c>
    </row>
    <row r="60" spans="2:8" ht="45.75" customHeight="1" x14ac:dyDescent="0.15">
      <c r="B60" s="127"/>
      <c r="C60" s="1188" t="s">
        <v>599</v>
      </c>
      <c r="D60" s="1189"/>
      <c r="E60" s="1190"/>
      <c r="F60" s="128">
        <v>119</v>
      </c>
      <c r="G60" s="128">
        <v>165</v>
      </c>
      <c r="H60" s="129">
        <v>385</v>
      </c>
    </row>
    <row r="61" spans="2:8" ht="45.75" customHeight="1" x14ac:dyDescent="0.15">
      <c r="B61" s="127"/>
      <c r="C61" s="1188" t="s">
        <v>603</v>
      </c>
      <c r="D61" s="1189"/>
      <c r="E61" s="1190"/>
      <c r="F61" s="128" t="s">
        <v>601</v>
      </c>
      <c r="G61" s="128" t="s">
        <v>601</v>
      </c>
      <c r="H61" s="129">
        <v>224</v>
      </c>
    </row>
    <row r="62" spans="2:8" ht="45.75" customHeight="1" thickBot="1" x14ac:dyDescent="0.2">
      <c r="B62" s="130"/>
      <c r="C62" s="1191" t="s">
        <v>604</v>
      </c>
      <c r="D62" s="1192"/>
      <c r="E62" s="1193"/>
      <c r="F62" s="131" t="s">
        <v>601</v>
      </c>
      <c r="G62" s="131" t="s">
        <v>601</v>
      </c>
      <c r="H62" s="132">
        <v>174</v>
      </c>
    </row>
    <row r="63" spans="2:8" ht="52.5" customHeight="1" thickBot="1" x14ac:dyDescent="0.2">
      <c r="B63" s="133"/>
      <c r="C63" s="1194" t="s">
        <v>52</v>
      </c>
      <c r="D63" s="1194"/>
      <c r="E63" s="1195"/>
      <c r="F63" s="134">
        <v>4038</v>
      </c>
      <c r="G63" s="134">
        <v>4604</v>
      </c>
      <c r="H63" s="135">
        <v>4934</v>
      </c>
    </row>
    <row r="64" spans="2:8" x14ac:dyDescent="0.15"/>
  </sheetData>
  <sheetProtection algorithmName="SHA-512" hashValue="Tq7jo7gDwrZrqONobLvauAxb578mO6EH2Q+BScLk5QPbyvTNxUdH7ZXPxVg2LzlRMT/EbCTLnqtMBSwViaL+Bg==" saltValue="Z54tgXG2D5C/PyMnpBOG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554</v>
      </c>
      <c r="G2" s="149"/>
      <c r="H2" s="150"/>
    </row>
    <row r="3" spans="1:8" x14ac:dyDescent="0.15">
      <c r="A3" s="146" t="s">
        <v>547</v>
      </c>
      <c r="B3" s="151"/>
      <c r="C3" s="152"/>
      <c r="D3" s="153">
        <v>70035</v>
      </c>
      <c r="E3" s="154"/>
      <c r="F3" s="155">
        <v>96462</v>
      </c>
      <c r="G3" s="156"/>
      <c r="H3" s="157"/>
    </row>
    <row r="4" spans="1:8" x14ac:dyDescent="0.15">
      <c r="A4" s="158"/>
      <c r="B4" s="159"/>
      <c r="C4" s="160"/>
      <c r="D4" s="161">
        <v>41295</v>
      </c>
      <c r="E4" s="162"/>
      <c r="F4" s="163">
        <v>39886</v>
      </c>
      <c r="G4" s="164"/>
      <c r="H4" s="165"/>
    </row>
    <row r="5" spans="1:8" x14ac:dyDescent="0.15">
      <c r="A5" s="146" t="s">
        <v>549</v>
      </c>
      <c r="B5" s="151"/>
      <c r="C5" s="152"/>
      <c r="D5" s="153">
        <v>43578</v>
      </c>
      <c r="E5" s="154"/>
      <c r="F5" s="155">
        <v>83103</v>
      </c>
      <c r="G5" s="156"/>
      <c r="H5" s="157"/>
    </row>
    <row r="6" spans="1:8" x14ac:dyDescent="0.15">
      <c r="A6" s="158"/>
      <c r="B6" s="159"/>
      <c r="C6" s="160"/>
      <c r="D6" s="161">
        <v>20496</v>
      </c>
      <c r="E6" s="162"/>
      <c r="F6" s="163">
        <v>41378</v>
      </c>
      <c r="G6" s="164"/>
      <c r="H6" s="165"/>
    </row>
    <row r="7" spans="1:8" x14ac:dyDescent="0.15">
      <c r="A7" s="146" t="s">
        <v>550</v>
      </c>
      <c r="B7" s="151"/>
      <c r="C7" s="152"/>
      <c r="D7" s="153">
        <v>25089</v>
      </c>
      <c r="E7" s="154"/>
      <c r="F7" s="155">
        <v>84459</v>
      </c>
      <c r="G7" s="156"/>
      <c r="H7" s="157"/>
    </row>
    <row r="8" spans="1:8" x14ac:dyDescent="0.15">
      <c r="A8" s="158"/>
      <c r="B8" s="159"/>
      <c r="C8" s="160"/>
      <c r="D8" s="161">
        <v>16590</v>
      </c>
      <c r="E8" s="162"/>
      <c r="F8" s="163">
        <v>47314</v>
      </c>
      <c r="G8" s="164"/>
      <c r="H8" s="165"/>
    </row>
    <row r="9" spans="1:8" x14ac:dyDescent="0.15">
      <c r="A9" s="146" t="s">
        <v>551</v>
      </c>
      <c r="B9" s="151"/>
      <c r="C9" s="152"/>
      <c r="D9" s="153">
        <v>27971</v>
      </c>
      <c r="E9" s="154"/>
      <c r="F9" s="155">
        <v>76413</v>
      </c>
      <c r="G9" s="156"/>
      <c r="H9" s="157"/>
    </row>
    <row r="10" spans="1:8" x14ac:dyDescent="0.15">
      <c r="A10" s="158"/>
      <c r="B10" s="159"/>
      <c r="C10" s="160"/>
      <c r="D10" s="161">
        <v>16066</v>
      </c>
      <c r="E10" s="162"/>
      <c r="F10" s="163">
        <v>39658</v>
      </c>
      <c r="G10" s="164"/>
      <c r="H10" s="165"/>
    </row>
    <row r="11" spans="1:8" x14ac:dyDescent="0.15">
      <c r="A11" s="146" t="s">
        <v>552</v>
      </c>
      <c r="B11" s="151"/>
      <c r="C11" s="152"/>
      <c r="D11" s="153">
        <v>39865</v>
      </c>
      <c r="E11" s="154"/>
      <c r="F11" s="155">
        <v>66481</v>
      </c>
      <c r="G11" s="156"/>
      <c r="H11" s="157"/>
    </row>
    <row r="12" spans="1:8" x14ac:dyDescent="0.15">
      <c r="A12" s="158"/>
      <c r="B12" s="159"/>
      <c r="C12" s="166"/>
      <c r="D12" s="161">
        <v>26920</v>
      </c>
      <c r="E12" s="162"/>
      <c r="F12" s="163">
        <v>36120</v>
      </c>
      <c r="G12" s="164"/>
      <c r="H12" s="165"/>
    </row>
    <row r="13" spans="1:8" x14ac:dyDescent="0.15">
      <c r="A13" s="146"/>
      <c r="B13" s="151"/>
      <c r="C13" s="152"/>
      <c r="D13" s="153">
        <v>41308</v>
      </c>
      <c r="E13" s="154"/>
      <c r="F13" s="155">
        <v>81384</v>
      </c>
      <c r="G13" s="167"/>
      <c r="H13" s="157"/>
    </row>
    <row r="14" spans="1:8" x14ac:dyDescent="0.15">
      <c r="A14" s="158"/>
      <c r="B14" s="159"/>
      <c r="C14" s="160"/>
      <c r="D14" s="161">
        <v>24273</v>
      </c>
      <c r="E14" s="162"/>
      <c r="F14" s="163">
        <v>40871</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9.4700000000000006</v>
      </c>
      <c r="C19" s="168">
        <f>ROUND(VALUE(SUBSTITUTE(実質収支比率等に係る経年分析!G$48,"▲","-")),2)</f>
        <v>6.43</v>
      </c>
      <c r="D19" s="168">
        <f>ROUND(VALUE(SUBSTITUTE(実質収支比率等に係る経年分析!H$48,"▲","-")),2)</f>
        <v>6.03</v>
      </c>
      <c r="E19" s="168">
        <f>ROUND(VALUE(SUBSTITUTE(実質収支比率等に係る経年分析!I$48,"▲","-")),2)</f>
        <v>10.63</v>
      </c>
      <c r="F19" s="168">
        <f>ROUND(VALUE(SUBSTITUTE(実質収支比率等に係る経年分析!J$48,"▲","-")),2)</f>
        <v>15.9</v>
      </c>
    </row>
    <row r="20" spans="1:11" x14ac:dyDescent="0.15">
      <c r="A20" s="168" t="s">
        <v>56</v>
      </c>
      <c r="B20" s="168">
        <f>ROUND(VALUE(SUBSTITUTE(実質収支比率等に係る経年分析!F$47,"▲","-")),2)</f>
        <v>64.81</v>
      </c>
      <c r="C20" s="168">
        <f>ROUND(VALUE(SUBSTITUTE(実質収支比率等に係る経年分析!G$47,"▲","-")),2)</f>
        <v>68.38</v>
      </c>
      <c r="D20" s="168">
        <f>ROUND(VALUE(SUBSTITUTE(実質収支比率等に係る経年分析!H$47,"▲","-")),2)</f>
        <v>64.44</v>
      </c>
      <c r="E20" s="168">
        <f>ROUND(VALUE(SUBSTITUTE(実質収支比率等に係る経年分析!I$47,"▲","-")),2)</f>
        <v>64.5</v>
      </c>
      <c r="F20" s="168">
        <f>ROUND(VALUE(SUBSTITUTE(実質収支比率等に係る経年分析!J$47,"▲","-")),2)</f>
        <v>56.85</v>
      </c>
    </row>
    <row r="21" spans="1:11" x14ac:dyDescent="0.15">
      <c r="A21" s="168" t="s">
        <v>57</v>
      </c>
      <c r="B21" s="168">
        <f>IF(ISNUMBER(VALUE(SUBSTITUTE(実質収支比率等に係る経年分析!F$49,"▲","-"))),ROUND(VALUE(SUBSTITUTE(実質収支比率等に係る経年分析!F$49,"▲","-")),2),NA())</f>
        <v>-3.4</v>
      </c>
      <c r="C21" s="168">
        <f>IF(ISNUMBER(VALUE(SUBSTITUTE(実質収支比率等に係る経年分析!G$49,"▲","-"))),ROUND(VALUE(SUBSTITUTE(実質収支比率等に係る経年分析!G$49,"▲","-")),2),NA())</f>
        <v>-5.0199999999999996</v>
      </c>
      <c r="D21" s="168">
        <f>IF(ISNUMBER(VALUE(SUBSTITUTE(実質収支比率等に係る経年分析!H$49,"▲","-"))),ROUND(VALUE(SUBSTITUTE(実質収支比率等に係る経年分析!H$49,"▲","-")),2),NA())</f>
        <v>-2.4500000000000002</v>
      </c>
      <c r="E21" s="168">
        <f>IF(ISNUMBER(VALUE(SUBSTITUTE(実質収支比率等に係る経年分析!I$49,"▲","-"))),ROUND(VALUE(SUBSTITUTE(実質収支比率等に係る経年分析!I$49,"▲","-")),2),NA())</f>
        <v>7.62</v>
      </c>
      <c r="F21" s="168">
        <f>IF(ISNUMBER(VALUE(SUBSTITUTE(実質収支比率等に係る経年分析!J$49,"▲","-"))),ROUND(VALUE(SUBSTITUTE(実質収支比率等に係る経年分析!J$49,"▲","-")),2),NA())</f>
        <v>-9.86</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0.04</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0.04</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御代田町個別排水処理施設整備事業特別会計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御代田町農業集落排水事業特別会計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御代田町公共下水道事業特別会計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0.28999999999999998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0.77</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御代田町住宅新築資金等貸付事業特別会計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0.04</v>
      </c>
    </row>
    <row r="33" spans="1:16" x14ac:dyDescent="0.15">
      <c r="A33" s="169" t="str">
        <f>IF(連結実質赤字比率に係る赤字・黒字の構成分析!C$37="",NA(),連結実質赤字比率に係る赤字・黒字の構成分析!C$37)</f>
        <v>御代田町介護保険事業勘定特別会計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1.43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1.74</v>
      </c>
    </row>
    <row r="34" spans="1:16" x14ac:dyDescent="0.15">
      <c r="A34" s="169" t="str">
        <f>IF(連結実質赤字比率に係る赤字・黒字の構成分析!C$36="",NA(),連結実質赤字比率に係る赤字・黒字の構成分析!C$36)</f>
        <v>御代田町国民健康保険事業勘定特別会計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3.63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1.53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3.47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3.08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3.55</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9.4600000000000009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5.99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10.58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15.84</v>
      </c>
    </row>
    <row r="36" spans="1:16" x14ac:dyDescent="0.15">
      <c r="A36" s="169" t="str">
        <f>IF(連結実質赤字比率に係る赤字・黒字の構成分析!C$34="",NA(),連結実質赤字比率に係る赤字・黒字の構成分析!C$34)</f>
        <v>御代田小沼水道事業会計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21.68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22.08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20.78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19.899999999999999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19.14</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746</v>
      </c>
      <c r="E42" s="170"/>
      <c r="F42" s="170"/>
      <c r="G42" s="170">
        <f>'実質公債費比率（分子）の構造'!L$52</f>
        <v>732</v>
      </c>
      <c r="H42" s="170"/>
      <c r="I42" s="170"/>
      <c r="J42" s="170">
        <f>'実質公債費比率（分子）の構造'!M$52</f>
        <v>717</v>
      </c>
      <c r="K42" s="170"/>
      <c r="L42" s="170"/>
      <c r="M42" s="170">
        <f>'実質公債費比率（分子）の構造'!N$52</f>
        <v>727</v>
      </c>
      <c r="N42" s="170"/>
      <c r="O42" s="170"/>
      <c r="P42" s="170">
        <f>'実質公債費比率（分子）の構造'!O$52</f>
        <v>718</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0</v>
      </c>
      <c r="C44" s="170"/>
      <c r="D44" s="170"/>
      <c r="E44" s="170">
        <f>'実質公債費比率（分子）の構造'!L$50</f>
        <v>1</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67</v>
      </c>
      <c r="B45" s="170">
        <f>'実質公債費比率（分子）の構造'!K$49</f>
        <v>35</v>
      </c>
      <c r="C45" s="170"/>
      <c r="D45" s="170"/>
      <c r="E45" s="170">
        <f>'実質公債費比率（分子）の構造'!L$49</f>
        <v>28</v>
      </c>
      <c r="F45" s="170"/>
      <c r="G45" s="170"/>
      <c r="H45" s="170">
        <f>'実質公債費比率（分子）の構造'!M$49</f>
        <v>36</v>
      </c>
      <c r="I45" s="170"/>
      <c r="J45" s="170"/>
      <c r="K45" s="170">
        <f>'実質公債費比率（分子）の構造'!N$49</f>
        <v>19</v>
      </c>
      <c r="L45" s="170"/>
      <c r="M45" s="170"/>
      <c r="N45" s="170">
        <f>'実質公債費比率（分子）の構造'!O$49</f>
        <v>21</v>
      </c>
      <c r="O45" s="170"/>
      <c r="P45" s="170"/>
    </row>
    <row r="46" spans="1:16" x14ac:dyDescent="0.15">
      <c r="A46" s="170" t="s">
        <v>68</v>
      </c>
      <c r="B46" s="170">
        <f>'実質公債費比率（分子）の構造'!K$48</f>
        <v>272</v>
      </c>
      <c r="C46" s="170"/>
      <c r="D46" s="170"/>
      <c r="E46" s="170">
        <f>'実質公債費比率（分子）の構造'!L$48</f>
        <v>234</v>
      </c>
      <c r="F46" s="170"/>
      <c r="G46" s="170"/>
      <c r="H46" s="170">
        <f>'実質公債費比率（分子）の構造'!M$48</f>
        <v>189</v>
      </c>
      <c r="I46" s="170"/>
      <c r="J46" s="170"/>
      <c r="K46" s="170">
        <f>'実質公債費比率（分子）の構造'!N$48</f>
        <v>220</v>
      </c>
      <c r="L46" s="170"/>
      <c r="M46" s="170"/>
      <c r="N46" s="170">
        <f>'実質公債費比率（分子）の構造'!O$48</f>
        <v>236</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931</v>
      </c>
      <c r="C49" s="170"/>
      <c r="D49" s="170"/>
      <c r="E49" s="170">
        <f>'実質公債費比率（分子）の構造'!L$45</f>
        <v>899</v>
      </c>
      <c r="F49" s="170"/>
      <c r="G49" s="170"/>
      <c r="H49" s="170">
        <f>'実質公債費比率（分子）の構造'!M$45</f>
        <v>870</v>
      </c>
      <c r="I49" s="170"/>
      <c r="J49" s="170"/>
      <c r="K49" s="170">
        <f>'実質公債費比率（分子）の構造'!N$45</f>
        <v>945</v>
      </c>
      <c r="L49" s="170"/>
      <c r="M49" s="170"/>
      <c r="N49" s="170">
        <f>'実質公債費比率（分子）の構造'!O$45</f>
        <v>739</v>
      </c>
      <c r="O49" s="170"/>
      <c r="P49" s="170"/>
    </row>
    <row r="50" spans="1:16" x14ac:dyDescent="0.15">
      <c r="A50" s="170" t="s">
        <v>72</v>
      </c>
      <c r="B50" s="170" t="e">
        <f>NA()</f>
        <v>#N/A</v>
      </c>
      <c r="C50" s="170">
        <f>IF(ISNUMBER('実質公債費比率（分子）の構造'!K$53),'実質公債費比率（分子）の構造'!K$53,NA())</f>
        <v>492</v>
      </c>
      <c r="D50" s="170" t="e">
        <f>NA()</f>
        <v>#N/A</v>
      </c>
      <c r="E50" s="170" t="e">
        <f>NA()</f>
        <v>#N/A</v>
      </c>
      <c r="F50" s="170">
        <f>IF(ISNUMBER('実質公債費比率（分子）の構造'!L$53),'実質公債費比率（分子）の構造'!L$53,NA())</f>
        <v>430</v>
      </c>
      <c r="G50" s="170" t="e">
        <f>NA()</f>
        <v>#N/A</v>
      </c>
      <c r="H50" s="170" t="e">
        <f>NA()</f>
        <v>#N/A</v>
      </c>
      <c r="I50" s="170">
        <f>IF(ISNUMBER('実質公債費比率（分子）の構造'!M$53),'実質公債費比率（分子）の構造'!M$53,NA())</f>
        <v>378</v>
      </c>
      <c r="J50" s="170" t="e">
        <f>NA()</f>
        <v>#N/A</v>
      </c>
      <c r="K50" s="170" t="e">
        <f>NA()</f>
        <v>#N/A</v>
      </c>
      <c r="L50" s="170">
        <f>IF(ISNUMBER('実質公債費比率（分子）の構造'!N$53),'実質公債費比率（分子）の構造'!N$53,NA())</f>
        <v>457</v>
      </c>
      <c r="M50" s="170" t="e">
        <f>NA()</f>
        <v>#N/A</v>
      </c>
      <c r="N50" s="170" t="e">
        <f>NA()</f>
        <v>#N/A</v>
      </c>
      <c r="O50" s="170">
        <f>IF(ISNUMBER('実質公債費比率（分子）の構造'!O$53),'実質公債費比率（分子）の構造'!O$53,NA())</f>
        <v>278</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7610</v>
      </c>
      <c r="E56" s="169"/>
      <c r="F56" s="169"/>
      <c r="G56" s="169">
        <f>'将来負担比率（分子）の構造'!J$52</f>
        <v>7542</v>
      </c>
      <c r="H56" s="169"/>
      <c r="I56" s="169"/>
      <c r="J56" s="169">
        <f>'将来負担比率（分子）の構造'!K$52</f>
        <v>7439</v>
      </c>
      <c r="K56" s="169"/>
      <c r="L56" s="169"/>
      <c r="M56" s="169">
        <f>'将来負担比率（分子）の構造'!L$52</f>
        <v>7269</v>
      </c>
      <c r="N56" s="169"/>
      <c r="O56" s="169"/>
      <c r="P56" s="169">
        <f>'将来負担比率（分子）の構造'!M$52</f>
        <v>6514</v>
      </c>
    </row>
    <row r="57" spans="1:16" x14ac:dyDescent="0.15">
      <c r="A57" s="169" t="s">
        <v>43</v>
      </c>
      <c r="B57" s="169"/>
      <c r="C57" s="169"/>
      <c r="D57" s="169">
        <f>'将来負担比率（分子）の構造'!I$51</f>
        <v>1698</v>
      </c>
      <c r="E57" s="169"/>
      <c r="F57" s="169"/>
      <c r="G57" s="169">
        <f>'将来負担比率（分子）の構造'!J$51</f>
        <v>1614</v>
      </c>
      <c r="H57" s="169"/>
      <c r="I57" s="169"/>
      <c r="J57" s="169">
        <f>'将来負担比率（分子）の構造'!K$51</f>
        <v>1870</v>
      </c>
      <c r="K57" s="169"/>
      <c r="L57" s="169"/>
      <c r="M57" s="169">
        <f>'将来負担比率（分子）の構造'!L$51</f>
        <v>1751</v>
      </c>
      <c r="N57" s="169"/>
      <c r="O57" s="169"/>
      <c r="P57" s="169">
        <f>'将来負担比率（分子）の構造'!M$51</f>
        <v>1572</v>
      </c>
    </row>
    <row r="58" spans="1:16" x14ac:dyDescent="0.15">
      <c r="A58" s="169" t="s">
        <v>42</v>
      </c>
      <c r="B58" s="169"/>
      <c r="C58" s="169"/>
      <c r="D58" s="169">
        <f>'将来負担比率（分子）の構造'!I$50</f>
        <v>4477</v>
      </c>
      <c r="E58" s="169"/>
      <c r="F58" s="169"/>
      <c r="G58" s="169">
        <f>'将来負担比率（分子）の構造'!J$50</f>
        <v>4632</v>
      </c>
      <c r="H58" s="169"/>
      <c r="I58" s="169"/>
      <c r="J58" s="169">
        <f>'将来負担比率（分子）の構造'!K$50</f>
        <v>4288</v>
      </c>
      <c r="K58" s="169"/>
      <c r="L58" s="169"/>
      <c r="M58" s="169">
        <f>'将来負担比率（分子）の構造'!L$50</f>
        <v>4838</v>
      </c>
      <c r="N58" s="169"/>
      <c r="O58" s="169"/>
      <c r="P58" s="169">
        <f>'将来負担比率（分子）の構造'!M$50</f>
        <v>5204</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613</v>
      </c>
      <c r="C62" s="169"/>
      <c r="D62" s="169"/>
      <c r="E62" s="169">
        <f>'将来負担比率（分子）の構造'!J$45</f>
        <v>673</v>
      </c>
      <c r="F62" s="169"/>
      <c r="G62" s="169"/>
      <c r="H62" s="169">
        <f>'将来負担比率（分子）の構造'!K$45</f>
        <v>723</v>
      </c>
      <c r="I62" s="169"/>
      <c r="J62" s="169"/>
      <c r="K62" s="169">
        <f>'将来負担比率（分子）の構造'!L$45</f>
        <v>709</v>
      </c>
      <c r="L62" s="169"/>
      <c r="M62" s="169"/>
      <c r="N62" s="169">
        <f>'将来負担比率（分子）の構造'!M$45</f>
        <v>691</v>
      </c>
      <c r="O62" s="169"/>
      <c r="P62" s="169"/>
    </row>
    <row r="63" spans="1:16" x14ac:dyDescent="0.15">
      <c r="A63" s="169" t="s">
        <v>35</v>
      </c>
      <c r="B63" s="169">
        <f>'将来負担比率（分子）の構造'!I$44</f>
        <v>167</v>
      </c>
      <c r="C63" s="169"/>
      <c r="D63" s="169"/>
      <c r="E63" s="169">
        <f>'将来負担比率（分子）の構造'!J$44</f>
        <v>321</v>
      </c>
      <c r="F63" s="169"/>
      <c r="G63" s="169"/>
      <c r="H63" s="169">
        <f>'将来負担比率（分子）の構造'!K$44</f>
        <v>401</v>
      </c>
      <c r="I63" s="169"/>
      <c r="J63" s="169"/>
      <c r="K63" s="169">
        <f>'将来負担比率（分子）の構造'!L$44</f>
        <v>380</v>
      </c>
      <c r="L63" s="169"/>
      <c r="M63" s="169"/>
      <c r="N63" s="169">
        <f>'将来負担比率（分子）の構造'!M$44</f>
        <v>354</v>
      </c>
      <c r="O63" s="169"/>
      <c r="P63" s="169"/>
    </row>
    <row r="64" spans="1:16" x14ac:dyDescent="0.15">
      <c r="A64" s="169" t="s">
        <v>34</v>
      </c>
      <c r="B64" s="169">
        <f>'将来負担比率（分子）の構造'!I$43</f>
        <v>3204</v>
      </c>
      <c r="C64" s="169"/>
      <c r="D64" s="169"/>
      <c r="E64" s="169">
        <f>'将来負担比率（分子）の構造'!J$43</f>
        <v>3119</v>
      </c>
      <c r="F64" s="169"/>
      <c r="G64" s="169"/>
      <c r="H64" s="169">
        <f>'将来負担比率（分子）の構造'!K$43</f>
        <v>2754</v>
      </c>
      <c r="I64" s="169"/>
      <c r="J64" s="169"/>
      <c r="K64" s="169">
        <f>'将来負担比率（分子）の構造'!L$43</f>
        <v>2399</v>
      </c>
      <c r="L64" s="169"/>
      <c r="M64" s="169"/>
      <c r="N64" s="169">
        <f>'将来負担比率（分子）の構造'!M$43</f>
        <v>2140</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6423</v>
      </c>
      <c r="C66" s="169"/>
      <c r="D66" s="169"/>
      <c r="E66" s="169">
        <f>'将来負担比率（分子）の構造'!J$41</f>
        <v>5992</v>
      </c>
      <c r="F66" s="169"/>
      <c r="G66" s="169"/>
      <c r="H66" s="169">
        <f>'将来負担比率（分子）の構造'!K$41</f>
        <v>5591</v>
      </c>
      <c r="I66" s="169"/>
      <c r="J66" s="169"/>
      <c r="K66" s="169">
        <f>'将来負担比率（分子）の構造'!L$41</f>
        <v>5171</v>
      </c>
      <c r="L66" s="169"/>
      <c r="M66" s="169"/>
      <c r="N66" s="169">
        <f>'将来負担比率（分子）の構造'!M$41</f>
        <v>4829</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2711</v>
      </c>
      <c r="C72" s="173">
        <f>基金残高に係る経年分析!G55</f>
        <v>2897</v>
      </c>
      <c r="D72" s="173">
        <f>基金残高に係る経年分析!H55</f>
        <v>2501</v>
      </c>
    </row>
    <row r="73" spans="1:16" x14ac:dyDescent="0.15">
      <c r="A73" s="172" t="s">
        <v>79</v>
      </c>
      <c r="B73" s="173">
        <f>基金残高に係る経年分析!F56</f>
        <v>342</v>
      </c>
      <c r="C73" s="173">
        <f>基金残高に係る経年分析!G56</f>
        <v>429</v>
      </c>
      <c r="D73" s="173">
        <f>基金残高に係る経年分析!H56</f>
        <v>429</v>
      </c>
    </row>
    <row r="74" spans="1:16" x14ac:dyDescent="0.15">
      <c r="A74" s="172" t="s">
        <v>80</v>
      </c>
      <c r="B74" s="173">
        <f>基金残高に係る経年分析!F57</f>
        <v>985</v>
      </c>
      <c r="C74" s="173">
        <f>基金残高に係る経年分析!G57</f>
        <v>1278</v>
      </c>
      <c r="D74" s="173">
        <f>基金残高に係る経年分析!H57</f>
        <v>2004</v>
      </c>
    </row>
  </sheetData>
  <sheetProtection algorithmName="SHA-512" hashValue="nL6EYcxvJIv8mx6Ezpdg4/xsmhQCE3f2ann2oEMBUzlStAlXgy1M97zN/z/I+PClJ+i+gwNEoMPdR/g+OGZV5Q==" saltValue="EL+u00tdEJNJ9QrQfQav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227</v>
      </c>
      <c r="C5" s="667"/>
      <c r="D5" s="667"/>
      <c r="E5" s="667"/>
      <c r="F5" s="667"/>
      <c r="G5" s="667"/>
      <c r="H5" s="667"/>
      <c r="I5" s="667"/>
      <c r="J5" s="667"/>
      <c r="K5" s="667"/>
      <c r="L5" s="667"/>
      <c r="M5" s="667"/>
      <c r="N5" s="667"/>
      <c r="O5" s="667"/>
      <c r="P5" s="667"/>
      <c r="Q5" s="668"/>
      <c r="R5" s="663">
        <v>2631357</v>
      </c>
      <c r="S5" s="664"/>
      <c r="T5" s="664"/>
      <c r="U5" s="664"/>
      <c r="V5" s="664"/>
      <c r="W5" s="664"/>
      <c r="X5" s="664"/>
      <c r="Y5" s="689"/>
      <c r="Z5" s="702">
        <v>28.8</v>
      </c>
      <c r="AA5" s="702"/>
      <c r="AB5" s="702"/>
      <c r="AC5" s="702"/>
      <c r="AD5" s="703">
        <v>2511312</v>
      </c>
      <c r="AE5" s="703"/>
      <c r="AF5" s="703"/>
      <c r="AG5" s="703"/>
      <c r="AH5" s="703"/>
      <c r="AI5" s="703"/>
      <c r="AJ5" s="703"/>
      <c r="AK5" s="703"/>
      <c r="AL5" s="690">
        <v>54.2</v>
      </c>
      <c r="AM5" s="672"/>
      <c r="AN5" s="672"/>
      <c r="AO5" s="691"/>
      <c r="AP5" s="666" t="s">
        <v>228</v>
      </c>
      <c r="AQ5" s="667"/>
      <c r="AR5" s="667"/>
      <c r="AS5" s="667"/>
      <c r="AT5" s="667"/>
      <c r="AU5" s="667"/>
      <c r="AV5" s="667"/>
      <c r="AW5" s="667"/>
      <c r="AX5" s="667"/>
      <c r="AY5" s="667"/>
      <c r="AZ5" s="667"/>
      <c r="BA5" s="667"/>
      <c r="BB5" s="667"/>
      <c r="BC5" s="667"/>
      <c r="BD5" s="667"/>
      <c r="BE5" s="667"/>
      <c r="BF5" s="668"/>
      <c r="BG5" s="608">
        <v>2508630</v>
      </c>
      <c r="BH5" s="609"/>
      <c r="BI5" s="609"/>
      <c r="BJ5" s="609"/>
      <c r="BK5" s="609"/>
      <c r="BL5" s="609"/>
      <c r="BM5" s="609"/>
      <c r="BN5" s="610"/>
      <c r="BO5" s="646">
        <v>95.3</v>
      </c>
      <c r="BP5" s="646"/>
      <c r="BQ5" s="646"/>
      <c r="BR5" s="646"/>
      <c r="BS5" s="647">
        <v>33100</v>
      </c>
      <c r="BT5" s="647"/>
      <c r="BU5" s="647"/>
      <c r="BV5" s="647"/>
      <c r="BW5" s="647"/>
      <c r="BX5" s="647"/>
      <c r="BY5" s="647"/>
      <c r="BZ5" s="647"/>
      <c r="CA5" s="647"/>
      <c r="CB5" s="682"/>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15">
      <c r="B6" s="605" t="s">
        <v>232</v>
      </c>
      <c r="C6" s="606"/>
      <c r="D6" s="606"/>
      <c r="E6" s="606"/>
      <c r="F6" s="606"/>
      <c r="G6" s="606"/>
      <c r="H6" s="606"/>
      <c r="I6" s="606"/>
      <c r="J6" s="606"/>
      <c r="K6" s="606"/>
      <c r="L6" s="606"/>
      <c r="M6" s="606"/>
      <c r="N6" s="606"/>
      <c r="O6" s="606"/>
      <c r="P6" s="606"/>
      <c r="Q6" s="607"/>
      <c r="R6" s="608">
        <v>76692</v>
      </c>
      <c r="S6" s="609"/>
      <c r="T6" s="609"/>
      <c r="U6" s="609"/>
      <c r="V6" s="609"/>
      <c r="W6" s="609"/>
      <c r="X6" s="609"/>
      <c r="Y6" s="610"/>
      <c r="Z6" s="646">
        <v>0.8</v>
      </c>
      <c r="AA6" s="646"/>
      <c r="AB6" s="646"/>
      <c r="AC6" s="646"/>
      <c r="AD6" s="647">
        <v>76692</v>
      </c>
      <c r="AE6" s="647"/>
      <c r="AF6" s="647"/>
      <c r="AG6" s="647"/>
      <c r="AH6" s="647"/>
      <c r="AI6" s="647"/>
      <c r="AJ6" s="647"/>
      <c r="AK6" s="647"/>
      <c r="AL6" s="611">
        <v>1.7</v>
      </c>
      <c r="AM6" s="612"/>
      <c r="AN6" s="612"/>
      <c r="AO6" s="648"/>
      <c r="AP6" s="605" t="s">
        <v>233</v>
      </c>
      <c r="AQ6" s="606"/>
      <c r="AR6" s="606"/>
      <c r="AS6" s="606"/>
      <c r="AT6" s="606"/>
      <c r="AU6" s="606"/>
      <c r="AV6" s="606"/>
      <c r="AW6" s="606"/>
      <c r="AX6" s="606"/>
      <c r="AY6" s="606"/>
      <c r="AZ6" s="606"/>
      <c r="BA6" s="606"/>
      <c r="BB6" s="606"/>
      <c r="BC6" s="606"/>
      <c r="BD6" s="606"/>
      <c r="BE6" s="606"/>
      <c r="BF6" s="607"/>
      <c r="BG6" s="608">
        <v>2508630</v>
      </c>
      <c r="BH6" s="609"/>
      <c r="BI6" s="609"/>
      <c r="BJ6" s="609"/>
      <c r="BK6" s="609"/>
      <c r="BL6" s="609"/>
      <c r="BM6" s="609"/>
      <c r="BN6" s="610"/>
      <c r="BO6" s="646">
        <v>95.3</v>
      </c>
      <c r="BP6" s="646"/>
      <c r="BQ6" s="646"/>
      <c r="BR6" s="646"/>
      <c r="BS6" s="647">
        <v>33100</v>
      </c>
      <c r="BT6" s="647"/>
      <c r="BU6" s="647"/>
      <c r="BV6" s="647"/>
      <c r="BW6" s="647"/>
      <c r="BX6" s="647"/>
      <c r="BY6" s="647"/>
      <c r="BZ6" s="647"/>
      <c r="CA6" s="647"/>
      <c r="CB6" s="682"/>
      <c r="CD6" s="666" t="s">
        <v>234</v>
      </c>
      <c r="CE6" s="667"/>
      <c r="CF6" s="667"/>
      <c r="CG6" s="667"/>
      <c r="CH6" s="667"/>
      <c r="CI6" s="667"/>
      <c r="CJ6" s="667"/>
      <c r="CK6" s="667"/>
      <c r="CL6" s="667"/>
      <c r="CM6" s="667"/>
      <c r="CN6" s="667"/>
      <c r="CO6" s="667"/>
      <c r="CP6" s="667"/>
      <c r="CQ6" s="668"/>
      <c r="CR6" s="608">
        <v>94200</v>
      </c>
      <c r="CS6" s="609"/>
      <c r="CT6" s="609"/>
      <c r="CU6" s="609"/>
      <c r="CV6" s="609"/>
      <c r="CW6" s="609"/>
      <c r="CX6" s="609"/>
      <c r="CY6" s="610"/>
      <c r="CZ6" s="690">
        <v>1.1000000000000001</v>
      </c>
      <c r="DA6" s="672"/>
      <c r="DB6" s="672"/>
      <c r="DC6" s="692"/>
      <c r="DD6" s="614" t="s">
        <v>235</v>
      </c>
      <c r="DE6" s="609"/>
      <c r="DF6" s="609"/>
      <c r="DG6" s="609"/>
      <c r="DH6" s="609"/>
      <c r="DI6" s="609"/>
      <c r="DJ6" s="609"/>
      <c r="DK6" s="609"/>
      <c r="DL6" s="609"/>
      <c r="DM6" s="609"/>
      <c r="DN6" s="609"/>
      <c r="DO6" s="609"/>
      <c r="DP6" s="610"/>
      <c r="DQ6" s="614">
        <v>94200</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806</v>
      </c>
      <c r="S7" s="609"/>
      <c r="T7" s="609"/>
      <c r="U7" s="609"/>
      <c r="V7" s="609"/>
      <c r="W7" s="609"/>
      <c r="X7" s="609"/>
      <c r="Y7" s="610"/>
      <c r="Z7" s="646">
        <v>0</v>
      </c>
      <c r="AA7" s="646"/>
      <c r="AB7" s="646"/>
      <c r="AC7" s="646"/>
      <c r="AD7" s="647">
        <v>806</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1138296</v>
      </c>
      <c r="BH7" s="609"/>
      <c r="BI7" s="609"/>
      <c r="BJ7" s="609"/>
      <c r="BK7" s="609"/>
      <c r="BL7" s="609"/>
      <c r="BM7" s="609"/>
      <c r="BN7" s="610"/>
      <c r="BO7" s="646">
        <v>43.3</v>
      </c>
      <c r="BP7" s="646"/>
      <c r="BQ7" s="646"/>
      <c r="BR7" s="646"/>
      <c r="BS7" s="647">
        <v>33100</v>
      </c>
      <c r="BT7" s="647"/>
      <c r="BU7" s="647"/>
      <c r="BV7" s="647"/>
      <c r="BW7" s="647"/>
      <c r="BX7" s="647"/>
      <c r="BY7" s="647"/>
      <c r="BZ7" s="647"/>
      <c r="CA7" s="647"/>
      <c r="CB7" s="682"/>
      <c r="CD7" s="605" t="s">
        <v>238</v>
      </c>
      <c r="CE7" s="606"/>
      <c r="CF7" s="606"/>
      <c r="CG7" s="606"/>
      <c r="CH7" s="606"/>
      <c r="CI7" s="606"/>
      <c r="CJ7" s="606"/>
      <c r="CK7" s="606"/>
      <c r="CL7" s="606"/>
      <c r="CM7" s="606"/>
      <c r="CN7" s="606"/>
      <c r="CO7" s="606"/>
      <c r="CP7" s="606"/>
      <c r="CQ7" s="607"/>
      <c r="CR7" s="608">
        <v>1414200</v>
      </c>
      <c r="CS7" s="609"/>
      <c r="CT7" s="609"/>
      <c r="CU7" s="609"/>
      <c r="CV7" s="609"/>
      <c r="CW7" s="609"/>
      <c r="CX7" s="609"/>
      <c r="CY7" s="610"/>
      <c r="CZ7" s="646">
        <v>16.8</v>
      </c>
      <c r="DA7" s="646"/>
      <c r="DB7" s="646"/>
      <c r="DC7" s="646"/>
      <c r="DD7" s="614">
        <v>27754</v>
      </c>
      <c r="DE7" s="609"/>
      <c r="DF7" s="609"/>
      <c r="DG7" s="609"/>
      <c r="DH7" s="609"/>
      <c r="DI7" s="609"/>
      <c r="DJ7" s="609"/>
      <c r="DK7" s="609"/>
      <c r="DL7" s="609"/>
      <c r="DM7" s="609"/>
      <c r="DN7" s="609"/>
      <c r="DO7" s="609"/>
      <c r="DP7" s="610"/>
      <c r="DQ7" s="614">
        <v>823050</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9788</v>
      </c>
      <c r="S8" s="609"/>
      <c r="T8" s="609"/>
      <c r="U8" s="609"/>
      <c r="V8" s="609"/>
      <c r="W8" s="609"/>
      <c r="X8" s="609"/>
      <c r="Y8" s="610"/>
      <c r="Z8" s="646">
        <v>0.1</v>
      </c>
      <c r="AA8" s="646"/>
      <c r="AB8" s="646"/>
      <c r="AC8" s="646"/>
      <c r="AD8" s="647">
        <v>9788</v>
      </c>
      <c r="AE8" s="647"/>
      <c r="AF8" s="647"/>
      <c r="AG8" s="647"/>
      <c r="AH8" s="647"/>
      <c r="AI8" s="647"/>
      <c r="AJ8" s="647"/>
      <c r="AK8" s="647"/>
      <c r="AL8" s="611">
        <v>0.2</v>
      </c>
      <c r="AM8" s="612"/>
      <c r="AN8" s="612"/>
      <c r="AO8" s="648"/>
      <c r="AP8" s="605" t="s">
        <v>240</v>
      </c>
      <c r="AQ8" s="606"/>
      <c r="AR8" s="606"/>
      <c r="AS8" s="606"/>
      <c r="AT8" s="606"/>
      <c r="AU8" s="606"/>
      <c r="AV8" s="606"/>
      <c r="AW8" s="606"/>
      <c r="AX8" s="606"/>
      <c r="AY8" s="606"/>
      <c r="AZ8" s="606"/>
      <c r="BA8" s="606"/>
      <c r="BB8" s="606"/>
      <c r="BC8" s="606"/>
      <c r="BD8" s="606"/>
      <c r="BE8" s="606"/>
      <c r="BF8" s="607"/>
      <c r="BG8" s="608">
        <v>34019</v>
      </c>
      <c r="BH8" s="609"/>
      <c r="BI8" s="609"/>
      <c r="BJ8" s="609"/>
      <c r="BK8" s="609"/>
      <c r="BL8" s="609"/>
      <c r="BM8" s="609"/>
      <c r="BN8" s="610"/>
      <c r="BO8" s="646">
        <v>1.3</v>
      </c>
      <c r="BP8" s="646"/>
      <c r="BQ8" s="646"/>
      <c r="BR8" s="646"/>
      <c r="BS8" s="647" t="s">
        <v>129</v>
      </c>
      <c r="BT8" s="647"/>
      <c r="BU8" s="647"/>
      <c r="BV8" s="647"/>
      <c r="BW8" s="647"/>
      <c r="BX8" s="647"/>
      <c r="BY8" s="647"/>
      <c r="BZ8" s="647"/>
      <c r="CA8" s="647"/>
      <c r="CB8" s="682"/>
      <c r="CD8" s="605" t="s">
        <v>241</v>
      </c>
      <c r="CE8" s="606"/>
      <c r="CF8" s="606"/>
      <c r="CG8" s="606"/>
      <c r="CH8" s="606"/>
      <c r="CI8" s="606"/>
      <c r="CJ8" s="606"/>
      <c r="CK8" s="606"/>
      <c r="CL8" s="606"/>
      <c r="CM8" s="606"/>
      <c r="CN8" s="606"/>
      <c r="CO8" s="606"/>
      <c r="CP8" s="606"/>
      <c r="CQ8" s="607"/>
      <c r="CR8" s="608">
        <v>2286680</v>
      </c>
      <c r="CS8" s="609"/>
      <c r="CT8" s="609"/>
      <c r="CU8" s="609"/>
      <c r="CV8" s="609"/>
      <c r="CW8" s="609"/>
      <c r="CX8" s="609"/>
      <c r="CY8" s="610"/>
      <c r="CZ8" s="646">
        <v>27.1</v>
      </c>
      <c r="DA8" s="646"/>
      <c r="DB8" s="646"/>
      <c r="DC8" s="646"/>
      <c r="DD8" s="614">
        <v>3995</v>
      </c>
      <c r="DE8" s="609"/>
      <c r="DF8" s="609"/>
      <c r="DG8" s="609"/>
      <c r="DH8" s="609"/>
      <c r="DI8" s="609"/>
      <c r="DJ8" s="609"/>
      <c r="DK8" s="609"/>
      <c r="DL8" s="609"/>
      <c r="DM8" s="609"/>
      <c r="DN8" s="609"/>
      <c r="DO8" s="609"/>
      <c r="DP8" s="610"/>
      <c r="DQ8" s="614">
        <v>1259639</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7120</v>
      </c>
      <c r="S9" s="609"/>
      <c r="T9" s="609"/>
      <c r="U9" s="609"/>
      <c r="V9" s="609"/>
      <c r="W9" s="609"/>
      <c r="X9" s="609"/>
      <c r="Y9" s="610"/>
      <c r="Z9" s="646">
        <v>0.1</v>
      </c>
      <c r="AA9" s="646"/>
      <c r="AB9" s="646"/>
      <c r="AC9" s="646"/>
      <c r="AD9" s="647">
        <v>7120</v>
      </c>
      <c r="AE9" s="647"/>
      <c r="AF9" s="647"/>
      <c r="AG9" s="647"/>
      <c r="AH9" s="647"/>
      <c r="AI9" s="647"/>
      <c r="AJ9" s="647"/>
      <c r="AK9" s="647"/>
      <c r="AL9" s="611">
        <v>0.2</v>
      </c>
      <c r="AM9" s="612"/>
      <c r="AN9" s="612"/>
      <c r="AO9" s="648"/>
      <c r="AP9" s="605" t="s">
        <v>243</v>
      </c>
      <c r="AQ9" s="606"/>
      <c r="AR9" s="606"/>
      <c r="AS9" s="606"/>
      <c r="AT9" s="606"/>
      <c r="AU9" s="606"/>
      <c r="AV9" s="606"/>
      <c r="AW9" s="606"/>
      <c r="AX9" s="606"/>
      <c r="AY9" s="606"/>
      <c r="AZ9" s="606"/>
      <c r="BA9" s="606"/>
      <c r="BB9" s="606"/>
      <c r="BC9" s="606"/>
      <c r="BD9" s="606"/>
      <c r="BE9" s="606"/>
      <c r="BF9" s="607"/>
      <c r="BG9" s="608">
        <v>865872</v>
      </c>
      <c r="BH9" s="609"/>
      <c r="BI9" s="609"/>
      <c r="BJ9" s="609"/>
      <c r="BK9" s="609"/>
      <c r="BL9" s="609"/>
      <c r="BM9" s="609"/>
      <c r="BN9" s="610"/>
      <c r="BO9" s="646">
        <v>32.9</v>
      </c>
      <c r="BP9" s="646"/>
      <c r="BQ9" s="646"/>
      <c r="BR9" s="646"/>
      <c r="BS9" s="647" t="s">
        <v>129</v>
      </c>
      <c r="BT9" s="647"/>
      <c r="BU9" s="647"/>
      <c r="BV9" s="647"/>
      <c r="BW9" s="647"/>
      <c r="BX9" s="647"/>
      <c r="BY9" s="647"/>
      <c r="BZ9" s="647"/>
      <c r="CA9" s="647"/>
      <c r="CB9" s="682"/>
      <c r="CD9" s="605" t="s">
        <v>244</v>
      </c>
      <c r="CE9" s="606"/>
      <c r="CF9" s="606"/>
      <c r="CG9" s="606"/>
      <c r="CH9" s="606"/>
      <c r="CI9" s="606"/>
      <c r="CJ9" s="606"/>
      <c r="CK9" s="606"/>
      <c r="CL9" s="606"/>
      <c r="CM9" s="606"/>
      <c r="CN9" s="606"/>
      <c r="CO9" s="606"/>
      <c r="CP9" s="606"/>
      <c r="CQ9" s="607"/>
      <c r="CR9" s="608">
        <v>548186</v>
      </c>
      <c r="CS9" s="609"/>
      <c r="CT9" s="609"/>
      <c r="CU9" s="609"/>
      <c r="CV9" s="609"/>
      <c r="CW9" s="609"/>
      <c r="CX9" s="609"/>
      <c r="CY9" s="610"/>
      <c r="CZ9" s="646">
        <v>6.5</v>
      </c>
      <c r="DA9" s="646"/>
      <c r="DB9" s="646"/>
      <c r="DC9" s="646"/>
      <c r="DD9" s="614">
        <v>5113</v>
      </c>
      <c r="DE9" s="609"/>
      <c r="DF9" s="609"/>
      <c r="DG9" s="609"/>
      <c r="DH9" s="609"/>
      <c r="DI9" s="609"/>
      <c r="DJ9" s="609"/>
      <c r="DK9" s="609"/>
      <c r="DL9" s="609"/>
      <c r="DM9" s="609"/>
      <c r="DN9" s="609"/>
      <c r="DO9" s="609"/>
      <c r="DP9" s="610"/>
      <c r="DQ9" s="614">
        <v>351712</v>
      </c>
      <c r="DR9" s="609"/>
      <c r="DS9" s="609"/>
      <c r="DT9" s="609"/>
      <c r="DU9" s="609"/>
      <c r="DV9" s="609"/>
      <c r="DW9" s="609"/>
      <c r="DX9" s="609"/>
      <c r="DY9" s="609"/>
      <c r="DZ9" s="609"/>
      <c r="EA9" s="609"/>
      <c r="EB9" s="609"/>
      <c r="EC9" s="645"/>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129</v>
      </c>
      <c r="S10" s="609"/>
      <c r="T10" s="609"/>
      <c r="U10" s="609"/>
      <c r="V10" s="609"/>
      <c r="W10" s="609"/>
      <c r="X10" s="609"/>
      <c r="Y10" s="610"/>
      <c r="Z10" s="646" t="s">
        <v>129</v>
      </c>
      <c r="AA10" s="646"/>
      <c r="AB10" s="646"/>
      <c r="AC10" s="646"/>
      <c r="AD10" s="647" t="s">
        <v>129</v>
      </c>
      <c r="AE10" s="647"/>
      <c r="AF10" s="647"/>
      <c r="AG10" s="647"/>
      <c r="AH10" s="647"/>
      <c r="AI10" s="647"/>
      <c r="AJ10" s="647"/>
      <c r="AK10" s="647"/>
      <c r="AL10" s="611" t="s">
        <v>175</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53052</v>
      </c>
      <c r="BH10" s="609"/>
      <c r="BI10" s="609"/>
      <c r="BJ10" s="609"/>
      <c r="BK10" s="609"/>
      <c r="BL10" s="609"/>
      <c r="BM10" s="609"/>
      <c r="BN10" s="610"/>
      <c r="BO10" s="646">
        <v>2</v>
      </c>
      <c r="BP10" s="646"/>
      <c r="BQ10" s="646"/>
      <c r="BR10" s="646"/>
      <c r="BS10" s="647" t="s">
        <v>235</v>
      </c>
      <c r="BT10" s="647"/>
      <c r="BU10" s="647"/>
      <c r="BV10" s="647"/>
      <c r="BW10" s="647"/>
      <c r="BX10" s="647"/>
      <c r="BY10" s="647"/>
      <c r="BZ10" s="647"/>
      <c r="CA10" s="647"/>
      <c r="CB10" s="682"/>
      <c r="CD10" s="605" t="s">
        <v>247</v>
      </c>
      <c r="CE10" s="606"/>
      <c r="CF10" s="606"/>
      <c r="CG10" s="606"/>
      <c r="CH10" s="606"/>
      <c r="CI10" s="606"/>
      <c r="CJ10" s="606"/>
      <c r="CK10" s="606"/>
      <c r="CL10" s="606"/>
      <c r="CM10" s="606"/>
      <c r="CN10" s="606"/>
      <c r="CO10" s="606"/>
      <c r="CP10" s="606"/>
      <c r="CQ10" s="607"/>
      <c r="CR10" s="608">
        <v>584</v>
      </c>
      <c r="CS10" s="609"/>
      <c r="CT10" s="609"/>
      <c r="CU10" s="609"/>
      <c r="CV10" s="609"/>
      <c r="CW10" s="609"/>
      <c r="CX10" s="609"/>
      <c r="CY10" s="610"/>
      <c r="CZ10" s="646">
        <v>0</v>
      </c>
      <c r="DA10" s="646"/>
      <c r="DB10" s="646"/>
      <c r="DC10" s="646"/>
      <c r="DD10" s="614" t="s">
        <v>129</v>
      </c>
      <c r="DE10" s="609"/>
      <c r="DF10" s="609"/>
      <c r="DG10" s="609"/>
      <c r="DH10" s="609"/>
      <c r="DI10" s="609"/>
      <c r="DJ10" s="609"/>
      <c r="DK10" s="609"/>
      <c r="DL10" s="609"/>
      <c r="DM10" s="609"/>
      <c r="DN10" s="609"/>
      <c r="DO10" s="609"/>
      <c r="DP10" s="610"/>
      <c r="DQ10" s="614">
        <v>584</v>
      </c>
      <c r="DR10" s="609"/>
      <c r="DS10" s="609"/>
      <c r="DT10" s="609"/>
      <c r="DU10" s="609"/>
      <c r="DV10" s="609"/>
      <c r="DW10" s="609"/>
      <c r="DX10" s="609"/>
      <c r="DY10" s="609"/>
      <c r="DZ10" s="609"/>
      <c r="EA10" s="609"/>
      <c r="EB10" s="609"/>
      <c r="EC10" s="645"/>
    </row>
    <row r="11" spans="2:143" ht="11.25" customHeight="1" x14ac:dyDescent="0.15">
      <c r="B11" s="605" t="s">
        <v>248</v>
      </c>
      <c r="C11" s="606"/>
      <c r="D11" s="606"/>
      <c r="E11" s="606"/>
      <c r="F11" s="606"/>
      <c r="G11" s="606"/>
      <c r="H11" s="606"/>
      <c r="I11" s="606"/>
      <c r="J11" s="606"/>
      <c r="K11" s="606"/>
      <c r="L11" s="606"/>
      <c r="M11" s="606"/>
      <c r="N11" s="606"/>
      <c r="O11" s="606"/>
      <c r="P11" s="606"/>
      <c r="Q11" s="607"/>
      <c r="R11" s="608">
        <v>395212</v>
      </c>
      <c r="S11" s="609"/>
      <c r="T11" s="609"/>
      <c r="U11" s="609"/>
      <c r="V11" s="609"/>
      <c r="W11" s="609"/>
      <c r="X11" s="609"/>
      <c r="Y11" s="610"/>
      <c r="Z11" s="611">
        <v>4.3</v>
      </c>
      <c r="AA11" s="612"/>
      <c r="AB11" s="612"/>
      <c r="AC11" s="613"/>
      <c r="AD11" s="614">
        <v>395212</v>
      </c>
      <c r="AE11" s="609"/>
      <c r="AF11" s="609"/>
      <c r="AG11" s="609"/>
      <c r="AH11" s="609"/>
      <c r="AI11" s="609"/>
      <c r="AJ11" s="609"/>
      <c r="AK11" s="610"/>
      <c r="AL11" s="611">
        <v>8.5</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185353</v>
      </c>
      <c r="BH11" s="609"/>
      <c r="BI11" s="609"/>
      <c r="BJ11" s="609"/>
      <c r="BK11" s="609"/>
      <c r="BL11" s="609"/>
      <c r="BM11" s="609"/>
      <c r="BN11" s="610"/>
      <c r="BO11" s="646">
        <v>7</v>
      </c>
      <c r="BP11" s="646"/>
      <c r="BQ11" s="646"/>
      <c r="BR11" s="646"/>
      <c r="BS11" s="647">
        <v>33100</v>
      </c>
      <c r="BT11" s="647"/>
      <c r="BU11" s="647"/>
      <c r="BV11" s="647"/>
      <c r="BW11" s="647"/>
      <c r="BX11" s="647"/>
      <c r="BY11" s="647"/>
      <c r="BZ11" s="647"/>
      <c r="CA11" s="647"/>
      <c r="CB11" s="682"/>
      <c r="CD11" s="605" t="s">
        <v>250</v>
      </c>
      <c r="CE11" s="606"/>
      <c r="CF11" s="606"/>
      <c r="CG11" s="606"/>
      <c r="CH11" s="606"/>
      <c r="CI11" s="606"/>
      <c r="CJ11" s="606"/>
      <c r="CK11" s="606"/>
      <c r="CL11" s="606"/>
      <c r="CM11" s="606"/>
      <c r="CN11" s="606"/>
      <c r="CO11" s="606"/>
      <c r="CP11" s="606"/>
      <c r="CQ11" s="607"/>
      <c r="CR11" s="608">
        <v>234400</v>
      </c>
      <c r="CS11" s="609"/>
      <c r="CT11" s="609"/>
      <c r="CU11" s="609"/>
      <c r="CV11" s="609"/>
      <c r="CW11" s="609"/>
      <c r="CX11" s="609"/>
      <c r="CY11" s="610"/>
      <c r="CZ11" s="646">
        <v>2.8</v>
      </c>
      <c r="DA11" s="646"/>
      <c r="DB11" s="646"/>
      <c r="DC11" s="646"/>
      <c r="DD11" s="614">
        <v>18091</v>
      </c>
      <c r="DE11" s="609"/>
      <c r="DF11" s="609"/>
      <c r="DG11" s="609"/>
      <c r="DH11" s="609"/>
      <c r="DI11" s="609"/>
      <c r="DJ11" s="609"/>
      <c r="DK11" s="609"/>
      <c r="DL11" s="609"/>
      <c r="DM11" s="609"/>
      <c r="DN11" s="609"/>
      <c r="DO11" s="609"/>
      <c r="DP11" s="610"/>
      <c r="DQ11" s="614">
        <v>180238</v>
      </c>
      <c r="DR11" s="609"/>
      <c r="DS11" s="609"/>
      <c r="DT11" s="609"/>
      <c r="DU11" s="609"/>
      <c r="DV11" s="609"/>
      <c r="DW11" s="609"/>
      <c r="DX11" s="609"/>
      <c r="DY11" s="609"/>
      <c r="DZ11" s="609"/>
      <c r="EA11" s="609"/>
      <c r="EB11" s="609"/>
      <c r="EC11" s="645"/>
    </row>
    <row r="12" spans="2:143" ht="11.25" customHeight="1" x14ac:dyDescent="0.15">
      <c r="B12" s="605" t="s">
        <v>251</v>
      </c>
      <c r="C12" s="606"/>
      <c r="D12" s="606"/>
      <c r="E12" s="606"/>
      <c r="F12" s="606"/>
      <c r="G12" s="606"/>
      <c r="H12" s="606"/>
      <c r="I12" s="606"/>
      <c r="J12" s="606"/>
      <c r="K12" s="606"/>
      <c r="L12" s="606"/>
      <c r="M12" s="606"/>
      <c r="N12" s="606"/>
      <c r="O12" s="606"/>
      <c r="P12" s="606"/>
      <c r="Q12" s="607"/>
      <c r="R12" s="608">
        <v>17200</v>
      </c>
      <c r="S12" s="609"/>
      <c r="T12" s="609"/>
      <c r="U12" s="609"/>
      <c r="V12" s="609"/>
      <c r="W12" s="609"/>
      <c r="X12" s="609"/>
      <c r="Y12" s="610"/>
      <c r="Z12" s="646">
        <v>0.2</v>
      </c>
      <c r="AA12" s="646"/>
      <c r="AB12" s="646"/>
      <c r="AC12" s="646"/>
      <c r="AD12" s="647">
        <v>17200</v>
      </c>
      <c r="AE12" s="647"/>
      <c r="AF12" s="647"/>
      <c r="AG12" s="647"/>
      <c r="AH12" s="647"/>
      <c r="AI12" s="647"/>
      <c r="AJ12" s="647"/>
      <c r="AK12" s="647"/>
      <c r="AL12" s="611">
        <v>0.4</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1197689</v>
      </c>
      <c r="BH12" s="609"/>
      <c r="BI12" s="609"/>
      <c r="BJ12" s="609"/>
      <c r="BK12" s="609"/>
      <c r="BL12" s="609"/>
      <c r="BM12" s="609"/>
      <c r="BN12" s="610"/>
      <c r="BO12" s="646">
        <v>45.5</v>
      </c>
      <c r="BP12" s="646"/>
      <c r="BQ12" s="646"/>
      <c r="BR12" s="646"/>
      <c r="BS12" s="647" t="s">
        <v>129</v>
      </c>
      <c r="BT12" s="647"/>
      <c r="BU12" s="647"/>
      <c r="BV12" s="647"/>
      <c r="BW12" s="647"/>
      <c r="BX12" s="647"/>
      <c r="BY12" s="647"/>
      <c r="BZ12" s="647"/>
      <c r="CA12" s="647"/>
      <c r="CB12" s="682"/>
      <c r="CD12" s="605" t="s">
        <v>253</v>
      </c>
      <c r="CE12" s="606"/>
      <c r="CF12" s="606"/>
      <c r="CG12" s="606"/>
      <c r="CH12" s="606"/>
      <c r="CI12" s="606"/>
      <c r="CJ12" s="606"/>
      <c r="CK12" s="606"/>
      <c r="CL12" s="606"/>
      <c r="CM12" s="606"/>
      <c r="CN12" s="606"/>
      <c r="CO12" s="606"/>
      <c r="CP12" s="606"/>
      <c r="CQ12" s="607"/>
      <c r="CR12" s="608">
        <v>307757</v>
      </c>
      <c r="CS12" s="609"/>
      <c r="CT12" s="609"/>
      <c r="CU12" s="609"/>
      <c r="CV12" s="609"/>
      <c r="CW12" s="609"/>
      <c r="CX12" s="609"/>
      <c r="CY12" s="610"/>
      <c r="CZ12" s="646">
        <v>3.6</v>
      </c>
      <c r="DA12" s="646"/>
      <c r="DB12" s="646"/>
      <c r="DC12" s="646"/>
      <c r="DD12" s="614" t="s">
        <v>129</v>
      </c>
      <c r="DE12" s="609"/>
      <c r="DF12" s="609"/>
      <c r="DG12" s="609"/>
      <c r="DH12" s="609"/>
      <c r="DI12" s="609"/>
      <c r="DJ12" s="609"/>
      <c r="DK12" s="609"/>
      <c r="DL12" s="609"/>
      <c r="DM12" s="609"/>
      <c r="DN12" s="609"/>
      <c r="DO12" s="609"/>
      <c r="DP12" s="610"/>
      <c r="DQ12" s="614">
        <v>183070</v>
      </c>
      <c r="DR12" s="609"/>
      <c r="DS12" s="609"/>
      <c r="DT12" s="609"/>
      <c r="DU12" s="609"/>
      <c r="DV12" s="609"/>
      <c r="DW12" s="609"/>
      <c r="DX12" s="609"/>
      <c r="DY12" s="609"/>
      <c r="DZ12" s="609"/>
      <c r="EA12" s="609"/>
      <c r="EB12" s="609"/>
      <c r="EC12" s="645"/>
    </row>
    <row r="13" spans="2:143" ht="11.25" customHeight="1" x14ac:dyDescent="0.15">
      <c r="B13" s="605" t="s">
        <v>254</v>
      </c>
      <c r="C13" s="606"/>
      <c r="D13" s="606"/>
      <c r="E13" s="606"/>
      <c r="F13" s="606"/>
      <c r="G13" s="606"/>
      <c r="H13" s="606"/>
      <c r="I13" s="606"/>
      <c r="J13" s="606"/>
      <c r="K13" s="606"/>
      <c r="L13" s="606"/>
      <c r="M13" s="606"/>
      <c r="N13" s="606"/>
      <c r="O13" s="606"/>
      <c r="P13" s="606"/>
      <c r="Q13" s="607"/>
      <c r="R13" s="608" t="s">
        <v>175</v>
      </c>
      <c r="S13" s="609"/>
      <c r="T13" s="609"/>
      <c r="U13" s="609"/>
      <c r="V13" s="609"/>
      <c r="W13" s="609"/>
      <c r="X13" s="609"/>
      <c r="Y13" s="610"/>
      <c r="Z13" s="646" t="s">
        <v>235</v>
      </c>
      <c r="AA13" s="646"/>
      <c r="AB13" s="646"/>
      <c r="AC13" s="646"/>
      <c r="AD13" s="647" t="s">
        <v>235</v>
      </c>
      <c r="AE13" s="647"/>
      <c r="AF13" s="647"/>
      <c r="AG13" s="647"/>
      <c r="AH13" s="647"/>
      <c r="AI13" s="647"/>
      <c r="AJ13" s="647"/>
      <c r="AK13" s="647"/>
      <c r="AL13" s="611" t="s">
        <v>175</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1191922</v>
      </c>
      <c r="BH13" s="609"/>
      <c r="BI13" s="609"/>
      <c r="BJ13" s="609"/>
      <c r="BK13" s="609"/>
      <c r="BL13" s="609"/>
      <c r="BM13" s="609"/>
      <c r="BN13" s="610"/>
      <c r="BO13" s="646">
        <v>45.3</v>
      </c>
      <c r="BP13" s="646"/>
      <c r="BQ13" s="646"/>
      <c r="BR13" s="646"/>
      <c r="BS13" s="647" t="s">
        <v>175</v>
      </c>
      <c r="BT13" s="647"/>
      <c r="BU13" s="647"/>
      <c r="BV13" s="647"/>
      <c r="BW13" s="647"/>
      <c r="BX13" s="647"/>
      <c r="BY13" s="647"/>
      <c r="BZ13" s="647"/>
      <c r="CA13" s="647"/>
      <c r="CB13" s="682"/>
      <c r="CD13" s="605" t="s">
        <v>256</v>
      </c>
      <c r="CE13" s="606"/>
      <c r="CF13" s="606"/>
      <c r="CG13" s="606"/>
      <c r="CH13" s="606"/>
      <c r="CI13" s="606"/>
      <c r="CJ13" s="606"/>
      <c r="CK13" s="606"/>
      <c r="CL13" s="606"/>
      <c r="CM13" s="606"/>
      <c r="CN13" s="606"/>
      <c r="CO13" s="606"/>
      <c r="CP13" s="606"/>
      <c r="CQ13" s="607"/>
      <c r="CR13" s="608">
        <v>1564352</v>
      </c>
      <c r="CS13" s="609"/>
      <c r="CT13" s="609"/>
      <c r="CU13" s="609"/>
      <c r="CV13" s="609"/>
      <c r="CW13" s="609"/>
      <c r="CX13" s="609"/>
      <c r="CY13" s="610"/>
      <c r="CZ13" s="646">
        <v>18.600000000000001</v>
      </c>
      <c r="DA13" s="646"/>
      <c r="DB13" s="646"/>
      <c r="DC13" s="646"/>
      <c r="DD13" s="614">
        <v>579972</v>
      </c>
      <c r="DE13" s="609"/>
      <c r="DF13" s="609"/>
      <c r="DG13" s="609"/>
      <c r="DH13" s="609"/>
      <c r="DI13" s="609"/>
      <c r="DJ13" s="609"/>
      <c r="DK13" s="609"/>
      <c r="DL13" s="609"/>
      <c r="DM13" s="609"/>
      <c r="DN13" s="609"/>
      <c r="DO13" s="609"/>
      <c r="DP13" s="610"/>
      <c r="DQ13" s="614">
        <v>651831</v>
      </c>
      <c r="DR13" s="609"/>
      <c r="DS13" s="609"/>
      <c r="DT13" s="609"/>
      <c r="DU13" s="609"/>
      <c r="DV13" s="609"/>
      <c r="DW13" s="609"/>
      <c r="DX13" s="609"/>
      <c r="DY13" s="609"/>
      <c r="DZ13" s="609"/>
      <c r="EA13" s="609"/>
      <c r="EB13" s="609"/>
      <c r="EC13" s="645"/>
    </row>
    <row r="14" spans="2:143" ht="11.25" customHeight="1" x14ac:dyDescent="0.15">
      <c r="B14" s="605" t="s">
        <v>257</v>
      </c>
      <c r="C14" s="606"/>
      <c r="D14" s="606"/>
      <c r="E14" s="606"/>
      <c r="F14" s="606"/>
      <c r="G14" s="606"/>
      <c r="H14" s="606"/>
      <c r="I14" s="606"/>
      <c r="J14" s="606"/>
      <c r="K14" s="606"/>
      <c r="L14" s="606"/>
      <c r="M14" s="606"/>
      <c r="N14" s="606"/>
      <c r="O14" s="606"/>
      <c r="P14" s="606"/>
      <c r="Q14" s="607"/>
      <c r="R14" s="608" t="s">
        <v>129</v>
      </c>
      <c r="S14" s="609"/>
      <c r="T14" s="609"/>
      <c r="U14" s="609"/>
      <c r="V14" s="609"/>
      <c r="W14" s="609"/>
      <c r="X14" s="609"/>
      <c r="Y14" s="610"/>
      <c r="Z14" s="646" t="s">
        <v>235</v>
      </c>
      <c r="AA14" s="646"/>
      <c r="AB14" s="646"/>
      <c r="AC14" s="646"/>
      <c r="AD14" s="647" t="s">
        <v>235</v>
      </c>
      <c r="AE14" s="647"/>
      <c r="AF14" s="647"/>
      <c r="AG14" s="647"/>
      <c r="AH14" s="647"/>
      <c r="AI14" s="647"/>
      <c r="AJ14" s="647"/>
      <c r="AK14" s="647"/>
      <c r="AL14" s="611" t="s">
        <v>235</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66957</v>
      </c>
      <c r="BH14" s="609"/>
      <c r="BI14" s="609"/>
      <c r="BJ14" s="609"/>
      <c r="BK14" s="609"/>
      <c r="BL14" s="609"/>
      <c r="BM14" s="609"/>
      <c r="BN14" s="610"/>
      <c r="BO14" s="646">
        <v>2.5</v>
      </c>
      <c r="BP14" s="646"/>
      <c r="BQ14" s="646"/>
      <c r="BR14" s="646"/>
      <c r="BS14" s="647" t="s">
        <v>175</v>
      </c>
      <c r="BT14" s="647"/>
      <c r="BU14" s="647"/>
      <c r="BV14" s="647"/>
      <c r="BW14" s="647"/>
      <c r="BX14" s="647"/>
      <c r="BY14" s="647"/>
      <c r="BZ14" s="647"/>
      <c r="CA14" s="647"/>
      <c r="CB14" s="682"/>
      <c r="CD14" s="605" t="s">
        <v>259</v>
      </c>
      <c r="CE14" s="606"/>
      <c r="CF14" s="606"/>
      <c r="CG14" s="606"/>
      <c r="CH14" s="606"/>
      <c r="CI14" s="606"/>
      <c r="CJ14" s="606"/>
      <c r="CK14" s="606"/>
      <c r="CL14" s="606"/>
      <c r="CM14" s="606"/>
      <c r="CN14" s="606"/>
      <c r="CO14" s="606"/>
      <c r="CP14" s="606"/>
      <c r="CQ14" s="607"/>
      <c r="CR14" s="608">
        <v>303014</v>
      </c>
      <c r="CS14" s="609"/>
      <c r="CT14" s="609"/>
      <c r="CU14" s="609"/>
      <c r="CV14" s="609"/>
      <c r="CW14" s="609"/>
      <c r="CX14" s="609"/>
      <c r="CY14" s="610"/>
      <c r="CZ14" s="646">
        <v>3.6</v>
      </c>
      <c r="DA14" s="646"/>
      <c r="DB14" s="646"/>
      <c r="DC14" s="646"/>
      <c r="DD14" s="614">
        <v>2200</v>
      </c>
      <c r="DE14" s="609"/>
      <c r="DF14" s="609"/>
      <c r="DG14" s="609"/>
      <c r="DH14" s="609"/>
      <c r="DI14" s="609"/>
      <c r="DJ14" s="609"/>
      <c r="DK14" s="609"/>
      <c r="DL14" s="609"/>
      <c r="DM14" s="609"/>
      <c r="DN14" s="609"/>
      <c r="DO14" s="609"/>
      <c r="DP14" s="610"/>
      <c r="DQ14" s="614">
        <v>258417</v>
      </c>
      <c r="DR14" s="609"/>
      <c r="DS14" s="609"/>
      <c r="DT14" s="609"/>
      <c r="DU14" s="609"/>
      <c r="DV14" s="609"/>
      <c r="DW14" s="609"/>
      <c r="DX14" s="609"/>
      <c r="DY14" s="609"/>
      <c r="DZ14" s="609"/>
      <c r="EA14" s="609"/>
      <c r="EB14" s="609"/>
      <c r="EC14" s="645"/>
    </row>
    <row r="15" spans="2:143" ht="11.25" customHeight="1" x14ac:dyDescent="0.15">
      <c r="B15" s="605" t="s">
        <v>260</v>
      </c>
      <c r="C15" s="606"/>
      <c r="D15" s="606"/>
      <c r="E15" s="606"/>
      <c r="F15" s="606"/>
      <c r="G15" s="606"/>
      <c r="H15" s="606"/>
      <c r="I15" s="606"/>
      <c r="J15" s="606"/>
      <c r="K15" s="606"/>
      <c r="L15" s="606"/>
      <c r="M15" s="606"/>
      <c r="N15" s="606"/>
      <c r="O15" s="606"/>
      <c r="P15" s="606"/>
      <c r="Q15" s="607"/>
      <c r="R15" s="608" t="s">
        <v>235</v>
      </c>
      <c r="S15" s="609"/>
      <c r="T15" s="609"/>
      <c r="U15" s="609"/>
      <c r="V15" s="609"/>
      <c r="W15" s="609"/>
      <c r="X15" s="609"/>
      <c r="Y15" s="610"/>
      <c r="Z15" s="646" t="s">
        <v>175</v>
      </c>
      <c r="AA15" s="646"/>
      <c r="AB15" s="646"/>
      <c r="AC15" s="646"/>
      <c r="AD15" s="647" t="s">
        <v>129</v>
      </c>
      <c r="AE15" s="647"/>
      <c r="AF15" s="647"/>
      <c r="AG15" s="647"/>
      <c r="AH15" s="647"/>
      <c r="AI15" s="647"/>
      <c r="AJ15" s="647"/>
      <c r="AK15" s="647"/>
      <c r="AL15" s="611" t="s">
        <v>129</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105688</v>
      </c>
      <c r="BH15" s="609"/>
      <c r="BI15" s="609"/>
      <c r="BJ15" s="609"/>
      <c r="BK15" s="609"/>
      <c r="BL15" s="609"/>
      <c r="BM15" s="609"/>
      <c r="BN15" s="610"/>
      <c r="BO15" s="646">
        <v>4</v>
      </c>
      <c r="BP15" s="646"/>
      <c r="BQ15" s="646"/>
      <c r="BR15" s="646"/>
      <c r="BS15" s="647" t="s">
        <v>129</v>
      </c>
      <c r="BT15" s="647"/>
      <c r="BU15" s="647"/>
      <c r="BV15" s="647"/>
      <c r="BW15" s="647"/>
      <c r="BX15" s="647"/>
      <c r="BY15" s="647"/>
      <c r="BZ15" s="647"/>
      <c r="CA15" s="647"/>
      <c r="CB15" s="682"/>
      <c r="CD15" s="605" t="s">
        <v>262</v>
      </c>
      <c r="CE15" s="606"/>
      <c r="CF15" s="606"/>
      <c r="CG15" s="606"/>
      <c r="CH15" s="606"/>
      <c r="CI15" s="606"/>
      <c r="CJ15" s="606"/>
      <c r="CK15" s="606"/>
      <c r="CL15" s="606"/>
      <c r="CM15" s="606"/>
      <c r="CN15" s="606"/>
      <c r="CO15" s="606"/>
      <c r="CP15" s="606"/>
      <c r="CQ15" s="607"/>
      <c r="CR15" s="608">
        <v>935915</v>
      </c>
      <c r="CS15" s="609"/>
      <c r="CT15" s="609"/>
      <c r="CU15" s="609"/>
      <c r="CV15" s="609"/>
      <c r="CW15" s="609"/>
      <c r="CX15" s="609"/>
      <c r="CY15" s="610"/>
      <c r="CZ15" s="646">
        <v>11.1</v>
      </c>
      <c r="DA15" s="646"/>
      <c r="DB15" s="646"/>
      <c r="DC15" s="646"/>
      <c r="DD15" s="614">
        <v>9523</v>
      </c>
      <c r="DE15" s="609"/>
      <c r="DF15" s="609"/>
      <c r="DG15" s="609"/>
      <c r="DH15" s="609"/>
      <c r="DI15" s="609"/>
      <c r="DJ15" s="609"/>
      <c r="DK15" s="609"/>
      <c r="DL15" s="609"/>
      <c r="DM15" s="609"/>
      <c r="DN15" s="609"/>
      <c r="DO15" s="609"/>
      <c r="DP15" s="610"/>
      <c r="DQ15" s="614">
        <v>700649</v>
      </c>
      <c r="DR15" s="609"/>
      <c r="DS15" s="609"/>
      <c r="DT15" s="609"/>
      <c r="DU15" s="609"/>
      <c r="DV15" s="609"/>
      <c r="DW15" s="609"/>
      <c r="DX15" s="609"/>
      <c r="DY15" s="609"/>
      <c r="DZ15" s="609"/>
      <c r="EA15" s="609"/>
      <c r="EB15" s="609"/>
      <c r="EC15" s="645"/>
    </row>
    <row r="16" spans="2:143" ht="11.25" customHeight="1" x14ac:dyDescent="0.15">
      <c r="B16" s="605" t="s">
        <v>263</v>
      </c>
      <c r="C16" s="606"/>
      <c r="D16" s="606"/>
      <c r="E16" s="606"/>
      <c r="F16" s="606"/>
      <c r="G16" s="606"/>
      <c r="H16" s="606"/>
      <c r="I16" s="606"/>
      <c r="J16" s="606"/>
      <c r="K16" s="606"/>
      <c r="L16" s="606"/>
      <c r="M16" s="606"/>
      <c r="N16" s="606"/>
      <c r="O16" s="606"/>
      <c r="P16" s="606"/>
      <c r="Q16" s="607"/>
      <c r="R16" s="608">
        <v>4735</v>
      </c>
      <c r="S16" s="609"/>
      <c r="T16" s="609"/>
      <c r="U16" s="609"/>
      <c r="V16" s="609"/>
      <c r="W16" s="609"/>
      <c r="X16" s="609"/>
      <c r="Y16" s="610"/>
      <c r="Z16" s="646">
        <v>0.1</v>
      </c>
      <c r="AA16" s="646"/>
      <c r="AB16" s="646"/>
      <c r="AC16" s="646"/>
      <c r="AD16" s="647">
        <v>4735</v>
      </c>
      <c r="AE16" s="647"/>
      <c r="AF16" s="647"/>
      <c r="AG16" s="647"/>
      <c r="AH16" s="647"/>
      <c r="AI16" s="647"/>
      <c r="AJ16" s="647"/>
      <c r="AK16" s="647"/>
      <c r="AL16" s="611">
        <v>0.1</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129</v>
      </c>
      <c r="BH16" s="609"/>
      <c r="BI16" s="609"/>
      <c r="BJ16" s="609"/>
      <c r="BK16" s="609"/>
      <c r="BL16" s="609"/>
      <c r="BM16" s="609"/>
      <c r="BN16" s="610"/>
      <c r="BO16" s="646" t="s">
        <v>129</v>
      </c>
      <c r="BP16" s="646"/>
      <c r="BQ16" s="646"/>
      <c r="BR16" s="646"/>
      <c r="BS16" s="647" t="s">
        <v>129</v>
      </c>
      <c r="BT16" s="647"/>
      <c r="BU16" s="647"/>
      <c r="BV16" s="647"/>
      <c r="BW16" s="647"/>
      <c r="BX16" s="647"/>
      <c r="BY16" s="647"/>
      <c r="BZ16" s="647"/>
      <c r="CA16" s="647"/>
      <c r="CB16" s="682"/>
      <c r="CD16" s="605" t="s">
        <v>265</v>
      </c>
      <c r="CE16" s="606"/>
      <c r="CF16" s="606"/>
      <c r="CG16" s="606"/>
      <c r="CH16" s="606"/>
      <c r="CI16" s="606"/>
      <c r="CJ16" s="606"/>
      <c r="CK16" s="606"/>
      <c r="CL16" s="606"/>
      <c r="CM16" s="606"/>
      <c r="CN16" s="606"/>
      <c r="CO16" s="606"/>
      <c r="CP16" s="606"/>
      <c r="CQ16" s="607"/>
      <c r="CR16" s="608">
        <v>4017</v>
      </c>
      <c r="CS16" s="609"/>
      <c r="CT16" s="609"/>
      <c r="CU16" s="609"/>
      <c r="CV16" s="609"/>
      <c r="CW16" s="609"/>
      <c r="CX16" s="609"/>
      <c r="CY16" s="610"/>
      <c r="CZ16" s="646">
        <v>0</v>
      </c>
      <c r="DA16" s="646"/>
      <c r="DB16" s="646"/>
      <c r="DC16" s="646"/>
      <c r="DD16" s="614" t="s">
        <v>175</v>
      </c>
      <c r="DE16" s="609"/>
      <c r="DF16" s="609"/>
      <c r="DG16" s="609"/>
      <c r="DH16" s="609"/>
      <c r="DI16" s="609"/>
      <c r="DJ16" s="609"/>
      <c r="DK16" s="609"/>
      <c r="DL16" s="609"/>
      <c r="DM16" s="609"/>
      <c r="DN16" s="609"/>
      <c r="DO16" s="609"/>
      <c r="DP16" s="610"/>
      <c r="DQ16" s="614">
        <v>3794</v>
      </c>
      <c r="DR16" s="609"/>
      <c r="DS16" s="609"/>
      <c r="DT16" s="609"/>
      <c r="DU16" s="609"/>
      <c r="DV16" s="609"/>
      <c r="DW16" s="609"/>
      <c r="DX16" s="609"/>
      <c r="DY16" s="609"/>
      <c r="DZ16" s="609"/>
      <c r="EA16" s="609"/>
      <c r="EB16" s="609"/>
      <c r="EC16" s="645"/>
    </row>
    <row r="17" spans="2:133" ht="11.25" customHeight="1" x14ac:dyDescent="0.15">
      <c r="B17" s="605" t="s">
        <v>266</v>
      </c>
      <c r="C17" s="606"/>
      <c r="D17" s="606"/>
      <c r="E17" s="606"/>
      <c r="F17" s="606"/>
      <c r="G17" s="606"/>
      <c r="H17" s="606"/>
      <c r="I17" s="606"/>
      <c r="J17" s="606"/>
      <c r="K17" s="606"/>
      <c r="L17" s="606"/>
      <c r="M17" s="606"/>
      <c r="N17" s="606"/>
      <c r="O17" s="606"/>
      <c r="P17" s="606"/>
      <c r="Q17" s="607"/>
      <c r="R17" s="608">
        <v>37411</v>
      </c>
      <c r="S17" s="609"/>
      <c r="T17" s="609"/>
      <c r="U17" s="609"/>
      <c r="V17" s="609"/>
      <c r="W17" s="609"/>
      <c r="X17" s="609"/>
      <c r="Y17" s="610"/>
      <c r="Z17" s="646">
        <v>0.4</v>
      </c>
      <c r="AA17" s="646"/>
      <c r="AB17" s="646"/>
      <c r="AC17" s="646"/>
      <c r="AD17" s="647">
        <v>37411</v>
      </c>
      <c r="AE17" s="647"/>
      <c r="AF17" s="647"/>
      <c r="AG17" s="647"/>
      <c r="AH17" s="647"/>
      <c r="AI17" s="647"/>
      <c r="AJ17" s="647"/>
      <c r="AK17" s="647"/>
      <c r="AL17" s="611">
        <v>0.8</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175</v>
      </c>
      <c r="BH17" s="609"/>
      <c r="BI17" s="609"/>
      <c r="BJ17" s="609"/>
      <c r="BK17" s="609"/>
      <c r="BL17" s="609"/>
      <c r="BM17" s="609"/>
      <c r="BN17" s="610"/>
      <c r="BO17" s="646" t="s">
        <v>235</v>
      </c>
      <c r="BP17" s="646"/>
      <c r="BQ17" s="646"/>
      <c r="BR17" s="646"/>
      <c r="BS17" s="647" t="s">
        <v>235</v>
      </c>
      <c r="BT17" s="647"/>
      <c r="BU17" s="647"/>
      <c r="BV17" s="647"/>
      <c r="BW17" s="647"/>
      <c r="BX17" s="647"/>
      <c r="BY17" s="647"/>
      <c r="BZ17" s="647"/>
      <c r="CA17" s="647"/>
      <c r="CB17" s="682"/>
      <c r="CD17" s="605" t="s">
        <v>268</v>
      </c>
      <c r="CE17" s="606"/>
      <c r="CF17" s="606"/>
      <c r="CG17" s="606"/>
      <c r="CH17" s="606"/>
      <c r="CI17" s="606"/>
      <c r="CJ17" s="606"/>
      <c r="CK17" s="606"/>
      <c r="CL17" s="606"/>
      <c r="CM17" s="606"/>
      <c r="CN17" s="606"/>
      <c r="CO17" s="606"/>
      <c r="CP17" s="606"/>
      <c r="CQ17" s="607"/>
      <c r="CR17" s="608">
        <v>739294</v>
      </c>
      <c r="CS17" s="609"/>
      <c r="CT17" s="609"/>
      <c r="CU17" s="609"/>
      <c r="CV17" s="609"/>
      <c r="CW17" s="609"/>
      <c r="CX17" s="609"/>
      <c r="CY17" s="610"/>
      <c r="CZ17" s="646">
        <v>8.8000000000000007</v>
      </c>
      <c r="DA17" s="646"/>
      <c r="DB17" s="646"/>
      <c r="DC17" s="646"/>
      <c r="DD17" s="614" t="s">
        <v>235</v>
      </c>
      <c r="DE17" s="609"/>
      <c r="DF17" s="609"/>
      <c r="DG17" s="609"/>
      <c r="DH17" s="609"/>
      <c r="DI17" s="609"/>
      <c r="DJ17" s="609"/>
      <c r="DK17" s="609"/>
      <c r="DL17" s="609"/>
      <c r="DM17" s="609"/>
      <c r="DN17" s="609"/>
      <c r="DO17" s="609"/>
      <c r="DP17" s="610"/>
      <c r="DQ17" s="614">
        <v>707002</v>
      </c>
      <c r="DR17" s="609"/>
      <c r="DS17" s="609"/>
      <c r="DT17" s="609"/>
      <c r="DU17" s="609"/>
      <c r="DV17" s="609"/>
      <c r="DW17" s="609"/>
      <c r="DX17" s="609"/>
      <c r="DY17" s="609"/>
      <c r="DZ17" s="609"/>
      <c r="EA17" s="609"/>
      <c r="EB17" s="609"/>
      <c r="EC17" s="645"/>
    </row>
    <row r="18" spans="2:133" ht="11.25" customHeight="1" x14ac:dyDescent="0.15">
      <c r="B18" s="605" t="s">
        <v>269</v>
      </c>
      <c r="C18" s="606"/>
      <c r="D18" s="606"/>
      <c r="E18" s="606"/>
      <c r="F18" s="606"/>
      <c r="G18" s="606"/>
      <c r="H18" s="606"/>
      <c r="I18" s="606"/>
      <c r="J18" s="606"/>
      <c r="K18" s="606"/>
      <c r="L18" s="606"/>
      <c r="M18" s="606"/>
      <c r="N18" s="606"/>
      <c r="O18" s="606"/>
      <c r="P18" s="606"/>
      <c r="Q18" s="607"/>
      <c r="R18" s="608">
        <v>20114</v>
      </c>
      <c r="S18" s="609"/>
      <c r="T18" s="609"/>
      <c r="U18" s="609"/>
      <c r="V18" s="609"/>
      <c r="W18" s="609"/>
      <c r="X18" s="609"/>
      <c r="Y18" s="610"/>
      <c r="Z18" s="646">
        <v>0.2</v>
      </c>
      <c r="AA18" s="646"/>
      <c r="AB18" s="646"/>
      <c r="AC18" s="646"/>
      <c r="AD18" s="647">
        <v>20114</v>
      </c>
      <c r="AE18" s="647"/>
      <c r="AF18" s="647"/>
      <c r="AG18" s="647"/>
      <c r="AH18" s="647"/>
      <c r="AI18" s="647"/>
      <c r="AJ18" s="647"/>
      <c r="AK18" s="647"/>
      <c r="AL18" s="611">
        <v>0.4</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175</v>
      </c>
      <c r="BH18" s="609"/>
      <c r="BI18" s="609"/>
      <c r="BJ18" s="609"/>
      <c r="BK18" s="609"/>
      <c r="BL18" s="609"/>
      <c r="BM18" s="609"/>
      <c r="BN18" s="610"/>
      <c r="BO18" s="646" t="s">
        <v>129</v>
      </c>
      <c r="BP18" s="646"/>
      <c r="BQ18" s="646"/>
      <c r="BR18" s="646"/>
      <c r="BS18" s="647" t="s">
        <v>235</v>
      </c>
      <c r="BT18" s="647"/>
      <c r="BU18" s="647"/>
      <c r="BV18" s="647"/>
      <c r="BW18" s="647"/>
      <c r="BX18" s="647"/>
      <c r="BY18" s="647"/>
      <c r="BZ18" s="647"/>
      <c r="CA18" s="647"/>
      <c r="CB18" s="682"/>
      <c r="CD18" s="605" t="s">
        <v>271</v>
      </c>
      <c r="CE18" s="606"/>
      <c r="CF18" s="606"/>
      <c r="CG18" s="606"/>
      <c r="CH18" s="606"/>
      <c r="CI18" s="606"/>
      <c r="CJ18" s="606"/>
      <c r="CK18" s="606"/>
      <c r="CL18" s="606"/>
      <c r="CM18" s="606"/>
      <c r="CN18" s="606"/>
      <c r="CO18" s="606"/>
      <c r="CP18" s="606"/>
      <c r="CQ18" s="607"/>
      <c r="CR18" s="608" t="s">
        <v>235</v>
      </c>
      <c r="CS18" s="609"/>
      <c r="CT18" s="609"/>
      <c r="CU18" s="609"/>
      <c r="CV18" s="609"/>
      <c r="CW18" s="609"/>
      <c r="CX18" s="609"/>
      <c r="CY18" s="610"/>
      <c r="CZ18" s="646" t="s">
        <v>175</v>
      </c>
      <c r="DA18" s="646"/>
      <c r="DB18" s="646"/>
      <c r="DC18" s="646"/>
      <c r="DD18" s="614" t="s">
        <v>129</v>
      </c>
      <c r="DE18" s="609"/>
      <c r="DF18" s="609"/>
      <c r="DG18" s="609"/>
      <c r="DH18" s="609"/>
      <c r="DI18" s="609"/>
      <c r="DJ18" s="609"/>
      <c r="DK18" s="609"/>
      <c r="DL18" s="609"/>
      <c r="DM18" s="609"/>
      <c r="DN18" s="609"/>
      <c r="DO18" s="609"/>
      <c r="DP18" s="610"/>
      <c r="DQ18" s="614" t="s">
        <v>175</v>
      </c>
      <c r="DR18" s="609"/>
      <c r="DS18" s="609"/>
      <c r="DT18" s="609"/>
      <c r="DU18" s="609"/>
      <c r="DV18" s="609"/>
      <c r="DW18" s="609"/>
      <c r="DX18" s="609"/>
      <c r="DY18" s="609"/>
      <c r="DZ18" s="609"/>
      <c r="EA18" s="609"/>
      <c r="EB18" s="609"/>
      <c r="EC18" s="645"/>
    </row>
    <row r="19" spans="2:133" ht="11.25" customHeight="1" x14ac:dyDescent="0.15">
      <c r="B19" s="605" t="s">
        <v>272</v>
      </c>
      <c r="C19" s="606"/>
      <c r="D19" s="606"/>
      <c r="E19" s="606"/>
      <c r="F19" s="606"/>
      <c r="G19" s="606"/>
      <c r="H19" s="606"/>
      <c r="I19" s="606"/>
      <c r="J19" s="606"/>
      <c r="K19" s="606"/>
      <c r="L19" s="606"/>
      <c r="M19" s="606"/>
      <c r="N19" s="606"/>
      <c r="O19" s="606"/>
      <c r="P19" s="606"/>
      <c r="Q19" s="607"/>
      <c r="R19" s="608">
        <v>19628</v>
      </c>
      <c r="S19" s="609"/>
      <c r="T19" s="609"/>
      <c r="U19" s="609"/>
      <c r="V19" s="609"/>
      <c r="W19" s="609"/>
      <c r="X19" s="609"/>
      <c r="Y19" s="610"/>
      <c r="Z19" s="646">
        <v>0.2</v>
      </c>
      <c r="AA19" s="646"/>
      <c r="AB19" s="646"/>
      <c r="AC19" s="646"/>
      <c r="AD19" s="647">
        <v>19628</v>
      </c>
      <c r="AE19" s="647"/>
      <c r="AF19" s="647"/>
      <c r="AG19" s="647"/>
      <c r="AH19" s="647"/>
      <c r="AI19" s="647"/>
      <c r="AJ19" s="647"/>
      <c r="AK19" s="647"/>
      <c r="AL19" s="611">
        <v>0.4</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v>122727</v>
      </c>
      <c r="BH19" s="609"/>
      <c r="BI19" s="609"/>
      <c r="BJ19" s="609"/>
      <c r="BK19" s="609"/>
      <c r="BL19" s="609"/>
      <c r="BM19" s="609"/>
      <c r="BN19" s="610"/>
      <c r="BO19" s="646">
        <v>4.7</v>
      </c>
      <c r="BP19" s="646"/>
      <c r="BQ19" s="646"/>
      <c r="BR19" s="646"/>
      <c r="BS19" s="647" t="s">
        <v>175</v>
      </c>
      <c r="BT19" s="647"/>
      <c r="BU19" s="647"/>
      <c r="BV19" s="647"/>
      <c r="BW19" s="647"/>
      <c r="BX19" s="647"/>
      <c r="BY19" s="647"/>
      <c r="BZ19" s="647"/>
      <c r="CA19" s="647"/>
      <c r="CB19" s="682"/>
      <c r="CD19" s="605" t="s">
        <v>274</v>
      </c>
      <c r="CE19" s="606"/>
      <c r="CF19" s="606"/>
      <c r="CG19" s="606"/>
      <c r="CH19" s="606"/>
      <c r="CI19" s="606"/>
      <c r="CJ19" s="606"/>
      <c r="CK19" s="606"/>
      <c r="CL19" s="606"/>
      <c r="CM19" s="606"/>
      <c r="CN19" s="606"/>
      <c r="CO19" s="606"/>
      <c r="CP19" s="606"/>
      <c r="CQ19" s="607"/>
      <c r="CR19" s="608" t="s">
        <v>175</v>
      </c>
      <c r="CS19" s="609"/>
      <c r="CT19" s="609"/>
      <c r="CU19" s="609"/>
      <c r="CV19" s="609"/>
      <c r="CW19" s="609"/>
      <c r="CX19" s="609"/>
      <c r="CY19" s="610"/>
      <c r="CZ19" s="646" t="s">
        <v>175</v>
      </c>
      <c r="DA19" s="646"/>
      <c r="DB19" s="646"/>
      <c r="DC19" s="646"/>
      <c r="DD19" s="614" t="s">
        <v>175</v>
      </c>
      <c r="DE19" s="609"/>
      <c r="DF19" s="609"/>
      <c r="DG19" s="609"/>
      <c r="DH19" s="609"/>
      <c r="DI19" s="609"/>
      <c r="DJ19" s="609"/>
      <c r="DK19" s="609"/>
      <c r="DL19" s="609"/>
      <c r="DM19" s="609"/>
      <c r="DN19" s="609"/>
      <c r="DO19" s="609"/>
      <c r="DP19" s="610"/>
      <c r="DQ19" s="614" t="s">
        <v>129</v>
      </c>
      <c r="DR19" s="609"/>
      <c r="DS19" s="609"/>
      <c r="DT19" s="609"/>
      <c r="DU19" s="609"/>
      <c r="DV19" s="609"/>
      <c r="DW19" s="609"/>
      <c r="DX19" s="609"/>
      <c r="DY19" s="609"/>
      <c r="DZ19" s="609"/>
      <c r="EA19" s="609"/>
      <c r="EB19" s="609"/>
      <c r="EC19" s="645"/>
    </row>
    <row r="20" spans="2:133" ht="11.25" customHeight="1" x14ac:dyDescent="0.15">
      <c r="B20" s="683" t="s">
        <v>275</v>
      </c>
      <c r="C20" s="684"/>
      <c r="D20" s="684"/>
      <c r="E20" s="684"/>
      <c r="F20" s="684"/>
      <c r="G20" s="684"/>
      <c r="H20" s="684"/>
      <c r="I20" s="684"/>
      <c r="J20" s="684"/>
      <c r="K20" s="684"/>
      <c r="L20" s="684"/>
      <c r="M20" s="684"/>
      <c r="N20" s="684"/>
      <c r="O20" s="684"/>
      <c r="P20" s="684"/>
      <c r="Q20" s="685"/>
      <c r="R20" s="608">
        <v>486</v>
      </c>
      <c r="S20" s="609"/>
      <c r="T20" s="609"/>
      <c r="U20" s="609"/>
      <c r="V20" s="609"/>
      <c r="W20" s="609"/>
      <c r="X20" s="609"/>
      <c r="Y20" s="610"/>
      <c r="Z20" s="646">
        <v>0</v>
      </c>
      <c r="AA20" s="646"/>
      <c r="AB20" s="646"/>
      <c r="AC20" s="646"/>
      <c r="AD20" s="647">
        <v>486</v>
      </c>
      <c r="AE20" s="647"/>
      <c r="AF20" s="647"/>
      <c r="AG20" s="647"/>
      <c r="AH20" s="647"/>
      <c r="AI20" s="647"/>
      <c r="AJ20" s="647"/>
      <c r="AK20" s="647"/>
      <c r="AL20" s="611">
        <v>0</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v>122727</v>
      </c>
      <c r="BH20" s="609"/>
      <c r="BI20" s="609"/>
      <c r="BJ20" s="609"/>
      <c r="BK20" s="609"/>
      <c r="BL20" s="609"/>
      <c r="BM20" s="609"/>
      <c r="BN20" s="610"/>
      <c r="BO20" s="646">
        <v>4.7</v>
      </c>
      <c r="BP20" s="646"/>
      <c r="BQ20" s="646"/>
      <c r="BR20" s="646"/>
      <c r="BS20" s="647" t="s">
        <v>129</v>
      </c>
      <c r="BT20" s="647"/>
      <c r="BU20" s="647"/>
      <c r="BV20" s="647"/>
      <c r="BW20" s="647"/>
      <c r="BX20" s="647"/>
      <c r="BY20" s="647"/>
      <c r="BZ20" s="647"/>
      <c r="CA20" s="647"/>
      <c r="CB20" s="682"/>
      <c r="CD20" s="605" t="s">
        <v>277</v>
      </c>
      <c r="CE20" s="606"/>
      <c r="CF20" s="606"/>
      <c r="CG20" s="606"/>
      <c r="CH20" s="606"/>
      <c r="CI20" s="606"/>
      <c r="CJ20" s="606"/>
      <c r="CK20" s="606"/>
      <c r="CL20" s="606"/>
      <c r="CM20" s="606"/>
      <c r="CN20" s="606"/>
      <c r="CO20" s="606"/>
      <c r="CP20" s="606"/>
      <c r="CQ20" s="607"/>
      <c r="CR20" s="608">
        <v>8432599</v>
      </c>
      <c r="CS20" s="609"/>
      <c r="CT20" s="609"/>
      <c r="CU20" s="609"/>
      <c r="CV20" s="609"/>
      <c r="CW20" s="609"/>
      <c r="CX20" s="609"/>
      <c r="CY20" s="610"/>
      <c r="CZ20" s="646">
        <v>100</v>
      </c>
      <c r="DA20" s="646"/>
      <c r="DB20" s="646"/>
      <c r="DC20" s="646"/>
      <c r="DD20" s="614">
        <v>646648</v>
      </c>
      <c r="DE20" s="609"/>
      <c r="DF20" s="609"/>
      <c r="DG20" s="609"/>
      <c r="DH20" s="609"/>
      <c r="DI20" s="609"/>
      <c r="DJ20" s="609"/>
      <c r="DK20" s="609"/>
      <c r="DL20" s="609"/>
      <c r="DM20" s="609"/>
      <c r="DN20" s="609"/>
      <c r="DO20" s="609"/>
      <c r="DP20" s="610"/>
      <c r="DQ20" s="614">
        <v>5214186</v>
      </c>
      <c r="DR20" s="609"/>
      <c r="DS20" s="609"/>
      <c r="DT20" s="609"/>
      <c r="DU20" s="609"/>
      <c r="DV20" s="609"/>
      <c r="DW20" s="609"/>
      <c r="DX20" s="609"/>
      <c r="DY20" s="609"/>
      <c r="DZ20" s="609"/>
      <c r="EA20" s="609"/>
      <c r="EB20" s="609"/>
      <c r="EC20" s="645"/>
    </row>
    <row r="21" spans="2:133" ht="11.25" customHeight="1" x14ac:dyDescent="0.15">
      <c r="B21" s="605" t="s">
        <v>278</v>
      </c>
      <c r="C21" s="606"/>
      <c r="D21" s="606"/>
      <c r="E21" s="606"/>
      <c r="F21" s="606"/>
      <c r="G21" s="606"/>
      <c r="H21" s="606"/>
      <c r="I21" s="606"/>
      <c r="J21" s="606"/>
      <c r="K21" s="606"/>
      <c r="L21" s="606"/>
      <c r="M21" s="606"/>
      <c r="N21" s="606"/>
      <c r="O21" s="606"/>
      <c r="P21" s="606"/>
      <c r="Q21" s="607"/>
      <c r="R21" s="608">
        <v>1632819</v>
      </c>
      <c r="S21" s="609"/>
      <c r="T21" s="609"/>
      <c r="U21" s="609"/>
      <c r="V21" s="609"/>
      <c r="W21" s="609"/>
      <c r="X21" s="609"/>
      <c r="Y21" s="610"/>
      <c r="Z21" s="646">
        <v>17.8</v>
      </c>
      <c r="AA21" s="646"/>
      <c r="AB21" s="646"/>
      <c r="AC21" s="646"/>
      <c r="AD21" s="647">
        <v>1542781</v>
      </c>
      <c r="AE21" s="647"/>
      <c r="AF21" s="647"/>
      <c r="AG21" s="647"/>
      <c r="AH21" s="647"/>
      <c r="AI21" s="647"/>
      <c r="AJ21" s="647"/>
      <c r="AK21" s="647"/>
      <c r="AL21" s="611">
        <v>33.299999999999997</v>
      </c>
      <c r="AM21" s="612"/>
      <c r="AN21" s="612"/>
      <c r="AO21" s="648"/>
      <c r="AP21" s="605" t="s">
        <v>279</v>
      </c>
      <c r="AQ21" s="686"/>
      <c r="AR21" s="686"/>
      <c r="AS21" s="686"/>
      <c r="AT21" s="686"/>
      <c r="AU21" s="686"/>
      <c r="AV21" s="686"/>
      <c r="AW21" s="686"/>
      <c r="AX21" s="686"/>
      <c r="AY21" s="686"/>
      <c r="AZ21" s="686"/>
      <c r="BA21" s="686"/>
      <c r="BB21" s="686"/>
      <c r="BC21" s="686"/>
      <c r="BD21" s="686"/>
      <c r="BE21" s="686"/>
      <c r="BF21" s="687"/>
      <c r="BG21" s="608">
        <v>2682</v>
      </c>
      <c r="BH21" s="609"/>
      <c r="BI21" s="609"/>
      <c r="BJ21" s="609"/>
      <c r="BK21" s="609"/>
      <c r="BL21" s="609"/>
      <c r="BM21" s="609"/>
      <c r="BN21" s="610"/>
      <c r="BO21" s="646">
        <v>0.1</v>
      </c>
      <c r="BP21" s="646"/>
      <c r="BQ21" s="646"/>
      <c r="BR21" s="646"/>
      <c r="BS21" s="647" t="s">
        <v>235</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280</v>
      </c>
      <c r="C22" s="606"/>
      <c r="D22" s="606"/>
      <c r="E22" s="606"/>
      <c r="F22" s="606"/>
      <c r="G22" s="606"/>
      <c r="H22" s="606"/>
      <c r="I22" s="606"/>
      <c r="J22" s="606"/>
      <c r="K22" s="606"/>
      <c r="L22" s="606"/>
      <c r="M22" s="606"/>
      <c r="N22" s="606"/>
      <c r="O22" s="606"/>
      <c r="P22" s="606"/>
      <c r="Q22" s="607"/>
      <c r="R22" s="608">
        <v>1542781</v>
      </c>
      <c r="S22" s="609"/>
      <c r="T22" s="609"/>
      <c r="U22" s="609"/>
      <c r="V22" s="609"/>
      <c r="W22" s="609"/>
      <c r="X22" s="609"/>
      <c r="Y22" s="610"/>
      <c r="Z22" s="646">
        <v>16.899999999999999</v>
      </c>
      <c r="AA22" s="646"/>
      <c r="AB22" s="646"/>
      <c r="AC22" s="646"/>
      <c r="AD22" s="647">
        <v>1542781</v>
      </c>
      <c r="AE22" s="647"/>
      <c r="AF22" s="647"/>
      <c r="AG22" s="647"/>
      <c r="AH22" s="647"/>
      <c r="AI22" s="647"/>
      <c r="AJ22" s="647"/>
      <c r="AK22" s="647"/>
      <c r="AL22" s="611">
        <v>33.299999999999997</v>
      </c>
      <c r="AM22" s="612"/>
      <c r="AN22" s="612"/>
      <c r="AO22" s="648"/>
      <c r="AP22" s="605" t="s">
        <v>281</v>
      </c>
      <c r="AQ22" s="686"/>
      <c r="AR22" s="686"/>
      <c r="AS22" s="686"/>
      <c r="AT22" s="686"/>
      <c r="AU22" s="686"/>
      <c r="AV22" s="686"/>
      <c r="AW22" s="686"/>
      <c r="AX22" s="686"/>
      <c r="AY22" s="686"/>
      <c r="AZ22" s="686"/>
      <c r="BA22" s="686"/>
      <c r="BB22" s="686"/>
      <c r="BC22" s="686"/>
      <c r="BD22" s="686"/>
      <c r="BE22" s="686"/>
      <c r="BF22" s="687"/>
      <c r="BG22" s="608" t="s">
        <v>129</v>
      </c>
      <c r="BH22" s="609"/>
      <c r="BI22" s="609"/>
      <c r="BJ22" s="609"/>
      <c r="BK22" s="609"/>
      <c r="BL22" s="609"/>
      <c r="BM22" s="609"/>
      <c r="BN22" s="610"/>
      <c r="BO22" s="646" t="s">
        <v>175</v>
      </c>
      <c r="BP22" s="646"/>
      <c r="BQ22" s="646"/>
      <c r="BR22" s="646"/>
      <c r="BS22" s="647" t="s">
        <v>129</v>
      </c>
      <c r="BT22" s="647"/>
      <c r="BU22" s="647"/>
      <c r="BV22" s="647"/>
      <c r="BW22" s="647"/>
      <c r="BX22" s="647"/>
      <c r="BY22" s="647"/>
      <c r="BZ22" s="647"/>
      <c r="CA22" s="647"/>
      <c r="CB22" s="682"/>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283</v>
      </c>
      <c r="C23" s="606"/>
      <c r="D23" s="606"/>
      <c r="E23" s="606"/>
      <c r="F23" s="606"/>
      <c r="G23" s="606"/>
      <c r="H23" s="606"/>
      <c r="I23" s="606"/>
      <c r="J23" s="606"/>
      <c r="K23" s="606"/>
      <c r="L23" s="606"/>
      <c r="M23" s="606"/>
      <c r="N23" s="606"/>
      <c r="O23" s="606"/>
      <c r="P23" s="606"/>
      <c r="Q23" s="607"/>
      <c r="R23" s="608">
        <v>90029</v>
      </c>
      <c r="S23" s="609"/>
      <c r="T23" s="609"/>
      <c r="U23" s="609"/>
      <c r="V23" s="609"/>
      <c r="W23" s="609"/>
      <c r="X23" s="609"/>
      <c r="Y23" s="610"/>
      <c r="Z23" s="646">
        <v>1</v>
      </c>
      <c r="AA23" s="646"/>
      <c r="AB23" s="646"/>
      <c r="AC23" s="646"/>
      <c r="AD23" s="647" t="s">
        <v>235</v>
      </c>
      <c r="AE23" s="647"/>
      <c r="AF23" s="647"/>
      <c r="AG23" s="647"/>
      <c r="AH23" s="647"/>
      <c r="AI23" s="647"/>
      <c r="AJ23" s="647"/>
      <c r="AK23" s="647"/>
      <c r="AL23" s="611" t="s">
        <v>175</v>
      </c>
      <c r="AM23" s="612"/>
      <c r="AN23" s="612"/>
      <c r="AO23" s="648"/>
      <c r="AP23" s="605" t="s">
        <v>284</v>
      </c>
      <c r="AQ23" s="686"/>
      <c r="AR23" s="686"/>
      <c r="AS23" s="686"/>
      <c r="AT23" s="686"/>
      <c r="AU23" s="686"/>
      <c r="AV23" s="686"/>
      <c r="AW23" s="686"/>
      <c r="AX23" s="686"/>
      <c r="AY23" s="686"/>
      <c r="AZ23" s="686"/>
      <c r="BA23" s="686"/>
      <c r="BB23" s="686"/>
      <c r="BC23" s="686"/>
      <c r="BD23" s="686"/>
      <c r="BE23" s="686"/>
      <c r="BF23" s="687"/>
      <c r="BG23" s="608">
        <v>120045</v>
      </c>
      <c r="BH23" s="609"/>
      <c r="BI23" s="609"/>
      <c r="BJ23" s="609"/>
      <c r="BK23" s="609"/>
      <c r="BL23" s="609"/>
      <c r="BM23" s="609"/>
      <c r="BN23" s="610"/>
      <c r="BO23" s="646">
        <v>4.5999999999999996</v>
      </c>
      <c r="BP23" s="646"/>
      <c r="BQ23" s="646"/>
      <c r="BR23" s="646"/>
      <c r="BS23" s="647" t="s">
        <v>235</v>
      </c>
      <c r="BT23" s="647"/>
      <c r="BU23" s="647"/>
      <c r="BV23" s="647"/>
      <c r="BW23" s="647"/>
      <c r="BX23" s="647"/>
      <c r="BY23" s="647"/>
      <c r="BZ23" s="647"/>
      <c r="CA23" s="647"/>
      <c r="CB23" s="682"/>
      <c r="CD23" s="660" t="s">
        <v>223</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15">
      <c r="B24" s="605" t="s">
        <v>290</v>
      </c>
      <c r="C24" s="606"/>
      <c r="D24" s="606"/>
      <c r="E24" s="606"/>
      <c r="F24" s="606"/>
      <c r="G24" s="606"/>
      <c r="H24" s="606"/>
      <c r="I24" s="606"/>
      <c r="J24" s="606"/>
      <c r="K24" s="606"/>
      <c r="L24" s="606"/>
      <c r="M24" s="606"/>
      <c r="N24" s="606"/>
      <c r="O24" s="606"/>
      <c r="P24" s="606"/>
      <c r="Q24" s="607"/>
      <c r="R24" s="608">
        <v>9</v>
      </c>
      <c r="S24" s="609"/>
      <c r="T24" s="609"/>
      <c r="U24" s="609"/>
      <c r="V24" s="609"/>
      <c r="W24" s="609"/>
      <c r="X24" s="609"/>
      <c r="Y24" s="610"/>
      <c r="Z24" s="646">
        <v>0</v>
      </c>
      <c r="AA24" s="646"/>
      <c r="AB24" s="646"/>
      <c r="AC24" s="646"/>
      <c r="AD24" s="647" t="s">
        <v>175</v>
      </c>
      <c r="AE24" s="647"/>
      <c r="AF24" s="647"/>
      <c r="AG24" s="647"/>
      <c r="AH24" s="647"/>
      <c r="AI24" s="647"/>
      <c r="AJ24" s="647"/>
      <c r="AK24" s="647"/>
      <c r="AL24" s="611" t="s">
        <v>175</v>
      </c>
      <c r="AM24" s="612"/>
      <c r="AN24" s="612"/>
      <c r="AO24" s="648"/>
      <c r="AP24" s="605" t="s">
        <v>291</v>
      </c>
      <c r="AQ24" s="686"/>
      <c r="AR24" s="686"/>
      <c r="AS24" s="686"/>
      <c r="AT24" s="686"/>
      <c r="AU24" s="686"/>
      <c r="AV24" s="686"/>
      <c r="AW24" s="686"/>
      <c r="AX24" s="686"/>
      <c r="AY24" s="686"/>
      <c r="AZ24" s="686"/>
      <c r="BA24" s="686"/>
      <c r="BB24" s="686"/>
      <c r="BC24" s="686"/>
      <c r="BD24" s="686"/>
      <c r="BE24" s="686"/>
      <c r="BF24" s="687"/>
      <c r="BG24" s="608" t="s">
        <v>235</v>
      </c>
      <c r="BH24" s="609"/>
      <c r="BI24" s="609"/>
      <c r="BJ24" s="609"/>
      <c r="BK24" s="609"/>
      <c r="BL24" s="609"/>
      <c r="BM24" s="609"/>
      <c r="BN24" s="610"/>
      <c r="BO24" s="646" t="s">
        <v>235</v>
      </c>
      <c r="BP24" s="646"/>
      <c r="BQ24" s="646"/>
      <c r="BR24" s="646"/>
      <c r="BS24" s="647" t="s">
        <v>235</v>
      </c>
      <c r="BT24" s="647"/>
      <c r="BU24" s="647"/>
      <c r="BV24" s="647"/>
      <c r="BW24" s="647"/>
      <c r="BX24" s="647"/>
      <c r="BY24" s="647"/>
      <c r="BZ24" s="647"/>
      <c r="CA24" s="647"/>
      <c r="CB24" s="682"/>
      <c r="CD24" s="666" t="s">
        <v>292</v>
      </c>
      <c r="CE24" s="667"/>
      <c r="CF24" s="667"/>
      <c r="CG24" s="667"/>
      <c r="CH24" s="667"/>
      <c r="CI24" s="667"/>
      <c r="CJ24" s="667"/>
      <c r="CK24" s="667"/>
      <c r="CL24" s="667"/>
      <c r="CM24" s="667"/>
      <c r="CN24" s="667"/>
      <c r="CO24" s="667"/>
      <c r="CP24" s="667"/>
      <c r="CQ24" s="668"/>
      <c r="CR24" s="663">
        <v>2735934</v>
      </c>
      <c r="CS24" s="664"/>
      <c r="CT24" s="664"/>
      <c r="CU24" s="664"/>
      <c r="CV24" s="664"/>
      <c r="CW24" s="664"/>
      <c r="CX24" s="664"/>
      <c r="CY24" s="689"/>
      <c r="CZ24" s="690">
        <v>32.4</v>
      </c>
      <c r="DA24" s="672"/>
      <c r="DB24" s="672"/>
      <c r="DC24" s="692"/>
      <c r="DD24" s="688">
        <v>2055513</v>
      </c>
      <c r="DE24" s="664"/>
      <c r="DF24" s="664"/>
      <c r="DG24" s="664"/>
      <c r="DH24" s="664"/>
      <c r="DI24" s="664"/>
      <c r="DJ24" s="664"/>
      <c r="DK24" s="689"/>
      <c r="DL24" s="688">
        <v>2024416</v>
      </c>
      <c r="DM24" s="664"/>
      <c r="DN24" s="664"/>
      <c r="DO24" s="664"/>
      <c r="DP24" s="664"/>
      <c r="DQ24" s="664"/>
      <c r="DR24" s="664"/>
      <c r="DS24" s="664"/>
      <c r="DT24" s="664"/>
      <c r="DU24" s="664"/>
      <c r="DV24" s="689"/>
      <c r="DW24" s="690">
        <v>42.9</v>
      </c>
      <c r="DX24" s="672"/>
      <c r="DY24" s="672"/>
      <c r="DZ24" s="672"/>
      <c r="EA24" s="672"/>
      <c r="EB24" s="672"/>
      <c r="EC24" s="691"/>
    </row>
    <row r="25" spans="2:133" ht="11.25" customHeight="1" x14ac:dyDescent="0.15">
      <c r="B25" s="605" t="s">
        <v>293</v>
      </c>
      <c r="C25" s="606"/>
      <c r="D25" s="606"/>
      <c r="E25" s="606"/>
      <c r="F25" s="606"/>
      <c r="G25" s="606"/>
      <c r="H25" s="606"/>
      <c r="I25" s="606"/>
      <c r="J25" s="606"/>
      <c r="K25" s="606"/>
      <c r="L25" s="606"/>
      <c r="M25" s="606"/>
      <c r="N25" s="606"/>
      <c r="O25" s="606"/>
      <c r="P25" s="606"/>
      <c r="Q25" s="607"/>
      <c r="R25" s="608">
        <v>4833254</v>
      </c>
      <c r="S25" s="609"/>
      <c r="T25" s="609"/>
      <c r="U25" s="609"/>
      <c r="V25" s="609"/>
      <c r="W25" s="609"/>
      <c r="X25" s="609"/>
      <c r="Y25" s="610"/>
      <c r="Z25" s="646">
        <v>52.8</v>
      </c>
      <c r="AA25" s="646"/>
      <c r="AB25" s="646"/>
      <c r="AC25" s="646"/>
      <c r="AD25" s="647">
        <v>4623171</v>
      </c>
      <c r="AE25" s="647"/>
      <c r="AF25" s="647"/>
      <c r="AG25" s="647"/>
      <c r="AH25" s="647"/>
      <c r="AI25" s="647"/>
      <c r="AJ25" s="647"/>
      <c r="AK25" s="647"/>
      <c r="AL25" s="611">
        <v>99.8</v>
      </c>
      <c r="AM25" s="612"/>
      <c r="AN25" s="612"/>
      <c r="AO25" s="648"/>
      <c r="AP25" s="605" t="s">
        <v>294</v>
      </c>
      <c r="AQ25" s="686"/>
      <c r="AR25" s="686"/>
      <c r="AS25" s="686"/>
      <c r="AT25" s="686"/>
      <c r="AU25" s="686"/>
      <c r="AV25" s="686"/>
      <c r="AW25" s="686"/>
      <c r="AX25" s="686"/>
      <c r="AY25" s="686"/>
      <c r="AZ25" s="686"/>
      <c r="BA25" s="686"/>
      <c r="BB25" s="686"/>
      <c r="BC25" s="686"/>
      <c r="BD25" s="686"/>
      <c r="BE25" s="686"/>
      <c r="BF25" s="687"/>
      <c r="BG25" s="608" t="s">
        <v>235</v>
      </c>
      <c r="BH25" s="609"/>
      <c r="BI25" s="609"/>
      <c r="BJ25" s="609"/>
      <c r="BK25" s="609"/>
      <c r="BL25" s="609"/>
      <c r="BM25" s="609"/>
      <c r="BN25" s="610"/>
      <c r="BO25" s="646" t="s">
        <v>129</v>
      </c>
      <c r="BP25" s="646"/>
      <c r="BQ25" s="646"/>
      <c r="BR25" s="646"/>
      <c r="BS25" s="647" t="s">
        <v>129</v>
      </c>
      <c r="BT25" s="647"/>
      <c r="BU25" s="647"/>
      <c r="BV25" s="647"/>
      <c r="BW25" s="647"/>
      <c r="BX25" s="647"/>
      <c r="BY25" s="647"/>
      <c r="BZ25" s="647"/>
      <c r="CA25" s="647"/>
      <c r="CB25" s="682"/>
      <c r="CD25" s="605" t="s">
        <v>295</v>
      </c>
      <c r="CE25" s="606"/>
      <c r="CF25" s="606"/>
      <c r="CG25" s="606"/>
      <c r="CH25" s="606"/>
      <c r="CI25" s="606"/>
      <c r="CJ25" s="606"/>
      <c r="CK25" s="606"/>
      <c r="CL25" s="606"/>
      <c r="CM25" s="606"/>
      <c r="CN25" s="606"/>
      <c r="CO25" s="606"/>
      <c r="CP25" s="606"/>
      <c r="CQ25" s="607"/>
      <c r="CR25" s="608">
        <v>1255145</v>
      </c>
      <c r="CS25" s="621"/>
      <c r="CT25" s="621"/>
      <c r="CU25" s="621"/>
      <c r="CV25" s="621"/>
      <c r="CW25" s="621"/>
      <c r="CX25" s="621"/>
      <c r="CY25" s="622"/>
      <c r="CZ25" s="611">
        <v>14.9</v>
      </c>
      <c r="DA25" s="623"/>
      <c r="DB25" s="623"/>
      <c r="DC25" s="624"/>
      <c r="DD25" s="614">
        <v>1152562</v>
      </c>
      <c r="DE25" s="621"/>
      <c r="DF25" s="621"/>
      <c r="DG25" s="621"/>
      <c r="DH25" s="621"/>
      <c r="DI25" s="621"/>
      <c r="DJ25" s="621"/>
      <c r="DK25" s="622"/>
      <c r="DL25" s="614">
        <v>1123347</v>
      </c>
      <c r="DM25" s="621"/>
      <c r="DN25" s="621"/>
      <c r="DO25" s="621"/>
      <c r="DP25" s="621"/>
      <c r="DQ25" s="621"/>
      <c r="DR25" s="621"/>
      <c r="DS25" s="621"/>
      <c r="DT25" s="621"/>
      <c r="DU25" s="621"/>
      <c r="DV25" s="622"/>
      <c r="DW25" s="611">
        <v>23.8</v>
      </c>
      <c r="DX25" s="623"/>
      <c r="DY25" s="623"/>
      <c r="DZ25" s="623"/>
      <c r="EA25" s="623"/>
      <c r="EB25" s="623"/>
      <c r="EC25" s="635"/>
    </row>
    <row r="26" spans="2:133" ht="11.25" customHeight="1" x14ac:dyDescent="0.15">
      <c r="B26" s="605" t="s">
        <v>296</v>
      </c>
      <c r="C26" s="606"/>
      <c r="D26" s="606"/>
      <c r="E26" s="606"/>
      <c r="F26" s="606"/>
      <c r="G26" s="606"/>
      <c r="H26" s="606"/>
      <c r="I26" s="606"/>
      <c r="J26" s="606"/>
      <c r="K26" s="606"/>
      <c r="L26" s="606"/>
      <c r="M26" s="606"/>
      <c r="N26" s="606"/>
      <c r="O26" s="606"/>
      <c r="P26" s="606"/>
      <c r="Q26" s="607"/>
      <c r="R26" s="608">
        <v>1359</v>
      </c>
      <c r="S26" s="609"/>
      <c r="T26" s="609"/>
      <c r="U26" s="609"/>
      <c r="V26" s="609"/>
      <c r="W26" s="609"/>
      <c r="X26" s="609"/>
      <c r="Y26" s="610"/>
      <c r="Z26" s="646">
        <v>0</v>
      </c>
      <c r="AA26" s="646"/>
      <c r="AB26" s="646"/>
      <c r="AC26" s="646"/>
      <c r="AD26" s="647">
        <v>1359</v>
      </c>
      <c r="AE26" s="647"/>
      <c r="AF26" s="647"/>
      <c r="AG26" s="647"/>
      <c r="AH26" s="647"/>
      <c r="AI26" s="647"/>
      <c r="AJ26" s="647"/>
      <c r="AK26" s="647"/>
      <c r="AL26" s="611">
        <v>0</v>
      </c>
      <c r="AM26" s="612"/>
      <c r="AN26" s="612"/>
      <c r="AO26" s="648"/>
      <c r="AP26" s="605" t="s">
        <v>297</v>
      </c>
      <c r="AQ26" s="686"/>
      <c r="AR26" s="686"/>
      <c r="AS26" s="686"/>
      <c r="AT26" s="686"/>
      <c r="AU26" s="686"/>
      <c r="AV26" s="686"/>
      <c r="AW26" s="686"/>
      <c r="AX26" s="686"/>
      <c r="AY26" s="686"/>
      <c r="AZ26" s="686"/>
      <c r="BA26" s="686"/>
      <c r="BB26" s="686"/>
      <c r="BC26" s="686"/>
      <c r="BD26" s="686"/>
      <c r="BE26" s="686"/>
      <c r="BF26" s="687"/>
      <c r="BG26" s="608" t="s">
        <v>235</v>
      </c>
      <c r="BH26" s="609"/>
      <c r="BI26" s="609"/>
      <c r="BJ26" s="609"/>
      <c r="BK26" s="609"/>
      <c r="BL26" s="609"/>
      <c r="BM26" s="609"/>
      <c r="BN26" s="610"/>
      <c r="BO26" s="646" t="s">
        <v>129</v>
      </c>
      <c r="BP26" s="646"/>
      <c r="BQ26" s="646"/>
      <c r="BR26" s="646"/>
      <c r="BS26" s="647" t="s">
        <v>175</v>
      </c>
      <c r="BT26" s="647"/>
      <c r="BU26" s="647"/>
      <c r="BV26" s="647"/>
      <c r="BW26" s="647"/>
      <c r="BX26" s="647"/>
      <c r="BY26" s="647"/>
      <c r="BZ26" s="647"/>
      <c r="CA26" s="647"/>
      <c r="CB26" s="682"/>
      <c r="CD26" s="605" t="s">
        <v>298</v>
      </c>
      <c r="CE26" s="606"/>
      <c r="CF26" s="606"/>
      <c r="CG26" s="606"/>
      <c r="CH26" s="606"/>
      <c r="CI26" s="606"/>
      <c r="CJ26" s="606"/>
      <c r="CK26" s="606"/>
      <c r="CL26" s="606"/>
      <c r="CM26" s="606"/>
      <c r="CN26" s="606"/>
      <c r="CO26" s="606"/>
      <c r="CP26" s="606"/>
      <c r="CQ26" s="607"/>
      <c r="CR26" s="608">
        <v>675944</v>
      </c>
      <c r="CS26" s="609"/>
      <c r="CT26" s="609"/>
      <c r="CU26" s="609"/>
      <c r="CV26" s="609"/>
      <c r="CW26" s="609"/>
      <c r="CX26" s="609"/>
      <c r="CY26" s="610"/>
      <c r="CZ26" s="611">
        <v>8</v>
      </c>
      <c r="DA26" s="623"/>
      <c r="DB26" s="623"/>
      <c r="DC26" s="624"/>
      <c r="DD26" s="614">
        <v>611588</v>
      </c>
      <c r="DE26" s="609"/>
      <c r="DF26" s="609"/>
      <c r="DG26" s="609"/>
      <c r="DH26" s="609"/>
      <c r="DI26" s="609"/>
      <c r="DJ26" s="609"/>
      <c r="DK26" s="610"/>
      <c r="DL26" s="614" t="s">
        <v>175</v>
      </c>
      <c r="DM26" s="609"/>
      <c r="DN26" s="609"/>
      <c r="DO26" s="609"/>
      <c r="DP26" s="609"/>
      <c r="DQ26" s="609"/>
      <c r="DR26" s="609"/>
      <c r="DS26" s="609"/>
      <c r="DT26" s="609"/>
      <c r="DU26" s="609"/>
      <c r="DV26" s="610"/>
      <c r="DW26" s="611" t="s">
        <v>129</v>
      </c>
      <c r="DX26" s="623"/>
      <c r="DY26" s="623"/>
      <c r="DZ26" s="623"/>
      <c r="EA26" s="623"/>
      <c r="EB26" s="623"/>
      <c r="EC26" s="635"/>
    </row>
    <row r="27" spans="2:133" ht="11.25" customHeight="1" x14ac:dyDescent="0.15">
      <c r="B27" s="605" t="s">
        <v>299</v>
      </c>
      <c r="C27" s="606"/>
      <c r="D27" s="606"/>
      <c r="E27" s="606"/>
      <c r="F27" s="606"/>
      <c r="G27" s="606"/>
      <c r="H27" s="606"/>
      <c r="I27" s="606"/>
      <c r="J27" s="606"/>
      <c r="K27" s="606"/>
      <c r="L27" s="606"/>
      <c r="M27" s="606"/>
      <c r="N27" s="606"/>
      <c r="O27" s="606"/>
      <c r="P27" s="606"/>
      <c r="Q27" s="607"/>
      <c r="R27" s="608">
        <v>11677</v>
      </c>
      <c r="S27" s="609"/>
      <c r="T27" s="609"/>
      <c r="U27" s="609"/>
      <c r="V27" s="609"/>
      <c r="W27" s="609"/>
      <c r="X27" s="609"/>
      <c r="Y27" s="610"/>
      <c r="Z27" s="646">
        <v>0.1</v>
      </c>
      <c r="AA27" s="646"/>
      <c r="AB27" s="646"/>
      <c r="AC27" s="646"/>
      <c r="AD27" s="647" t="s">
        <v>235</v>
      </c>
      <c r="AE27" s="647"/>
      <c r="AF27" s="647"/>
      <c r="AG27" s="647"/>
      <c r="AH27" s="647"/>
      <c r="AI27" s="647"/>
      <c r="AJ27" s="647"/>
      <c r="AK27" s="647"/>
      <c r="AL27" s="611" t="s">
        <v>235</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2631357</v>
      </c>
      <c r="BH27" s="609"/>
      <c r="BI27" s="609"/>
      <c r="BJ27" s="609"/>
      <c r="BK27" s="609"/>
      <c r="BL27" s="609"/>
      <c r="BM27" s="609"/>
      <c r="BN27" s="610"/>
      <c r="BO27" s="646">
        <v>100</v>
      </c>
      <c r="BP27" s="646"/>
      <c r="BQ27" s="646"/>
      <c r="BR27" s="646"/>
      <c r="BS27" s="647">
        <v>33100</v>
      </c>
      <c r="BT27" s="647"/>
      <c r="BU27" s="647"/>
      <c r="BV27" s="647"/>
      <c r="BW27" s="647"/>
      <c r="BX27" s="647"/>
      <c r="BY27" s="647"/>
      <c r="BZ27" s="647"/>
      <c r="CA27" s="647"/>
      <c r="CB27" s="682"/>
      <c r="CD27" s="605" t="s">
        <v>301</v>
      </c>
      <c r="CE27" s="606"/>
      <c r="CF27" s="606"/>
      <c r="CG27" s="606"/>
      <c r="CH27" s="606"/>
      <c r="CI27" s="606"/>
      <c r="CJ27" s="606"/>
      <c r="CK27" s="606"/>
      <c r="CL27" s="606"/>
      <c r="CM27" s="606"/>
      <c r="CN27" s="606"/>
      <c r="CO27" s="606"/>
      <c r="CP27" s="606"/>
      <c r="CQ27" s="607"/>
      <c r="CR27" s="608">
        <v>741495</v>
      </c>
      <c r="CS27" s="621"/>
      <c r="CT27" s="621"/>
      <c r="CU27" s="621"/>
      <c r="CV27" s="621"/>
      <c r="CW27" s="621"/>
      <c r="CX27" s="621"/>
      <c r="CY27" s="622"/>
      <c r="CZ27" s="611">
        <v>8.8000000000000007</v>
      </c>
      <c r="DA27" s="623"/>
      <c r="DB27" s="623"/>
      <c r="DC27" s="624"/>
      <c r="DD27" s="614">
        <v>195949</v>
      </c>
      <c r="DE27" s="621"/>
      <c r="DF27" s="621"/>
      <c r="DG27" s="621"/>
      <c r="DH27" s="621"/>
      <c r="DI27" s="621"/>
      <c r="DJ27" s="621"/>
      <c r="DK27" s="622"/>
      <c r="DL27" s="614">
        <v>194067</v>
      </c>
      <c r="DM27" s="621"/>
      <c r="DN27" s="621"/>
      <c r="DO27" s="621"/>
      <c r="DP27" s="621"/>
      <c r="DQ27" s="621"/>
      <c r="DR27" s="621"/>
      <c r="DS27" s="621"/>
      <c r="DT27" s="621"/>
      <c r="DU27" s="621"/>
      <c r="DV27" s="622"/>
      <c r="DW27" s="611">
        <v>4.0999999999999996</v>
      </c>
      <c r="DX27" s="623"/>
      <c r="DY27" s="623"/>
      <c r="DZ27" s="623"/>
      <c r="EA27" s="623"/>
      <c r="EB27" s="623"/>
      <c r="EC27" s="635"/>
    </row>
    <row r="28" spans="2:133" ht="11.25" customHeight="1" x14ac:dyDescent="0.15">
      <c r="B28" s="605" t="s">
        <v>302</v>
      </c>
      <c r="C28" s="606"/>
      <c r="D28" s="606"/>
      <c r="E28" s="606"/>
      <c r="F28" s="606"/>
      <c r="G28" s="606"/>
      <c r="H28" s="606"/>
      <c r="I28" s="606"/>
      <c r="J28" s="606"/>
      <c r="K28" s="606"/>
      <c r="L28" s="606"/>
      <c r="M28" s="606"/>
      <c r="N28" s="606"/>
      <c r="O28" s="606"/>
      <c r="P28" s="606"/>
      <c r="Q28" s="607"/>
      <c r="R28" s="608">
        <v>96310</v>
      </c>
      <c r="S28" s="609"/>
      <c r="T28" s="609"/>
      <c r="U28" s="609"/>
      <c r="V28" s="609"/>
      <c r="W28" s="609"/>
      <c r="X28" s="609"/>
      <c r="Y28" s="610"/>
      <c r="Z28" s="646">
        <v>1.1000000000000001</v>
      </c>
      <c r="AA28" s="646"/>
      <c r="AB28" s="646"/>
      <c r="AC28" s="646"/>
      <c r="AD28" s="647" t="s">
        <v>129</v>
      </c>
      <c r="AE28" s="647"/>
      <c r="AF28" s="647"/>
      <c r="AG28" s="647"/>
      <c r="AH28" s="647"/>
      <c r="AI28" s="647"/>
      <c r="AJ28" s="647"/>
      <c r="AK28" s="647"/>
      <c r="AL28" s="611" t="s">
        <v>235</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739294</v>
      </c>
      <c r="CS28" s="609"/>
      <c r="CT28" s="609"/>
      <c r="CU28" s="609"/>
      <c r="CV28" s="609"/>
      <c r="CW28" s="609"/>
      <c r="CX28" s="609"/>
      <c r="CY28" s="610"/>
      <c r="CZ28" s="611">
        <v>8.8000000000000007</v>
      </c>
      <c r="DA28" s="623"/>
      <c r="DB28" s="623"/>
      <c r="DC28" s="624"/>
      <c r="DD28" s="614">
        <v>707002</v>
      </c>
      <c r="DE28" s="609"/>
      <c r="DF28" s="609"/>
      <c r="DG28" s="609"/>
      <c r="DH28" s="609"/>
      <c r="DI28" s="609"/>
      <c r="DJ28" s="609"/>
      <c r="DK28" s="610"/>
      <c r="DL28" s="614">
        <v>707002</v>
      </c>
      <c r="DM28" s="609"/>
      <c r="DN28" s="609"/>
      <c r="DO28" s="609"/>
      <c r="DP28" s="609"/>
      <c r="DQ28" s="609"/>
      <c r="DR28" s="609"/>
      <c r="DS28" s="609"/>
      <c r="DT28" s="609"/>
      <c r="DU28" s="609"/>
      <c r="DV28" s="610"/>
      <c r="DW28" s="611">
        <v>15</v>
      </c>
      <c r="DX28" s="623"/>
      <c r="DY28" s="623"/>
      <c r="DZ28" s="623"/>
      <c r="EA28" s="623"/>
      <c r="EB28" s="623"/>
      <c r="EC28" s="635"/>
    </row>
    <row r="29" spans="2:133" ht="11.25" customHeight="1" x14ac:dyDescent="0.15">
      <c r="B29" s="605" t="s">
        <v>304</v>
      </c>
      <c r="C29" s="606"/>
      <c r="D29" s="606"/>
      <c r="E29" s="606"/>
      <c r="F29" s="606"/>
      <c r="G29" s="606"/>
      <c r="H29" s="606"/>
      <c r="I29" s="606"/>
      <c r="J29" s="606"/>
      <c r="K29" s="606"/>
      <c r="L29" s="606"/>
      <c r="M29" s="606"/>
      <c r="N29" s="606"/>
      <c r="O29" s="606"/>
      <c r="P29" s="606"/>
      <c r="Q29" s="607"/>
      <c r="R29" s="608">
        <v>9781</v>
      </c>
      <c r="S29" s="609"/>
      <c r="T29" s="609"/>
      <c r="U29" s="609"/>
      <c r="V29" s="609"/>
      <c r="W29" s="609"/>
      <c r="X29" s="609"/>
      <c r="Y29" s="610"/>
      <c r="Z29" s="646">
        <v>0.1</v>
      </c>
      <c r="AA29" s="646"/>
      <c r="AB29" s="646"/>
      <c r="AC29" s="646"/>
      <c r="AD29" s="647" t="s">
        <v>175</v>
      </c>
      <c r="AE29" s="647"/>
      <c r="AF29" s="647"/>
      <c r="AG29" s="647"/>
      <c r="AH29" s="647"/>
      <c r="AI29" s="647"/>
      <c r="AJ29" s="647"/>
      <c r="AK29" s="647"/>
      <c r="AL29" s="611" t="s">
        <v>129</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305</v>
      </c>
      <c r="CE29" s="628"/>
      <c r="CF29" s="605" t="s">
        <v>306</v>
      </c>
      <c r="CG29" s="606"/>
      <c r="CH29" s="606"/>
      <c r="CI29" s="606"/>
      <c r="CJ29" s="606"/>
      <c r="CK29" s="606"/>
      <c r="CL29" s="606"/>
      <c r="CM29" s="606"/>
      <c r="CN29" s="606"/>
      <c r="CO29" s="606"/>
      <c r="CP29" s="606"/>
      <c r="CQ29" s="607"/>
      <c r="CR29" s="608">
        <v>739294</v>
      </c>
      <c r="CS29" s="621"/>
      <c r="CT29" s="621"/>
      <c r="CU29" s="621"/>
      <c r="CV29" s="621"/>
      <c r="CW29" s="621"/>
      <c r="CX29" s="621"/>
      <c r="CY29" s="622"/>
      <c r="CZ29" s="611">
        <v>8.8000000000000007</v>
      </c>
      <c r="DA29" s="623"/>
      <c r="DB29" s="623"/>
      <c r="DC29" s="624"/>
      <c r="DD29" s="614">
        <v>707002</v>
      </c>
      <c r="DE29" s="621"/>
      <c r="DF29" s="621"/>
      <c r="DG29" s="621"/>
      <c r="DH29" s="621"/>
      <c r="DI29" s="621"/>
      <c r="DJ29" s="621"/>
      <c r="DK29" s="622"/>
      <c r="DL29" s="614">
        <v>707002</v>
      </c>
      <c r="DM29" s="621"/>
      <c r="DN29" s="621"/>
      <c r="DO29" s="621"/>
      <c r="DP29" s="621"/>
      <c r="DQ29" s="621"/>
      <c r="DR29" s="621"/>
      <c r="DS29" s="621"/>
      <c r="DT29" s="621"/>
      <c r="DU29" s="621"/>
      <c r="DV29" s="622"/>
      <c r="DW29" s="611">
        <v>15</v>
      </c>
      <c r="DX29" s="623"/>
      <c r="DY29" s="623"/>
      <c r="DZ29" s="623"/>
      <c r="EA29" s="623"/>
      <c r="EB29" s="623"/>
      <c r="EC29" s="635"/>
    </row>
    <row r="30" spans="2:133" ht="11.25" customHeight="1" x14ac:dyDescent="0.15">
      <c r="B30" s="605" t="s">
        <v>307</v>
      </c>
      <c r="C30" s="606"/>
      <c r="D30" s="606"/>
      <c r="E30" s="606"/>
      <c r="F30" s="606"/>
      <c r="G30" s="606"/>
      <c r="H30" s="606"/>
      <c r="I30" s="606"/>
      <c r="J30" s="606"/>
      <c r="K30" s="606"/>
      <c r="L30" s="606"/>
      <c r="M30" s="606"/>
      <c r="N30" s="606"/>
      <c r="O30" s="606"/>
      <c r="P30" s="606"/>
      <c r="Q30" s="607"/>
      <c r="R30" s="608">
        <v>1117336</v>
      </c>
      <c r="S30" s="609"/>
      <c r="T30" s="609"/>
      <c r="U30" s="609"/>
      <c r="V30" s="609"/>
      <c r="W30" s="609"/>
      <c r="X30" s="609"/>
      <c r="Y30" s="610"/>
      <c r="Z30" s="646">
        <v>12.2</v>
      </c>
      <c r="AA30" s="646"/>
      <c r="AB30" s="646"/>
      <c r="AC30" s="646"/>
      <c r="AD30" s="647" t="s">
        <v>129</v>
      </c>
      <c r="AE30" s="647"/>
      <c r="AF30" s="647"/>
      <c r="AG30" s="647"/>
      <c r="AH30" s="647"/>
      <c r="AI30" s="647"/>
      <c r="AJ30" s="647"/>
      <c r="AK30" s="647"/>
      <c r="AL30" s="611" t="s">
        <v>235</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308</v>
      </c>
      <c r="BH30" s="680"/>
      <c r="BI30" s="680"/>
      <c r="BJ30" s="680"/>
      <c r="BK30" s="680"/>
      <c r="BL30" s="680"/>
      <c r="BM30" s="680"/>
      <c r="BN30" s="680"/>
      <c r="BO30" s="680"/>
      <c r="BP30" s="680"/>
      <c r="BQ30" s="681"/>
      <c r="BR30" s="660" t="s">
        <v>309</v>
      </c>
      <c r="BS30" s="680"/>
      <c r="BT30" s="680"/>
      <c r="BU30" s="680"/>
      <c r="BV30" s="680"/>
      <c r="BW30" s="680"/>
      <c r="BX30" s="680"/>
      <c r="BY30" s="680"/>
      <c r="BZ30" s="680"/>
      <c r="CA30" s="680"/>
      <c r="CB30" s="681"/>
      <c r="CD30" s="629"/>
      <c r="CE30" s="630"/>
      <c r="CF30" s="605" t="s">
        <v>310</v>
      </c>
      <c r="CG30" s="606"/>
      <c r="CH30" s="606"/>
      <c r="CI30" s="606"/>
      <c r="CJ30" s="606"/>
      <c r="CK30" s="606"/>
      <c r="CL30" s="606"/>
      <c r="CM30" s="606"/>
      <c r="CN30" s="606"/>
      <c r="CO30" s="606"/>
      <c r="CP30" s="606"/>
      <c r="CQ30" s="607"/>
      <c r="CR30" s="608">
        <v>728607</v>
      </c>
      <c r="CS30" s="609"/>
      <c r="CT30" s="609"/>
      <c r="CU30" s="609"/>
      <c r="CV30" s="609"/>
      <c r="CW30" s="609"/>
      <c r="CX30" s="609"/>
      <c r="CY30" s="610"/>
      <c r="CZ30" s="611">
        <v>8.6</v>
      </c>
      <c r="DA30" s="623"/>
      <c r="DB30" s="623"/>
      <c r="DC30" s="624"/>
      <c r="DD30" s="614">
        <v>696315</v>
      </c>
      <c r="DE30" s="609"/>
      <c r="DF30" s="609"/>
      <c r="DG30" s="609"/>
      <c r="DH30" s="609"/>
      <c r="DI30" s="609"/>
      <c r="DJ30" s="609"/>
      <c r="DK30" s="610"/>
      <c r="DL30" s="614">
        <v>696315</v>
      </c>
      <c r="DM30" s="609"/>
      <c r="DN30" s="609"/>
      <c r="DO30" s="609"/>
      <c r="DP30" s="609"/>
      <c r="DQ30" s="609"/>
      <c r="DR30" s="609"/>
      <c r="DS30" s="609"/>
      <c r="DT30" s="609"/>
      <c r="DU30" s="609"/>
      <c r="DV30" s="610"/>
      <c r="DW30" s="611">
        <v>14.7</v>
      </c>
      <c r="DX30" s="623"/>
      <c r="DY30" s="623"/>
      <c r="DZ30" s="623"/>
      <c r="EA30" s="623"/>
      <c r="EB30" s="623"/>
      <c r="EC30" s="635"/>
    </row>
    <row r="31" spans="2:133" ht="11.25" customHeight="1" x14ac:dyDescent="0.15">
      <c r="B31" s="683" t="s">
        <v>311</v>
      </c>
      <c r="C31" s="684"/>
      <c r="D31" s="684"/>
      <c r="E31" s="684"/>
      <c r="F31" s="684"/>
      <c r="G31" s="684"/>
      <c r="H31" s="684"/>
      <c r="I31" s="684"/>
      <c r="J31" s="684"/>
      <c r="K31" s="684"/>
      <c r="L31" s="684"/>
      <c r="M31" s="684"/>
      <c r="N31" s="684"/>
      <c r="O31" s="684"/>
      <c r="P31" s="684"/>
      <c r="Q31" s="685"/>
      <c r="R31" s="608" t="s">
        <v>235</v>
      </c>
      <c r="S31" s="609"/>
      <c r="T31" s="609"/>
      <c r="U31" s="609"/>
      <c r="V31" s="609"/>
      <c r="W31" s="609"/>
      <c r="X31" s="609"/>
      <c r="Y31" s="610"/>
      <c r="Z31" s="646" t="s">
        <v>175</v>
      </c>
      <c r="AA31" s="646"/>
      <c r="AB31" s="646"/>
      <c r="AC31" s="646"/>
      <c r="AD31" s="647" t="s">
        <v>235</v>
      </c>
      <c r="AE31" s="647"/>
      <c r="AF31" s="647"/>
      <c r="AG31" s="647"/>
      <c r="AH31" s="647"/>
      <c r="AI31" s="647"/>
      <c r="AJ31" s="647"/>
      <c r="AK31" s="647"/>
      <c r="AL31" s="611" t="s">
        <v>129</v>
      </c>
      <c r="AM31" s="612"/>
      <c r="AN31" s="612"/>
      <c r="AO31" s="648"/>
      <c r="AP31" s="674" t="s">
        <v>312</v>
      </c>
      <c r="AQ31" s="675"/>
      <c r="AR31" s="675"/>
      <c r="AS31" s="675"/>
      <c r="AT31" s="676" t="s">
        <v>313</v>
      </c>
      <c r="AU31" s="212"/>
      <c r="AV31" s="212"/>
      <c r="AW31" s="212"/>
      <c r="AX31" s="666" t="s">
        <v>187</v>
      </c>
      <c r="AY31" s="667"/>
      <c r="AZ31" s="667"/>
      <c r="BA31" s="667"/>
      <c r="BB31" s="667"/>
      <c r="BC31" s="667"/>
      <c r="BD31" s="667"/>
      <c r="BE31" s="667"/>
      <c r="BF31" s="668"/>
      <c r="BG31" s="670">
        <v>99.4</v>
      </c>
      <c r="BH31" s="671"/>
      <c r="BI31" s="671"/>
      <c r="BJ31" s="671"/>
      <c r="BK31" s="671"/>
      <c r="BL31" s="671"/>
      <c r="BM31" s="672">
        <v>96.3</v>
      </c>
      <c r="BN31" s="671"/>
      <c r="BO31" s="671"/>
      <c r="BP31" s="671"/>
      <c r="BQ31" s="673"/>
      <c r="BR31" s="670">
        <v>99.1</v>
      </c>
      <c r="BS31" s="671"/>
      <c r="BT31" s="671"/>
      <c r="BU31" s="671"/>
      <c r="BV31" s="671"/>
      <c r="BW31" s="671"/>
      <c r="BX31" s="672">
        <v>94.8</v>
      </c>
      <c r="BY31" s="671"/>
      <c r="BZ31" s="671"/>
      <c r="CA31" s="671"/>
      <c r="CB31" s="673"/>
      <c r="CD31" s="629"/>
      <c r="CE31" s="630"/>
      <c r="CF31" s="605" t="s">
        <v>314</v>
      </c>
      <c r="CG31" s="606"/>
      <c r="CH31" s="606"/>
      <c r="CI31" s="606"/>
      <c r="CJ31" s="606"/>
      <c r="CK31" s="606"/>
      <c r="CL31" s="606"/>
      <c r="CM31" s="606"/>
      <c r="CN31" s="606"/>
      <c r="CO31" s="606"/>
      <c r="CP31" s="606"/>
      <c r="CQ31" s="607"/>
      <c r="CR31" s="608">
        <v>10687</v>
      </c>
      <c r="CS31" s="621"/>
      <c r="CT31" s="621"/>
      <c r="CU31" s="621"/>
      <c r="CV31" s="621"/>
      <c r="CW31" s="621"/>
      <c r="CX31" s="621"/>
      <c r="CY31" s="622"/>
      <c r="CZ31" s="611">
        <v>0.1</v>
      </c>
      <c r="DA31" s="623"/>
      <c r="DB31" s="623"/>
      <c r="DC31" s="624"/>
      <c r="DD31" s="614">
        <v>10687</v>
      </c>
      <c r="DE31" s="621"/>
      <c r="DF31" s="621"/>
      <c r="DG31" s="621"/>
      <c r="DH31" s="621"/>
      <c r="DI31" s="621"/>
      <c r="DJ31" s="621"/>
      <c r="DK31" s="622"/>
      <c r="DL31" s="614">
        <v>10687</v>
      </c>
      <c r="DM31" s="621"/>
      <c r="DN31" s="621"/>
      <c r="DO31" s="621"/>
      <c r="DP31" s="621"/>
      <c r="DQ31" s="621"/>
      <c r="DR31" s="621"/>
      <c r="DS31" s="621"/>
      <c r="DT31" s="621"/>
      <c r="DU31" s="621"/>
      <c r="DV31" s="622"/>
      <c r="DW31" s="611">
        <v>0.2</v>
      </c>
      <c r="DX31" s="623"/>
      <c r="DY31" s="623"/>
      <c r="DZ31" s="623"/>
      <c r="EA31" s="623"/>
      <c r="EB31" s="623"/>
      <c r="EC31" s="635"/>
    </row>
    <row r="32" spans="2:133" ht="11.25" customHeight="1" x14ac:dyDescent="0.15">
      <c r="B32" s="605" t="s">
        <v>315</v>
      </c>
      <c r="C32" s="606"/>
      <c r="D32" s="606"/>
      <c r="E32" s="606"/>
      <c r="F32" s="606"/>
      <c r="G32" s="606"/>
      <c r="H32" s="606"/>
      <c r="I32" s="606"/>
      <c r="J32" s="606"/>
      <c r="K32" s="606"/>
      <c r="L32" s="606"/>
      <c r="M32" s="606"/>
      <c r="N32" s="606"/>
      <c r="O32" s="606"/>
      <c r="P32" s="606"/>
      <c r="Q32" s="607"/>
      <c r="R32" s="608">
        <v>422231</v>
      </c>
      <c r="S32" s="609"/>
      <c r="T32" s="609"/>
      <c r="U32" s="609"/>
      <c r="V32" s="609"/>
      <c r="W32" s="609"/>
      <c r="X32" s="609"/>
      <c r="Y32" s="610"/>
      <c r="Z32" s="646">
        <v>4.5999999999999996</v>
      </c>
      <c r="AA32" s="646"/>
      <c r="AB32" s="646"/>
      <c r="AC32" s="646"/>
      <c r="AD32" s="647" t="s">
        <v>175</v>
      </c>
      <c r="AE32" s="647"/>
      <c r="AF32" s="647"/>
      <c r="AG32" s="647"/>
      <c r="AH32" s="647"/>
      <c r="AI32" s="647"/>
      <c r="AJ32" s="647"/>
      <c r="AK32" s="647"/>
      <c r="AL32" s="611" t="s">
        <v>175</v>
      </c>
      <c r="AM32" s="612"/>
      <c r="AN32" s="612"/>
      <c r="AO32" s="648"/>
      <c r="AP32" s="649"/>
      <c r="AQ32" s="650"/>
      <c r="AR32" s="650"/>
      <c r="AS32" s="650"/>
      <c r="AT32" s="677"/>
      <c r="AU32" s="208" t="s">
        <v>316</v>
      </c>
      <c r="AX32" s="605" t="s">
        <v>317</v>
      </c>
      <c r="AY32" s="606"/>
      <c r="AZ32" s="606"/>
      <c r="BA32" s="606"/>
      <c r="BB32" s="606"/>
      <c r="BC32" s="606"/>
      <c r="BD32" s="606"/>
      <c r="BE32" s="606"/>
      <c r="BF32" s="607"/>
      <c r="BG32" s="679">
        <v>99.6</v>
      </c>
      <c r="BH32" s="621"/>
      <c r="BI32" s="621"/>
      <c r="BJ32" s="621"/>
      <c r="BK32" s="621"/>
      <c r="BL32" s="621"/>
      <c r="BM32" s="612">
        <v>98</v>
      </c>
      <c r="BN32" s="621"/>
      <c r="BO32" s="621"/>
      <c r="BP32" s="621"/>
      <c r="BQ32" s="644"/>
      <c r="BR32" s="679">
        <v>99.2</v>
      </c>
      <c r="BS32" s="621"/>
      <c r="BT32" s="621"/>
      <c r="BU32" s="621"/>
      <c r="BV32" s="621"/>
      <c r="BW32" s="621"/>
      <c r="BX32" s="612">
        <v>96.5</v>
      </c>
      <c r="BY32" s="621"/>
      <c r="BZ32" s="621"/>
      <c r="CA32" s="621"/>
      <c r="CB32" s="644"/>
      <c r="CD32" s="631"/>
      <c r="CE32" s="632"/>
      <c r="CF32" s="605" t="s">
        <v>318</v>
      </c>
      <c r="CG32" s="606"/>
      <c r="CH32" s="606"/>
      <c r="CI32" s="606"/>
      <c r="CJ32" s="606"/>
      <c r="CK32" s="606"/>
      <c r="CL32" s="606"/>
      <c r="CM32" s="606"/>
      <c r="CN32" s="606"/>
      <c r="CO32" s="606"/>
      <c r="CP32" s="606"/>
      <c r="CQ32" s="607"/>
      <c r="CR32" s="608" t="s">
        <v>235</v>
      </c>
      <c r="CS32" s="609"/>
      <c r="CT32" s="609"/>
      <c r="CU32" s="609"/>
      <c r="CV32" s="609"/>
      <c r="CW32" s="609"/>
      <c r="CX32" s="609"/>
      <c r="CY32" s="610"/>
      <c r="CZ32" s="611" t="s">
        <v>175</v>
      </c>
      <c r="DA32" s="623"/>
      <c r="DB32" s="623"/>
      <c r="DC32" s="624"/>
      <c r="DD32" s="614" t="s">
        <v>129</v>
      </c>
      <c r="DE32" s="609"/>
      <c r="DF32" s="609"/>
      <c r="DG32" s="609"/>
      <c r="DH32" s="609"/>
      <c r="DI32" s="609"/>
      <c r="DJ32" s="609"/>
      <c r="DK32" s="610"/>
      <c r="DL32" s="614" t="s">
        <v>129</v>
      </c>
      <c r="DM32" s="609"/>
      <c r="DN32" s="609"/>
      <c r="DO32" s="609"/>
      <c r="DP32" s="609"/>
      <c r="DQ32" s="609"/>
      <c r="DR32" s="609"/>
      <c r="DS32" s="609"/>
      <c r="DT32" s="609"/>
      <c r="DU32" s="609"/>
      <c r="DV32" s="610"/>
      <c r="DW32" s="611" t="s">
        <v>235</v>
      </c>
      <c r="DX32" s="623"/>
      <c r="DY32" s="623"/>
      <c r="DZ32" s="623"/>
      <c r="EA32" s="623"/>
      <c r="EB32" s="623"/>
      <c r="EC32" s="635"/>
    </row>
    <row r="33" spans="2:133" ht="11.25" customHeight="1" x14ac:dyDescent="0.15">
      <c r="B33" s="605" t="s">
        <v>319</v>
      </c>
      <c r="C33" s="606"/>
      <c r="D33" s="606"/>
      <c r="E33" s="606"/>
      <c r="F33" s="606"/>
      <c r="G33" s="606"/>
      <c r="H33" s="606"/>
      <c r="I33" s="606"/>
      <c r="J33" s="606"/>
      <c r="K33" s="606"/>
      <c r="L33" s="606"/>
      <c r="M33" s="606"/>
      <c r="N33" s="606"/>
      <c r="O33" s="606"/>
      <c r="P33" s="606"/>
      <c r="Q33" s="607"/>
      <c r="R33" s="608">
        <v>39041</v>
      </c>
      <c r="S33" s="609"/>
      <c r="T33" s="609"/>
      <c r="U33" s="609"/>
      <c r="V33" s="609"/>
      <c r="W33" s="609"/>
      <c r="X33" s="609"/>
      <c r="Y33" s="610"/>
      <c r="Z33" s="646">
        <v>0.4</v>
      </c>
      <c r="AA33" s="646"/>
      <c r="AB33" s="646"/>
      <c r="AC33" s="646"/>
      <c r="AD33" s="647">
        <v>191</v>
      </c>
      <c r="AE33" s="647"/>
      <c r="AF33" s="647"/>
      <c r="AG33" s="647"/>
      <c r="AH33" s="647"/>
      <c r="AI33" s="647"/>
      <c r="AJ33" s="647"/>
      <c r="AK33" s="647"/>
      <c r="AL33" s="611">
        <v>0</v>
      </c>
      <c r="AM33" s="612"/>
      <c r="AN33" s="612"/>
      <c r="AO33" s="648"/>
      <c r="AP33" s="651"/>
      <c r="AQ33" s="652"/>
      <c r="AR33" s="652"/>
      <c r="AS33" s="652"/>
      <c r="AT33" s="678"/>
      <c r="AU33" s="213"/>
      <c r="AV33" s="213"/>
      <c r="AW33" s="213"/>
      <c r="AX33" s="589" t="s">
        <v>320</v>
      </c>
      <c r="AY33" s="590"/>
      <c r="AZ33" s="590"/>
      <c r="BA33" s="590"/>
      <c r="BB33" s="590"/>
      <c r="BC33" s="590"/>
      <c r="BD33" s="590"/>
      <c r="BE33" s="590"/>
      <c r="BF33" s="591"/>
      <c r="BG33" s="669">
        <v>99.1</v>
      </c>
      <c r="BH33" s="593"/>
      <c r="BI33" s="593"/>
      <c r="BJ33" s="593"/>
      <c r="BK33" s="593"/>
      <c r="BL33" s="593"/>
      <c r="BM33" s="639">
        <v>94.6</v>
      </c>
      <c r="BN33" s="593"/>
      <c r="BO33" s="593"/>
      <c r="BP33" s="593"/>
      <c r="BQ33" s="656"/>
      <c r="BR33" s="669">
        <v>98.9</v>
      </c>
      <c r="BS33" s="593"/>
      <c r="BT33" s="593"/>
      <c r="BU33" s="593"/>
      <c r="BV33" s="593"/>
      <c r="BW33" s="593"/>
      <c r="BX33" s="639">
        <v>93.2</v>
      </c>
      <c r="BY33" s="593"/>
      <c r="BZ33" s="593"/>
      <c r="CA33" s="593"/>
      <c r="CB33" s="656"/>
      <c r="CD33" s="605" t="s">
        <v>321</v>
      </c>
      <c r="CE33" s="606"/>
      <c r="CF33" s="606"/>
      <c r="CG33" s="606"/>
      <c r="CH33" s="606"/>
      <c r="CI33" s="606"/>
      <c r="CJ33" s="606"/>
      <c r="CK33" s="606"/>
      <c r="CL33" s="606"/>
      <c r="CM33" s="606"/>
      <c r="CN33" s="606"/>
      <c r="CO33" s="606"/>
      <c r="CP33" s="606"/>
      <c r="CQ33" s="607"/>
      <c r="CR33" s="608">
        <v>5046000</v>
      </c>
      <c r="CS33" s="621"/>
      <c r="CT33" s="621"/>
      <c r="CU33" s="621"/>
      <c r="CV33" s="621"/>
      <c r="CW33" s="621"/>
      <c r="CX33" s="621"/>
      <c r="CY33" s="622"/>
      <c r="CZ33" s="611">
        <v>59.8</v>
      </c>
      <c r="DA33" s="623"/>
      <c r="DB33" s="623"/>
      <c r="DC33" s="624"/>
      <c r="DD33" s="614">
        <v>3038366</v>
      </c>
      <c r="DE33" s="621"/>
      <c r="DF33" s="621"/>
      <c r="DG33" s="621"/>
      <c r="DH33" s="621"/>
      <c r="DI33" s="621"/>
      <c r="DJ33" s="621"/>
      <c r="DK33" s="622"/>
      <c r="DL33" s="614">
        <v>1419918</v>
      </c>
      <c r="DM33" s="621"/>
      <c r="DN33" s="621"/>
      <c r="DO33" s="621"/>
      <c r="DP33" s="621"/>
      <c r="DQ33" s="621"/>
      <c r="DR33" s="621"/>
      <c r="DS33" s="621"/>
      <c r="DT33" s="621"/>
      <c r="DU33" s="621"/>
      <c r="DV33" s="622"/>
      <c r="DW33" s="611">
        <v>30.1</v>
      </c>
      <c r="DX33" s="623"/>
      <c r="DY33" s="623"/>
      <c r="DZ33" s="623"/>
      <c r="EA33" s="623"/>
      <c r="EB33" s="623"/>
      <c r="EC33" s="635"/>
    </row>
    <row r="34" spans="2:133" ht="11.25" customHeight="1" x14ac:dyDescent="0.15">
      <c r="B34" s="605" t="s">
        <v>322</v>
      </c>
      <c r="C34" s="606"/>
      <c r="D34" s="606"/>
      <c r="E34" s="606"/>
      <c r="F34" s="606"/>
      <c r="G34" s="606"/>
      <c r="H34" s="606"/>
      <c r="I34" s="606"/>
      <c r="J34" s="606"/>
      <c r="K34" s="606"/>
      <c r="L34" s="606"/>
      <c r="M34" s="606"/>
      <c r="N34" s="606"/>
      <c r="O34" s="606"/>
      <c r="P34" s="606"/>
      <c r="Q34" s="607"/>
      <c r="R34" s="608">
        <v>546243</v>
      </c>
      <c r="S34" s="609"/>
      <c r="T34" s="609"/>
      <c r="U34" s="609"/>
      <c r="V34" s="609"/>
      <c r="W34" s="609"/>
      <c r="X34" s="609"/>
      <c r="Y34" s="610"/>
      <c r="Z34" s="646">
        <v>6</v>
      </c>
      <c r="AA34" s="646"/>
      <c r="AB34" s="646"/>
      <c r="AC34" s="646"/>
      <c r="AD34" s="647" t="s">
        <v>129</v>
      </c>
      <c r="AE34" s="647"/>
      <c r="AF34" s="647"/>
      <c r="AG34" s="647"/>
      <c r="AH34" s="647"/>
      <c r="AI34" s="647"/>
      <c r="AJ34" s="647"/>
      <c r="AK34" s="647"/>
      <c r="AL34" s="611" t="s">
        <v>235</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323</v>
      </c>
      <c r="CE34" s="606"/>
      <c r="CF34" s="606"/>
      <c r="CG34" s="606"/>
      <c r="CH34" s="606"/>
      <c r="CI34" s="606"/>
      <c r="CJ34" s="606"/>
      <c r="CK34" s="606"/>
      <c r="CL34" s="606"/>
      <c r="CM34" s="606"/>
      <c r="CN34" s="606"/>
      <c r="CO34" s="606"/>
      <c r="CP34" s="606"/>
      <c r="CQ34" s="607"/>
      <c r="CR34" s="608">
        <v>1522270</v>
      </c>
      <c r="CS34" s="609"/>
      <c r="CT34" s="609"/>
      <c r="CU34" s="609"/>
      <c r="CV34" s="609"/>
      <c r="CW34" s="609"/>
      <c r="CX34" s="609"/>
      <c r="CY34" s="610"/>
      <c r="CZ34" s="611">
        <v>18.100000000000001</v>
      </c>
      <c r="DA34" s="623"/>
      <c r="DB34" s="623"/>
      <c r="DC34" s="624"/>
      <c r="DD34" s="614">
        <v>772463</v>
      </c>
      <c r="DE34" s="609"/>
      <c r="DF34" s="609"/>
      <c r="DG34" s="609"/>
      <c r="DH34" s="609"/>
      <c r="DI34" s="609"/>
      <c r="DJ34" s="609"/>
      <c r="DK34" s="610"/>
      <c r="DL34" s="614">
        <v>604077</v>
      </c>
      <c r="DM34" s="609"/>
      <c r="DN34" s="609"/>
      <c r="DO34" s="609"/>
      <c r="DP34" s="609"/>
      <c r="DQ34" s="609"/>
      <c r="DR34" s="609"/>
      <c r="DS34" s="609"/>
      <c r="DT34" s="609"/>
      <c r="DU34" s="609"/>
      <c r="DV34" s="610"/>
      <c r="DW34" s="611">
        <v>12.8</v>
      </c>
      <c r="DX34" s="623"/>
      <c r="DY34" s="623"/>
      <c r="DZ34" s="623"/>
      <c r="EA34" s="623"/>
      <c r="EB34" s="623"/>
      <c r="EC34" s="635"/>
    </row>
    <row r="35" spans="2:133" ht="11.25" customHeight="1" x14ac:dyDescent="0.15">
      <c r="B35" s="605" t="s">
        <v>324</v>
      </c>
      <c r="C35" s="606"/>
      <c r="D35" s="606"/>
      <c r="E35" s="606"/>
      <c r="F35" s="606"/>
      <c r="G35" s="606"/>
      <c r="H35" s="606"/>
      <c r="I35" s="606"/>
      <c r="J35" s="606"/>
      <c r="K35" s="606"/>
      <c r="L35" s="606"/>
      <c r="M35" s="606"/>
      <c r="N35" s="606"/>
      <c r="O35" s="606"/>
      <c r="P35" s="606"/>
      <c r="Q35" s="607"/>
      <c r="R35" s="608">
        <v>1267235</v>
      </c>
      <c r="S35" s="609"/>
      <c r="T35" s="609"/>
      <c r="U35" s="609"/>
      <c r="V35" s="609"/>
      <c r="W35" s="609"/>
      <c r="X35" s="609"/>
      <c r="Y35" s="610"/>
      <c r="Z35" s="646">
        <v>13.9</v>
      </c>
      <c r="AA35" s="646"/>
      <c r="AB35" s="646"/>
      <c r="AC35" s="646"/>
      <c r="AD35" s="647" t="s">
        <v>235</v>
      </c>
      <c r="AE35" s="647"/>
      <c r="AF35" s="647"/>
      <c r="AG35" s="647"/>
      <c r="AH35" s="647"/>
      <c r="AI35" s="647"/>
      <c r="AJ35" s="647"/>
      <c r="AK35" s="647"/>
      <c r="AL35" s="611" t="s">
        <v>129</v>
      </c>
      <c r="AM35" s="612"/>
      <c r="AN35" s="612"/>
      <c r="AO35" s="648"/>
      <c r="AP35" s="218"/>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55575</v>
      </c>
      <c r="CS35" s="621"/>
      <c r="CT35" s="621"/>
      <c r="CU35" s="621"/>
      <c r="CV35" s="621"/>
      <c r="CW35" s="621"/>
      <c r="CX35" s="621"/>
      <c r="CY35" s="622"/>
      <c r="CZ35" s="611">
        <v>0.7</v>
      </c>
      <c r="DA35" s="623"/>
      <c r="DB35" s="623"/>
      <c r="DC35" s="624"/>
      <c r="DD35" s="614">
        <v>55575</v>
      </c>
      <c r="DE35" s="621"/>
      <c r="DF35" s="621"/>
      <c r="DG35" s="621"/>
      <c r="DH35" s="621"/>
      <c r="DI35" s="621"/>
      <c r="DJ35" s="621"/>
      <c r="DK35" s="622"/>
      <c r="DL35" s="614">
        <v>50289</v>
      </c>
      <c r="DM35" s="621"/>
      <c r="DN35" s="621"/>
      <c r="DO35" s="621"/>
      <c r="DP35" s="621"/>
      <c r="DQ35" s="621"/>
      <c r="DR35" s="621"/>
      <c r="DS35" s="621"/>
      <c r="DT35" s="621"/>
      <c r="DU35" s="621"/>
      <c r="DV35" s="622"/>
      <c r="DW35" s="611">
        <v>1.1000000000000001</v>
      </c>
      <c r="DX35" s="623"/>
      <c r="DY35" s="623"/>
      <c r="DZ35" s="623"/>
      <c r="EA35" s="623"/>
      <c r="EB35" s="623"/>
      <c r="EC35" s="635"/>
    </row>
    <row r="36" spans="2:133" ht="11.25" customHeight="1" x14ac:dyDescent="0.15">
      <c r="B36" s="605" t="s">
        <v>328</v>
      </c>
      <c r="C36" s="606"/>
      <c r="D36" s="606"/>
      <c r="E36" s="606"/>
      <c r="F36" s="606"/>
      <c r="G36" s="606"/>
      <c r="H36" s="606"/>
      <c r="I36" s="606"/>
      <c r="J36" s="606"/>
      <c r="K36" s="606"/>
      <c r="L36" s="606"/>
      <c r="M36" s="606"/>
      <c r="N36" s="606"/>
      <c r="O36" s="606"/>
      <c r="P36" s="606"/>
      <c r="Q36" s="607"/>
      <c r="R36" s="608">
        <v>254145</v>
      </c>
      <c r="S36" s="609"/>
      <c r="T36" s="609"/>
      <c r="U36" s="609"/>
      <c r="V36" s="609"/>
      <c r="W36" s="609"/>
      <c r="X36" s="609"/>
      <c r="Y36" s="610"/>
      <c r="Z36" s="646">
        <v>2.8</v>
      </c>
      <c r="AA36" s="646"/>
      <c r="AB36" s="646"/>
      <c r="AC36" s="646"/>
      <c r="AD36" s="647" t="s">
        <v>175</v>
      </c>
      <c r="AE36" s="647"/>
      <c r="AF36" s="647"/>
      <c r="AG36" s="647"/>
      <c r="AH36" s="647"/>
      <c r="AI36" s="647"/>
      <c r="AJ36" s="647"/>
      <c r="AK36" s="647"/>
      <c r="AL36" s="611" t="s">
        <v>235</v>
      </c>
      <c r="AM36" s="612"/>
      <c r="AN36" s="612"/>
      <c r="AO36" s="648"/>
      <c r="AP36" s="218"/>
      <c r="AQ36" s="657" t="s">
        <v>329</v>
      </c>
      <c r="AR36" s="658"/>
      <c r="AS36" s="658"/>
      <c r="AT36" s="658"/>
      <c r="AU36" s="658"/>
      <c r="AV36" s="658"/>
      <c r="AW36" s="658"/>
      <c r="AX36" s="658"/>
      <c r="AY36" s="659"/>
      <c r="AZ36" s="663">
        <v>736983</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v>156498</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1402062</v>
      </c>
      <c r="CS36" s="609"/>
      <c r="CT36" s="609"/>
      <c r="CU36" s="609"/>
      <c r="CV36" s="609"/>
      <c r="CW36" s="609"/>
      <c r="CX36" s="609"/>
      <c r="CY36" s="610"/>
      <c r="CZ36" s="611">
        <v>16.600000000000001</v>
      </c>
      <c r="DA36" s="623"/>
      <c r="DB36" s="623"/>
      <c r="DC36" s="624"/>
      <c r="DD36" s="614">
        <v>946296</v>
      </c>
      <c r="DE36" s="609"/>
      <c r="DF36" s="609"/>
      <c r="DG36" s="609"/>
      <c r="DH36" s="609"/>
      <c r="DI36" s="609"/>
      <c r="DJ36" s="609"/>
      <c r="DK36" s="610"/>
      <c r="DL36" s="614">
        <v>446155</v>
      </c>
      <c r="DM36" s="609"/>
      <c r="DN36" s="609"/>
      <c r="DO36" s="609"/>
      <c r="DP36" s="609"/>
      <c r="DQ36" s="609"/>
      <c r="DR36" s="609"/>
      <c r="DS36" s="609"/>
      <c r="DT36" s="609"/>
      <c r="DU36" s="609"/>
      <c r="DV36" s="610"/>
      <c r="DW36" s="611">
        <v>9.4</v>
      </c>
      <c r="DX36" s="623"/>
      <c r="DY36" s="623"/>
      <c r="DZ36" s="623"/>
      <c r="EA36" s="623"/>
      <c r="EB36" s="623"/>
      <c r="EC36" s="635"/>
    </row>
    <row r="37" spans="2:133" ht="11.25" customHeight="1" x14ac:dyDescent="0.15">
      <c r="B37" s="605" t="s">
        <v>332</v>
      </c>
      <c r="C37" s="606"/>
      <c r="D37" s="606"/>
      <c r="E37" s="606"/>
      <c r="F37" s="606"/>
      <c r="G37" s="606"/>
      <c r="H37" s="606"/>
      <c r="I37" s="606"/>
      <c r="J37" s="606"/>
      <c r="K37" s="606"/>
      <c r="L37" s="606"/>
      <c r="M37" s="606"/>
      <c r="N37" s="606"/>
      <c r="O37" s="606"/>
      <c r="P37" s="606"/>
      <c r="Q37" s="607"/>
      <c r="R37" s="608">
        <v>163319</v>
      </c>
      <c r="S37" s="609"/>
      <c r="T37" s="609"/>
      <c r="U37" s="609"/>
      <c r="V37" s="609"/>
      <c r="W37" s="609"/>
      <c r="X37" s="609"/>
      <c r="Y37" s="610"/>
      <c r="Z37" s="646">
        <v>1.8</v>
      </c>
      <c r="AA37" s="646"/>
      <c r="AB37" s="646"/>
      <c r="AC37" s="646"/>
      <c r="AD37" s="647">
        <v>6201</v>
      </c>
      <c r="AE37" s="647"/>
      <c r="AF37" s="647"/>
      <c r="AG37" s="647"/>
      <c r="AH37" s="647"/>
      <c r="AI37" s="647"/>
      <c r="AJ37" s="647"/>
      <c r="AK37" s="647"/>
      <c r="AL37" s="611">
        <v>0.1</v>
      </c>
      <c r="AM37" s="612"/>
      <c r="AN37" s="612"/>
      <c r="AO37" s="648"/>
      <c r="AQ37" s="641" t="s">
        <v>333</v>
      </c>
      <c r="AR37" s="642"/>
      <c r="AS37" s="642"/>
      <c r="AT37" s="642"/>
      <c r="AU37" s="642"/>
      <c r="AV37" s="642"/>
      <c r="AW37" s="642"/>
      <c r="AX37" s="642"/>
      <c r="AY37" s="643"/>
      <c r="AZ37" s="608">
        <v>235347</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152932</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376718</v>
      </c>
      <c r="CS37" s="621"/>
      <c r="CT37" s="621"/>
      <c r="CU37" s="621"/>
      <c r="CV37" s="621"/>
      <c r="CW37" s="621"/>
      <c r="CX37" s="621"/>
      <c r="CY37" s="622"/>
      <c r="CZ37" s="611">
        <v>4.5</v>
      </c>
      <c r="DA37" s="623"/>
      <c r="DB37" s="623"/>
      <c r="DC37" s="624"/>
      <c r="DD37" s="614">
        <v>376718</v>
      </c>
      <c r="DE37" s="621"/>
      <c r="DF37" s="621"/>
      <c r="DG37" s="621"/>
      <c r="DH37" s="621"/>
      <c r="DI37" s="621"/>
      <c r="DJ37" s="621"/>
      <c r="DK37" s="622"/>
      <c r="DL37" s="614">
        <v>326774</v>
      </c>
      <c r="DM37" s="621"/>
      <c r="DN37" s="621"/>
      <c r="DO37" s="621"/>
      <c r="DP37" s="621"/>
      <c r="DQ37" s="621"/>
      <c r="DR37" s="621"/>
      <c r="DS37" s="621"/>
      <c r="DT37" s="621"/>
      <c r="DU37" s="621"/>
      <c r="DV37" s="622"/>
      <c r="DW37" s="611">
        <v>6.9</v>
      </c>
      <c r="DX37" s="623"/>
      <c r="DY37" s="623"/>
      <c r="DZ37" s="623"/>
      <c r="EA37" s="623"/>
      <c r="EB37" s="623"/>
      <c r="EC37" s="635"/>
    </row>
    <row r="38" spans="2:133" ht="11.25" customHeight="1" x14ac:dyDescent="0.15">
      <c r="B38" s="605" t="s">
        <v>336</v>
      </c>
      <c r="C38" s="606"/>
      <c r="D38" s="606"/>
      <c r="E38" s="606"/>
      <c r="F38" s="606"/>
      <c r="G38" s="606"/>
      <c r="H38" s="606"/>
      <c r="I38" s="606"/>
      <c r="J38" s="606"/>
      <c r="K38" s="606"/>
      <c r="L38" s="606"/>
      <c r="M38" s="606"/>
      <c r="N38" s="606"/>
      <c r="O38" s="606"/>
      <c r="P38" s="606"/>
      <c r="Q38" s="607"/>
      <c r="R38" s="608">
        <v>386203</v>
      </c>
      <c r="S38" s="609"/>
      <c r="T38" s="609"/>
      <c r="U38" s="609"/>
      <c r="V38" s="609"/>
      <c r="W38" s="609"/>
      <c r="X38" s="609"/>
      <c r="Y38" s="610"/>
      <c r="Z38" s="646">
        <v>4.2</v>
      </c>
      <c r="AA38" s="646"/>
      <c r="AB38" s="646"/>
      <c r="AC38" s="646"/>
      <c r="AD38" s="647" t="s">
        <v>235</v>
      </c>
      <c r="AE38" s="647"/>
      <c r="AF38" s="647"/>
      <c r="AG38" s="647"/>
      <c r="AH38" s="647"/>
      <c r="AI38" s="647"/>
      <c r="AJ38" s="647"/>
      <c r="AK38" s="647"/>
      <c r="AL38" s="611" t="s">
        <v>129</v>
      </c>
      <c r="AM38" s="612"/>
      <c r="AN38" s="612"/>
      <c r="AO38" s="648"/>
      <c r="AQ38" s="641" t="s">
        <v>337</v>
      </c>
      <c r="AR38" s="642"/>
      <c r="AS38" s="642"/>
      <c r="AT38" s="642"/>
      <c r="AU38" s="642"/>
      <c r="AV38" s="642"/>
      <c r="AW38" s="642"/>
      <c r="AX38" s="642"/>
      <c r="AY38" s="643"/>
      <c r="AZ38" s="608">
        <v>22500</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2215</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728609</v>
      </c>
      <c r="CS38" s="609"/>
      <c r="CT38" s="609"/>
      <c r="CU38" s="609"/>
      <c r="CV38" s="609"/>
      <c r="CW38" s="609"/>
      <c r="CX38" s="609"/>
      <c r="CY38" s="610"/>
      <c r="CZ38" s="611">
        <v>8.6</v>
      </c>
      <c r="DA38" s="623"/>
      <c r="DB38" s="623"/>
      <c r="DC38" s="624"/>
      <c r="DD38" s="614">
        <v>594383</v>
      </c>
      <c r="DE38" s="609"/>
      <c r="DF38" s="609"/>
      <c r="DG38" s="609"/>
      <c r="DH38" s="609"/>
      <c r="DI38" s="609"/>
      <c r="DJ38" s="609"/>
      <c r="DK38" s="610"/>
      <c r="DL38" s="614">
        <v>319397</v>
      </c>
      <c r="DM38" s="609"/>
      <c r="DN38" s="609"/>
      <c r="DO38" s="609"/>
      <c r="DP38" s="609"/>
      <c r="DQ38" s="609"/>
      <c r="DR38" s="609"/>
      <c r="DS38" s="609"/>
      <c r="DT38" s="609"/>
      <c r="DU38" s="609"/>
      <c r="DV38" s="610"/>
      <c r="DW38" s="611">
        <v>6.8</v>
      </c>
      <c r="DX38" s="623"/>
      <c r="DY38" s="623"/>
      <c r="DZ38" s="623"/>
      <c r="EA38" s="623"/>
      <c r="EB38" s="623"/>
      <c r="EC38" s="635"/>
    </row>
    <row r="39" spans="2:133" ht="11.25" customHeight="1" x14ac:dyDescent="0.15">
      <c r="B39" s="605" t="s">
        <v>340</v>
      </c>
      <c r="C39" s="606"/>
      <c r="D39" s="606"/>
      <c r="E39" s="606"/>
      <c r="F39" s="606"/>
      <c r="G39" s="606"/>
      <c r="H39" s="606"/>
      <c r="I39" s="606"/>
      <c r="J39" s="606"/>
      <c r="K39" s="606"/>
      <c r="L39" s="606"/>
      <c r="M39" s="606"/>
      <c r="N39" s="606"/>
      <c r="O39" s="606"/>
      <c r="P39" s="606"/>
      <c r="Q39" s="607"/>
      <c r="R39" s="608" t="s">
        <v>129</v>
      </c>
      <c r="S39" s="609"/>
      <c r="T39" s="609"/>
      <c r="U39" s="609"/>
      <c r="V39" s="609"/>
      <c r="W39" s="609"/>
      <c r="X39" s="609"/>
      <c r="Y39" s="610"/>
      <c r="Z39" s="646" t="s">
        <v>129</v>
      </c>
      <c r="AA39" s="646"/>
      <c r="AB39" s="646"/>
      <c r="AC39" s="646"/>
      <c r="AD39" s="647" t="s">
        <v>129</v>
      </c>
      <c r="AE39" s="647"/>
      <c r="AF39" s="647"/>
      <c r="AG39" s="647"/>
      <c r="AH39" s="647"/>
      <c r="AI39" s="647"/>
      <c r="AJ39" s="647"/>
      <c r="AK39" s="647"/>
      <c r="AL39" s="611" t="s">
        <v>175</v>
      </c>
      <c r="AM39" s="612"/>
      <c r="AN39" s="612"/>
      <c r="AO39" s="648"/>
      <c r="AQ39" s="641" t="s">
        <v>341</v>
      </c>
      <c r="AR39" s="642"/>
      <c r="AS39" s="642"/>
      <c r="AT39" s="642"/>
      <c r="AU39" s="642"/>
      <c r="AV39" s="642"/>
      <c r="AW39" s="642"/>
      <c r="AX39" s="642"/>
      <c r="AY39" s="643"/>
      <c r="AZ39" s="608">
        <v>8374</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3506</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1337484</v>
      </c>
      <c r="CS39" s="621"/>
      <c r="CT39" s="621"/>
      <c r="CU39" s="621"/>
      <c r="CV39" s="621"/>
      <c r="CW39" s="621"/>
      <c r="CX39" s="621"/>
      <c r="CY39" s="622"/>
      <c r="CZ39" s="611">
        <v>15.9</v>
      </c>
      <c r="DA39" s="623"/>
      <c r="DB39" s="623"/>
      <c r="DC39" s="624"/>
      <c r="DD39" s="614">
        <v>669649</v>
      </c>
      <c r="DE39" s="621"/>
      <c r="DF39" s="621"/>
      <c r="DG39" s="621"/>
      <c r="DH39" s="621"/>
      <c r="DI39" s="621"/>
      <c r="DJ39" s="621"/>
      <c r="DK39" s="622"/>
      <c r="DL39" s="614" t="s">
        <v>129</v>
      </c>
      <c r="DM39" s="621"/>
      <c r="DN39" s="621"/>
      <c r="DO39" s="621"/>
      <c r="DP39" s="621"/>
      <c r="DQ39" s="621"/>
      <c r="DR39" s="621"/>
      <c r="DS39" s="621"/>
      <c r="DT39" s="621"/>
      <c r="DU39" s="621"/>
      <c r="DV39" s="622"/>
      <c r="DW39" s="611" t="s">
        <v>129</v>
      </c>
      <c r="DX39" s="623"/>
      <c r="DY39" s="623"/>
      <c r="DZ39" s="623"/>
      <c r="EA39" s="623"/>
      <c r="EB39" s="623"/>
      <c r="EC39" s="635"/>
    </row>
    <row r="40" spans="2:133" ht="11.25" customHeight="1" x14ac:dyDescent="0.15">
      <c r="B40" s="605" t="s">
        <v>344</v>
      </c>
      <c r="C40" s="606"/>
      <c r="D40" s="606"/>
      <c r="E40" s="606"/>
      <c r="F40" s="606"/>
      <c r="G40" s="606"/>
      <c r="H40" s="606"/>
      <c r="I40" s="606"/>
      <c r="J40" s="606"/>
      <c r="K40" s="606"/>
      <c r="L40" s="606"/>
      <c r="M40" s="606"/>
      <c r="N40" s="606"/>
      <c r="O40" s="606"/>
      <c r="P40" s="606"/>
      <c r="Q40" s="607"/>
      <c r="R40" s="608">
        <v>92203</v>
      </c>
      <c r="S40" s="609"/>
      <c r="T40" s="609"/>
      <c r="U40" s="609"/>
      <c r="V40" s="609"/>
      <c r="W40" s="609"/>
      <c r="X40" s="609"/>
      <c r="Y40" s="610"/>
      <c r="Z40" s="646">
        <v>1</v>
      </c>
      <c r="AA40" s="646"/>
      <c r="AB40" s="646"/>
      <c r="AC40" s="646"/>
      <c r="AD40" s="647" t="s">
        <v>129</v>
      </c>
      <c r="AE40" s="647"/>
      <c r="AF40" s="647"/>
      <c r="AG40" s="647"/>
      <c r="AH40" s="647"/>
      <c r="AI40" s="647"/>
      <c r="AJ40" s="647"/>
      <c r="AK40" s="647"/>
      <c r="AL40" s="611" t="s">
        <v>129</v>
      </c>
      <c r="AM40" s="612"/>
      <c r="AN40" s="612"/>
      <c r="AO40" s="648"/>
      <c r="AQ40" s="641" t="s">
        <v>345</v>
      </c>
      <c r="AR40" s="642"/>
      <c r="AS40" s="642"/>
      <c r="AT40" s="642"/>
      <c r="AU40" s="642"/>
      <c r="AV40" s="642"/>
      <c r="AW40" s="642"/>
      <c r="AX40" s="642"/>
      <c r="AY40" s="643"/>
      <c r="AZ40" s="608">
        <v>147</v>
      </c>
      <c r="BA40" s="609"/>
      <c r="BB40" s="609"/>
      <c r="BC40" s="609"/>
      <c r="BD40" s="621"/>
      <c r="BE40" s="621"/>
      <c r="BF40" s="644"/>
      <c r="BG40" s="649" t="s">
        <v>346</v>
      </c>
      <c r="BH40" s="650"/>
      <c r="BI40" s="650"/>
      <c r="BJ40" s="650"/>
      <c r="BK40" s="650"/>
      <c r="BL40" s="214"/>
      <c r="BM40" s="606" t="s">
        <v>347</v>
      </c>
      <c r="BN40" s="606"/>
      <c r="BO40" s="606"/>
      <c r="BP40" s="606"/>
      <c r="BQ40" s="606"/>
      <c r="BR40" s="606"/>
      <c r="BS40" s="606"/>
      <c r="BT40" s="606"/>
      <c r="BU40" s="607"/>
      <c r="BV40" s="608">
        <v>112</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t="s">
        <v>175</v>
      </c>
      <c r="CS40" s="609"/>
      <c r="CT40" s="609"/>
      <c r="CU40" s="609"/>
      <c r="CV40" s="609"/>
      <c r="CW40" s="609"/>
      <c r="CX40" s="609"/>
      <c r="CY40" s="610"/>
      <c r="CZ40" s="611" t="s">
        <v>175</v>
      </c>
      <c r="DA40" s="623"/>
      <c r="DB40" s="623"/>
      <c r="DC40" s="624"/>
      <c r="DD40" s="614" t="s">
        <v>235</v>
      </c>
      <c r="DE40" s="609"/>
      <c r="DF40" s="609"/>
      <c r="DG40" s="609"/>
      <c r="DH40" s="609"/>
      <c r="DI40" s="609"/>
      <c r="DJ40" s="609"/>
      <c r="DK40" s="610"/>
      <c r="DL40" s="614" t="s">
        <v>129</v>
      </c>
      <c r="DM40" s="609"/>
      <c r="DN40" s="609"/>
      <c r="DO40" s="609"/>
      <c r="DP40" s="609"/>
      <c r="DQ40" s="609"/>
      <c r="DR40" s="609"/>
      <c r="DS40" s="609"/>
      <c r="DT40" s="609"/>
      <c r="DU40" s="609"/>
      <c r="DV40" s="610"/>
      <c r="DW40" s="611" t="s">
        <v>129</v>
      </c>
      <c r="DX40" s="623"/>
      <c r="DY40" s="623"/>
      <c r="DZ40" s="623"/>
      <c r="EA40" s="623"/>
      <c r="EB40" s="623"/>
      <c r="EC40" s="635"/>
    </row>
    <row r="41" spans="2:133" ht="11.25" customHeight="1" x14ac:dyDescent="0.15">
      <c r="B41" s="589" t="s">
        <v>349</v>
      </c>
      <c r="C41" s="590"/>
      <c r="D41" s="590"/>
      <c r="E41" s="590"/>
      <c r="F41" s="590"/>
      <c r="G41" s="590"/>
      <c r="H41" s="590"/>
      <c r="I41" s="590"/>
      <c r="J41" s="590"/>
      <c r="K41" s="590"/>
      <c r="L41" s="590"/>
      <c r="M41" s="590"/>
      <c r="N41" s="590"/>
      <c r="O41" s="590"/>
      <c r="P41" s="590"/>
      <c r="Q41" s="591"/>
      <c r="R41" s="592">
        <v>9148134</v>
      </c>
      <c r="S41" s="633"/>
      <c r="T41" s="633"/>
      <c r="U41" s="633"/>
      <c r="V41" s="633"/>
      <c r="W41" s="633"/>
      <c r="X41" s="633"/>
      <c r="Y41" s="636"/>
      <c r="Z41" s="637">
        <v>100</v>
      </c>
      <c r="AA41" s="637"/>
      <c r="AB41" s="637"/>
      <c r="AC41" s="637"/>
      <c r="AD41" s="638">
        <v>4630922</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121973</v>
      </c>
      <c r="BA41" s="609"/>
      <c r="BB41" s="609"/>
      <c r="BC41" s="609"/>
      <c r="BD41" s="621"/>
      <c r="BE41" s="621"/>
      <c r="BF41" s="644"/>
      <c r="BG41" s="649"/>
      <c r="BH41" s="650"/>
      <c r="BI41" s="650"/>
      <c r="BJ41" s="650"/>
      <c r="BK41" s="650"/>
      <c r="BL41" s="214"/>
      <c r="BM41" s="606" t="s">
        <v>351</v>
      </c>
      <c r="BN41" s="606"/>
      <c r="BO41" s="606"/>
      <c r="BP41" s="606"/>
      <c r="BQ41" s="606"/>
      <c r="BR41" s="606"/>
      <c r="BS41" s="606"/>
      <c r="BT41" s="606"/>
      <c r="BU41" s="607"/>
      <c r="BV41" s="608" t="s">
        <v>235</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235</v>
      </c>
      <c r="CS41" s="621"/>
      <c r="CT41" s="621"/>
      <c r="CU41" s="621"/>
      <c r="CV41" s="621"/>
      <c r="CW41" s="621"/>
      <c r="CX41" s="621"/>
      <c r="CY41" s="622"/>
      <c r="CZ41" s="611" t="s">
        <v>235</v>
      </c>
      <c r="DA41" s="623"/>
      <c r="DB41" s="623"/>
      <c r="DC41" s="624"/>
      <c r="DD41" s="614" t="s">
        <v>175</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353</v>
      </c>
      <c r="AR42" s="654"/>
      <c r="AS42" s="654"/>
      <c r="AT42" s="654"/>
      <c r="AU42" s="654"/>
      <c r="AV42" s="654"/>
      <c r="AW42" s="654"/>
      <c r="AX42" s="654"/>
      <c r="AY42" s="655"/>
      <c r="AZ42" s="592">
        <v>348642</v>
      </c>
      <c r="BA42" s="633"/>
      <c r="BB42" s="633"/>
      <c r="BC42" s="633"/>
      <c r="BD42" s="593"/>
      <c r="BE42" s="593"/>
      <c r="BF42" s="656"/>
      <c r="BG42" s="651"/>
      <c r="BH42" s="652"/>
      <c r="BI42" s="652"/>
      <c r="BJ42" s="652"/>
      <c r="BK42" s="652"/>
      <c r="BL42" s="215"/>
      <c r="BM42" s="590" t="s">
        <v>354</v>
      </c>
      <c r="BN42" s="590"/>
      <c r="BO42" s="590"/>
      <c r="BP42" s="590"/>
      <c r="BQ42" s="590"/>
      <c r="BR42" s="590"/>
      <c r="BS42" s="590"/>
      <c r="BT42" s="590"/>
      <c r="BU42" s="591"/>
      <c r="BV42" s="592">
        <v>293</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650665</v>
      </c>
      <c r="CS42" s="621"/>
      <c r="CT42" s="621"/>
      <c r="CU42" s="621"/>
      <c r="CV42" s="621"/>
      <c r="CW42" s="621"/>
      <c r="CX42" s="621"/>
      <c r="CY42" s="622"/>
      <c r="CZ42" s="611">
        <v>7.7</v>
      </c>
      <c r="DA42" s="623"/>
      <c r="DB42" s="623"/>
      <c r="DC42" s="624"/>
      <c r="DD42" s="614">
        <v>120307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356</v>
      </c>
      <c r="CD43" s="605" t="s">
        <v>357</v>
      </c>
      <c r="CE43" s="606"/>
      <c r="CF43" s="606"/>
      <c r="CG43" s="606"/>
      <c r="CH43" s="606"/>
      <c r="CI43" s="606"/>
      <c r="CJ43" s="606"/>
      <c r="CK43" s="606"/>
      <c r="CL43" s="606"/>
      <c r="CM43" s="606"/>
      <c r="CN43" s="606"/>
      <c r="CO43" s="606"/>
      <c r="CP43" s="606"/>
      <c r="CQ43" s="607"/>
      <c r="CR43" s="608" t="s">
        <v>235</v>
      </c>
      <c r="CS43" s="621"/>
      <c r="CT43" s="621"/>
      <c r="CU43" s="621"/>
      <c r="CV43" s="621"/>
      <c r="CW43" s="621"/>
      <c r="CX43" s="621"/>
      <c r="CY43" s="622"/>
      <c r="CZ43" s="611" t="s">
        <v>175</v>
      </c>
      <c r="DA43" s="623"/>
      <c r="DB43" s="623"/>
      <c r="DC43" s="624"/>
      <c r="DD43" s="614" t="s">
        <v>235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359</v>
      </c>
      <c r="CG44" s="606"/>
      <c r="CH44" s="606"/>
      <c r="CI44" s="606"/>
      <c r="CJ44" s="606"/>
      <c r="CK44" s="606"/>
      <c r="CL44" s="606"/>
      <c r="CM44" s="606"/>
      <c r="CN44" s="606"/>
      <c r="CO44" s="606"/>
      <c r="CP44" s="606"/>
      <c r="CQ44" s="607"/>
      <c r="CR44" s="608">
        <v>646648</v>
      </c>
      <c r="CS44" s="609"/>
      <c r="CT44" s="609"/>
      <c r="CU44" s="609"/>
      <c r="CV44" s="609"/>
      <c r="CW44" s="609"/>
      <c r="CX44" s="609"/>
      <c r="CY44" s="610"/>
      <c r="CZ44" s="611">
        <v>7.7</v>
      </c>
      <c r="DA44" s="612"/>
      <c r="DB44" s="612"/>
      <c r="DC44" s="613"/>
      <c r="DD44" s="614">
        <v>116513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209056</v>
      </c>
      <c r="CS45" s="621"/>
      <c r="CT45" s="621"/>
      <c r="CU45" s="621"/>
      <c r="CV45" s="621"/>
      <c r="CW45" s="621"/>
      <c r="CX45" s="621"/>
      <c r="CY45" s="622"/>
      <c r="CZ45" s="611">
        <v>2.5</v>
      </c>
      <c r="DA45" s="623"/>
      <c r="DB45" s="623"/>
      <c r="DC45" s="624"/>
      <c r="DD45" s="614">
        <v>10670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362</v>
      </c>
      <c r="CG46" s="606"/>
      <c r="CH46" s="606"/>
      <c r="CI46" s="606"/>
      <c r="CJ46" s="606"/>
      <c r="CK46" s="606"/>
      <c r="CL46" s="606"/>
      <c r="CM46" s="606"/>
      <c r="CN46" s="606"/>
      <c r="CO46" s="606"/>
      <c r="CP46" s="606"/>
      <c r="CQ46" s="607"/>
      <c r="CR46" s="608">
        <v>436663</v>
      </c>
      <c r="CS46" s="609"/>
      <c r="CT46" s="609"/>
      <c r="CU46" s="609"/>
      <c r="CV46" s="609"/>
      <c r="CW46" s="609"/>
      <c r="CX46" s="609"/>
      <c r="CY46" s="610"/>
      <c r="CZ46" s="611">
        <v>5.2</v>
      </c>
      <c r="DA46" s="612"/>
      <c r="DB46" s="612"/>
      <c r="DC46" s="613"/>
      <c r="DD46" s="614">
        <v>104914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363</v>
      </c>
      <c r="CG47" s="606"/>
      <c r="CH47" s="606"/>
      <c r="CI47" s="606"/>
      <c r="CJ47" s="606"/>
      <c r="CK47" s="606"/>
      <c r="CL47" s="606"/>
      <c r="CM47" s="606"/>
      <c r="CN47" s="606"/>
      <c r="CO47" s="606"/>
      <c r="CP47" s="606"/>
      <c r="CQ47" s="607"/>
      <c r="CR47" s="608">
        <v>4017</v>
      </c>
      <c r="CS47" s="621"/>
      <c r="CT47" s="621"/>
      <c r="CU47" s="621"/>
      <c r="CV47" s="621"/>
      <c r="CW47" s="621"/>
      <c r="CX47" s="621"/>
      <c r="CY47" s="622"/>
      <c r="CZ47" s="611">
        <v>0</v>
      </c>
      <c r="DA47" s="623"/>
      <c r="DB47" s="623"/>
      <c r="DC47" s="624"/>
      <c r="DD47" s="614">
        <v>3794</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364</v>
      </c>
      <c r="CG48" s="606"/>
      <c r="CH48" s="606"/>
      <c r="CI48" s="606"/>
      <c r="CJ48" s="606"/>
      <c r="CK48" s="606"/>
      <c r="CL48" s="606"/>
      <c r="CM48" s="606"/>
      <c r="CN48" s="606"/>
      <c r="CO48" s="606"/>
      <c r="CP48" s="606"/>
      <c r="CQ48" s="607"/>
      <c r="CR48" s="608" t="s">
        <v>175</v>
      </c>
      <c r="CS48" s="609"/>
      <c r="CT48" s="609"/>
      <c r="CU48" s="609"/>
      <c r="CV48" s="609"/>
      <c r="CW48" s="609"/>
      <c r="CX48" s="609"/>
      <c r="CY48" s="610"/>
      <c r="CZ48" s="611" t="s">
        <v>175</v>
      </c>
      <c r="DA48" s="612"/>
      <c r="DB48" s="612"/>
      <c r="DC48" s="613"/>
      <c r="DD48" s="614" t="s">
        <v>129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365</v>
      </c>
      <c r="CE49" s="590"/>
      <c r="CF49" s="590"/>
      <c r="CG49" s="590"/>
      <c r="CH49" s="590"/>
      <c r="CI49" s="590"/>
      <c r="CJ49" s="590"/>
      <c r="CK49" s="590"/>
      <c r="CL49" s="590"/>
      <c r="CM49" s="590"/>
      <c r="CN49" s="590"/>
      <c r="CO49" s="590"/>
      <c r="CP49" s="590"/>
      <c r="CQ49" s="591"/>
      <c r="CR49" s="592">
        <v>8432599</v>
      </c>
      <c r="CS49" s="593"/>
      <c r="CT49" s="593"/>
      <c r="CU49" s="593"/>
      <c r="CV49" s="593"/>
      <c r="CW49" s="593"/>
      <c r="CX49" s="593"/>
      <c r="CY49" s="594"/>
      <c r="CZ49" s="595">
        <v>100</v>
      </c>
      <c r="DA49" s="596"/>
      <c r="DB49" s="596"/>
      <c r="DC49" s="597"/>
      <c r="DD49" s="598">
        <v>5214186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rvZjotKF2CyKAKX0Ug4scJ01ZIMcLrR1fbWlkiVELMKlj7KzBYLTfd5T66RDMYBHY3syi2uh1YoOcz16oEupCA==" saltValue="i2X+P9gtAu97fWYDfuAUM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6" zoomScale="70" zoomScaleNormal="25" zoomScaleSheetLayoutView="70" workbookViewId="0">
      <selection activeCell="Q86" sqref="Q86:U86"/>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367</v>
      </c>
      <c r="DK2" s="1079"/>
      <c r="DL2" s="1079"/>
      <c r="DM2" s="1079"/>
      <c r="DN2" s="1079"/>
      <c r="DO2" s="1080"/>
      <c r="DP2" s="222"/>
      <c r="DQ2" s="1078" t="s">
        <v>368</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20" t="s">
        <v>370</v>
      </c>
      <c r="BR4" s="720"/>
      <c r="BS4" s="720"/>
      <c r="BT4" s="720"/>
      <c r="BU4" s="720"/>
      <c r="BV4" s="720"/>
      <c r="BW4" s="720"/>
      <c r="BX4" s="720"/>
      <c r="BY4" s="720"/>
      <c r="BZ4" s="720"/>
      <c r="CA4" s="720"/>
      <c r="CB4" s="720"/>
      <c r="CC4" s="720"/>
      <c r="CD4" s="720"/>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229"/>
    </row>
    <row r="5" spans="1:131" s="230"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388</v>
      </c>
      <c r="C7" s="1035"/>
      <c r="D7" s="1035"/>
      <c r="E7" s="1035"/>
      <c r="F7" s="1035"/>
      <c r="G7" s="1035"/>
      <c r="H7" s="1035"/>
      <c r="I7" s="1035"/>
      <c r="J7" s="1035"/>
      <c r="K7" s="1035"/>
      <c r="L7" s="1035"/>
      <c r="M7" s="1035"/>
      <c r="N7" s="1035"/>
      <c r="O7" s="1035"/>
      <c r="P7" s="1036"/>
      <c r="Q7" s="1091">
        <v>9143</v>
      </c>
      <c r="R7" s="1083"/>
      <c r="S7" s="1083"/>
      <c r="T7" s="1083"/>
      <c r="U7" s="1083"/>
      <c r="V7" s="1083">
        <v>8428</v>
      </c>
      <c r="W7" s="1083"/>
      <c r="X7" s="1083"/>
      <c r="Y7" s="1083"/>
      <c r="Z7" s="1083"/>
      <c r="AA7" s="1083">
        <f>Q7-V7</f>
        <v>715</v>
      </c>
      <c r="AB7" s="1083"/>
      <c r="AC7" s="1083"/>
      <c r="AD7" s="1083"/>
      <c r="AE7" s="1084"/>
      <c r="AF7" s="1092">
        <v>697</v>
      </c>
      <c r="AG7" s="1093"/>
      <c r="AH7" s="1093"/>
      <c r="AI7" s="1093"/>
      <c r="AJ7" s="1094"/>
      <c r="AK7" s="1095">
        <v>0</v>
      </c>
      <c r="AL7" s="1096"/>
      <c r="AM7" s="1096"/>
      <c r="AN7" s="1096"/>
      <c r="AO7" s="1096"/>
      <c r="AP7" s="1096">
        <v>4828</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8"/>
      <c r="BT7" s="1089"/>
      <c r="BU7" s="1089"/>
      <c r="BV7" s="1089"/>
      <c r="BW7" s="1089"/>
      <c r="BX7" s="1089"/>
      <c r="BY7" s="1089"/>
      <c r="BZ7" s="1089"/>
      <c r="CA7" s="1089"/>
      <c r="CB7" s="1089"/>
      <c r="CC7" s="1089"/>
      <c r="CD7" s="1089"/>
      <c r="CE7" s="1089"/>
      <c r="CF7" s="1089"/>
      <c r="CG7" s="1099"/>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088"/>
      <c r="DW7" s="1089"/>
      <c r="DX7" s="1089"/>
      <c r="DY7" s="1089"/>
      <c r="DZ7" s="1090"/>
      <c r="EA7" s="229"/>
    </row>
    <row r="8" spans="1:131" s="230" customFormat="1" ht="26.25" customHeight="1" x14ac:dyDescent="0.15">
      <c r="A8" s="233">
        <v>2</v>
      </c>
      <c r="B8" s="1017" t="s">
        <v>389</v>
      </c>
      <c r="C8" s="1018"/>
      <c r="D8" s="1018"/>
      <c r="E8" s="1018"/>
      <c r="F8" s="1018"/>
      <c r="G8" s="1018"/>
      <c r="H8" s="1018"/>
      <c r="I8" s="1018"/>
      <c r="J8" s="1018"/>
      <c r="K8" s="1018"/>
      <c r="L8" s="1018"/>
      <c r="M8" s="1018"/>
      <c r="N8" s="1018"/>
      <c r="O8" s="1018"/>
      <c r="P8" s="1019"/>
      <c r="Q8" s="1025">
        <v>4</v>
      </c>
      <c r="R8" s="1026"/>
      <c r="S8" s="1026"/>
      <c r="T8" s="1026"/>
      <c r="U8" s="1026"/>
      <c r="V8" s="1026">
        <v>4</v>
      </c>
      <c r="W8" s="1026"/>
      <c r="X8" s="1026"/>
      <c r="Y8" s="1026"/>
      <c r="Z8" s="1026"/>
      <c r="AA8" s="1026">
        <f>Q8-V8</f>
        <v>0</v>
      </c>
      <c r="AB8" s="1026"/>
      <c r="AC8" s="1026"/>
      <c r="AD8" s="1026"/>
      <c r="AE8" s="1027"/>
      <c r="AF8" s="1022">
        <v>0</v>
      </c>
      <c r="AG8" s="1023"/>
      <c r="AH8" s="1023"/>
      <c r="AI8" s="1023"/>
      <c r="AJ8" s="1024"/>
      <c r="AK8" s="1067">
        <v>0</v>
      </c>
      <c r="AL8" s="1068"/>
      <c r="AM8" s="1068"/>
      <c r="AN8" s="1068"/>
      <c r="AO8" s="1068"/>
      <c r="AP8" s="1068">
        <v>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t="s">
        <v>390</v>
      </c>
      <c r="C9" s="1018"/>
      <c r="D9" s="1018"/>
      <c r="E9" s="1018"/>
      <c r="F9" s="1018"/>
      <c r="G9" s="1018"/>
      <c r="H9" s="1018"/>
      <c r="I9" s="1018"/>
      <c r="J9" s="1018"/>
      <c r="K9" s="1018"/>
      <c r="L9" s="1018"/>
      <c r="M9" s="1018"/>
      <c r="N9" s="1018"/>
      <c r="O9" s="1018"/>
      <c r="P9" s="1019"/>
      <c r="Q9" s="1025">
        <v>2</v>
      </c>
      <c r="R9" s="1026"/>
      <c r="S9" s="1026"/>
      <c r="T9" s="1026"/>
      <c r="U9" s="1026"/>
      <c r="V9" s="1026">
        <v>2</v>
      </c>
      <c r="W9" s="1026"/>
      <c r="X9" s="1026"/>
      <c r="Y9" s="1026"/>
      <c r="Z9" s="1026"/>
      <c r="AA9" s="1026">
        <f>Q9-V9</f>
        <v>0</v>
      </c>
      <c r="AB9" s="1026"/>
      <c r="AC9" s="1026"/>
      <c r="AD9" s="1026"/>
      <c r="AE9" s="1027"/>
      <c r="AF9" s="1022">
        <v>2</v>
      </c>
      <c r="AG9" s="1023"/>
      <c r="AH9" s="1023"/>
      <c r="AI9" s="1023"/>
      <c r="AJ9" s="1024"/>
      <c r="AK9" s="1067">
        <v>0</v>
      </c>
      <c r="AL9" s="1068"/>
      <c r="AM9" s="1068"/>
      <c r="AN9" s="1068"/>
      <c r="AO9" s="1068"/>
      <c r="AP9" s="1068">
        <v>0</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392</v>
      </c>
      <c r="B23" s="927" t="s">
        <v>393</v>
      </c>
      <c r="C23" s="928"/>
      <c r="D23" s="928"/>
      <c r="E23" s="928"/>
      <c r="F23" s="928"/>
      <c r="G23" s="928"/>
      <c r="H23" s="928"/>
      <c r="I23" s="928"/>
      <c r="J23" s="928"/>
      <c r="K23" s="928"/>
      <c r="L23" s="928"/>
      <c r="M23" s="928"/>
      <c r="N23" s="928"/>
      <c r="O23" s="928"/>
      <c r="P23" s="938"/>
      <c r="Q23" s="1054">
        <v>9150</v>
      </c>
      <c r="R23" s="1048"/>
      <c r="S23" s="1048"/>
      <c r="T23" s="1048"/>
      <c r="U23" s="1048"/>
      <c r="V23" s="1048">
        <v>8434</v>
      </c>
      <c r="W23" s="1048"/>
      <c r="X23" s="1048"/>
      <c r="Y23" s="1048"/>
      <c r="Z23" s="1048"/>
      <c r="AA23" s="1048">
        <v>715</v>
      </c>
      <c r="AB23" s="1048"/>
      <c r="AC23" s="1048"/>
      <c r="AD23" s="1048"/>
      <c r="AE23" s="1055"/>
      <c r="AF23" s="1056">
        <v>699</v>
      </c>
      <c r="AG23" s="1048"/>
      <c r="AH23" s="1048"/>
      <c r="AI23" s="1048"/>
      <c r="AJ23" s="1057"/>
      <c r="AK23" s="1058"/>
      <c r="AL23" s="1059"/>
      <c r="AM23" s="1059"/>
      <c r="AN23" s="1059"/>
      <c r="AO23" s="1059"/>
      <c r="AP23" s="1048">
        <v>4828</v>
      </c>
      <c r="AQ23" s="1048"/>
      <c r="AR23" s="1048"/>
      <c r="AS23" s="1048"/>
      <c r="AT23" s="1048"/>
      <c r="AU23" s="1049"/>
      <c r="AV23" s="1049"/>
      <c r="AW23" s="1049"/>
      <c r="AX23" s="1049"/>
      <c r="AY23" s="1050"/>
      <c r="AZ23" s="1051" t="s">
        <v>129</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394</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42" t="s">
        <v>399</v>
      </c>
      <c r="AG26" s="995"/>
      <c r="AH26" s="995"/>
      <c r="AI26" s="995"/>
      <c r="AJ26" s="104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378</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404</v>
      </c>
      <c r="C28" s="1035"/>
      <c r="D28" s="1035"/>
      <c r="E28" s="1035"/>
      <c r="F28" s="1035"/>
      <c r="G28" s="1035"/>
      <c r="H28" s="1035"/>
      <c r="I28" s="1035"/>
      <c r="J28" s="1035"/>
      <c r="K28" s="1035"/>
      <c r="L28" s="1035"/>
      <c r="M28" s="1035"/>
      <c r="N28" s="1035"/>
      <c r="O28" s="1035"/>
      <c r="P28" s="1036"/>
      <c r="Q28" s="1037">
        <v>1683</v>
      </c>
      <c r="R28" s="1038"/>
      <c r="S28" s="1038"/>
      <c r="T28" s="1038"/>
      <c r="U28" s="1038"/>
      <c r="V28" s="1038">
        <v>1527</v>
      </c>
      <c r="W28" s="1038"/>
      <c r="X28" s="1038"/>
      <c r="Y28" s="1038"/>
      <c r="Z28" s="1038"/>
      <c r="AA28" s="1038">
        <f>Q28-V28</f>
        <v>156</v>
      </c>
      <c r="AB28" s="1038"/>
      <c r="AC28" s="1038"/>
      <c r="AD28" s="1038"/>
      <c r="AE28" s="1039"/>
      <c r="AF28" s="1040">
        <v>156</v>
      </c>
      <c r="AG28" s="1038"/>
      <c r="AH28" s="1038"/>
      <c r="AI28" s="1038"/>
      <c r="AJ28" s="1041"/>
      <c r="AK28" s="1029">
        <v>123</v>
      </c>
      <c r="AL28" s="1030"/>
      <c r="AM28" s="1030"/>
      <c r="AN28" s="1030"/>
      <c r="AO28" s="1030"/>
      <c r="AP28" s="1030">
        <v>0</v>
      </c>
      <c r="AQ28" s="1030"/>
      <c r="AR28" s="1030"/>
      <c r="AS28" s="1030"/>
      <c r="AT28" s="1030"/>
      <c r="AU28" s="1030">
        <v>0</v>
      </c>
      <c r="AV28" s="1030"/>
      <c r="AW28" s="1030"/>
      <c r="AX28" s="1030"/>
      <c r="AY28" s="1030"/>
      <c r="AZ28" s="1031">
        <v>0</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405</v>
      </c>
      <c r="C29" s="1018"/>
      <c r="D29" s="1018"/>
      <c r="E29" s="1018"/>
      <c r="F29" s="1018"/>
      <c r="G29" s="1018"/>
      <c r="H29" s="1018"/>
      <c r="I29" s="1018"/>
      <c r="J29" s="1018"/>
      <c r="K29" s="1018"/>
      <c r="L29" s="1018"/>
      <c r="M29" s="1018"/>
      <c r="N29" s="1018"/>
      <c r="O29" s="1018"/>
      <c r="P29" s="1019"/>
      <c r="Q29" s="1025">
        <v>1189</v>
      </c>
      <c r="R29" s="1026"/>
      <c r="S29" s="1026"/>
      <c r="T29" s="1026"/>
      <c r="U29" s="1026"/>
      <c r="V29" s="1026">
        <v>1113</v>
      </c>
      <c r="W29" s="1026"/>
      <c r="X29" s="1026"/>
      <c r="Y29" s="1026"/>
      <c r="Z29" s="1026"/>
      <c r="AA29" s="1026">
        <f t="shared" ref="AA29:AA34" si="0">Q29-V29</f>
        <v>76</v>
      </c>
      <c r="AB29" s="1026"/>
      <c r="AC29" s="1026"/>
      <c r="AD29" s="1026"/>
      <c r="AE29" s="1027"/>
      <c r="AF29" s="1022">
        <v>77</v>
      </c>
      <c r="AG29" s="1023"/>
      <c r="AH29" s="1023"/>
      <c r="AI29" s="1023"/>
      <c r="AJ29" s="1024"/>
      <c r="AK29" s="967">
        <v>173</v>
      </c>
      <c r="AL29" s="961"/>
      <c r="AM29" s="961"/>
      <c r="AN29" s="961"/>
      <c r="AO29" s="961"/>
      <c r="AP29" s="961">
        <v>0</v>
      </c>
      <c r="AQ29" s="961"/>
      <c r="AR29" s="961"/>
      <c r="AS29" s="961"/>
      <c r="AT29" s="961"/>
      <c r="AU29" s="961">
        <v>0</v>
      </c>
      <c r="AV29" s="961"/>
      <c r="AW29" s="961"/>
      <c r="AX29" s="961"/>
      <c r="AY29" s="961"/>
      <c r="AZ29" s="1028">
        <v>0</v>
      </c>
      <c r="BA29" s="1028"/>
      <c r="BB29" s="1028"/>
      <c r="BC29" s="1028"/>
      <c r="BD29" s="1028"/>
      <c r="BE29" s="962"/>
      <c r="BF29" s="962"/>
      <c r="BG29" s="962"/>
      <c r="BH29" s="962"/>
      <c r="BI29" s="963"/>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406</v>
      </c>
      <c r="C30" s="1018"/>
      <c r="D30" s="1018"/>
      <c r="E30" s="1018"/>
      <c r="F30" s="1018"/>
      <c r="G30" s="1018"/>
      <c r="H30" s="1018"/>
      <c r="I30" s="1018"/>
      <c r="J30" s="1018"/>
      <c r="K30" s="1018"/>
      <c r="L30" s="1018"/>
      <c r="M30" s="1018"/>
      <c r="N30" s="1018"/>
      <c r="O30" s="1018"/>
      <c r="P30" s="1019"/>
      <c r="Q30" s="1025">
        <v>191</v>
      </c>
      <c r="R30" s="1026"/>
      <c r="S30" s="1026"/>
      <c r="T30" s="1026"/>
      <c r="U30" s="1026"/>
      <c r="V30" s="1026">
        <v>191</v>
      </c>
      <c r="W30" s="1026"/>
      <c r="X30" s="1026"/>
      <c r="Y30" s="1026"/>
      <c r="Z30" s="1026"/>
      <c r="AA30" s="1026">
        <f t="shared" si="0"/>
        <v>0</v>
      </c>
      <c r="AB30" s="1026"/>
      <c r="AC30" s="1026"/>
      <c r="AD30" s="1026"/>
      <c r="AE30" s="1027"/>
      <c r="AF30" s="1022">
        <v>0</v>
      </c>
      <c r="AG30" s="1023"/>
      <c r="AH30" s="1023"/>
      <c r="AI30" s="1023"/>
      <c r="AJ30" s="1024"/>
      <c r="AK30" s="967">
        <v>43</v>
      </c>
      <c r="AL30" s="961"/>
      <c r="AM30" s="961"/>
      <c r="AN30" s="961"/>
      <c r="AO30" s="961"/>
      <c r="AP30" s="961">
        <v>0</v>
      </c>
      <c r="AQ30" s="961"/>
      <c r="AR30" s="961"/>
      <c r="AS30" s="961"/>
      <c r="AT30" s="961"/>
      <c r="AU30" s="961">
        <v>0</v>
      </c>
      <c r="AV30" s="961"/>
      <c r="AW30" s="961"/>
      <c r="AX30" s="961"/>
      <c r="AY30" s="961"/>
      <c r="AZ30" s="1028">
        <v>0</v>
      </c>
      <c r="BA30" s="1028"/>
      <c r="BB30" s="1028"/>
      <c r="BC30" s="1028"/>
      <c r="BD30" s="1028"/>
      <c r="BE30" s="962"/>
      <c r="BF30" s="962"/>
      <c r="BG30" s="962"/>
      <c r="BH30" s="962"/>
      <c r="BI30" s="963"/>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407</v>
      </c>
      <c r="C31" s="1018"/>
      <c r="D31" s="1018"/>
      <c r="E31" s="1018"/>
      <c r="F31" s="1018"/>
      <c r="G31" s="1018"/>
      <c r="H31" s="1018"/>
      <c r="I31" s="1018"/>
      <c r="J31" s="1018"/>
      <c r="K31" s="1018"/>
      <c r="L31" s="1018"/>
      <c r="M31" s="1018"/>
      <c r="N31" s="1018"/>
      <c r="O31" s="1018"/>
      <c r="P31" s="1019"/>
      <c r="Q31" s="1025">
        <v>190</v>
      </c>
      <c r="R31" s="1026"/>
      <c r="S31" s="1026"/>
      <c r="T31" s="1026"/>
      <c r="U31" s="1026"/>
      <c r="V31" s="1026">
        <v>162</v>
      </c>
      <c r="W31" s="1026"/>
      <c r="X31" s="1026"/>
      <c r="Y31" s="1026"/>
      <c r="Z31" s="1026"/>
      <c r="AA31" s="1026">
        <f t="shared" si="0"/>
        <v>28</v>
      </c>
      <c r="AB31" s="1026"/>
      <c r="AC31" s="1026"/>
      <c r="AD31" s="1026"/>
      <c r="AE31" s="1027"/>
      <c r="AF31" s="1022">
        <v>842</v>
      </c>
      <c r="AG31" s="1023"/>
      <c r="AH31" s="1023"/>
      <c r="AI31" s="1023"/>
      <c r="AJ31" s="1024"/>
      <c r="AK31" s="967">
        <v>0</v>
      </c>
      <c r="AL31" s="961"/>
      <c r="AM31" s="961"/>
      <c r="AN31" s="961"/>
      <c r="AO31" s="961"/>
      <c r="AP31" s="961">
        <v>309</v>
      </c>
      <c r="AQ31" s="961"/>
      <c r="AR31" s="961"/>
      <c r="AS31" s="961"/>
      <c r="AT31" s="961"/>
      <c r="AU31" s="961">
        <v>0</v>
      </c>
      <c r="AV31" s="961"/>
      <c r="AW31" s="961"/>
      <c r="AX31" s="961"/>
      <c r="AY31" s="961"/>
      <c r="AZ31" s="1028">
        <v>0</v>
      </c>
      <c r="BA31" s="1028"/>
      <c r="BB31" s="1028"/>
      <c r="BC31" s="1028"/>
      <c r="BD31" s="1028"/>
      <c r="BE31" s="962" t="s">
        <v>408</v>
      </c>
      <c r="BF31" s="962"/>
      <c r="BG31" s="962"/>
      <c r="BH31" s="962"/>
      <c r="BI31" s="963"/>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409</v>
      </c>
      <c r="C32" s="1018"/>
      <c r="D32" s="1018"/>
      <c r="E32" s="1018"/>
      <c r="F32" s="1018"/>
      <c r="G32" s="1018"/>
      <c r="H32" s="1018"/>
      <c r="I32" s="1018"/>
      <c r="J32" s="1018"/>
      <c r="K32" s="1018"/>
      <c r="L32" s="1018"/>
      <c r="M32" s="1018"/>
      <c r="N32" s="1018"/>
      <c r="O32" s="1018"/>
      <c r="P32" s="1019"/>
      <c r="Q32" s="1025">
        <v>891</v>
      </c>
      <c r="R32" s="1026"/>
      <c r="S32" s="1026"/>
      <c r="T32" s="1026"/>
      <c r="U32" s="1026"/>
      <c r="V32" s="1026">
        <v>882</v>
      </c>
      <c r="W32" s="1026"/>
      <c r="X32" s="1026"/>
      <c r="Y32" s="1026"/>
      <c r="Z32" s="1026"/>
      <c r="AA32" s="1026">
        <f t="shared" si="0"/>
        <v>9</v>
      </c>
      <c r="AB32" s="1026"/>
      <c r="AC32" s="1026"/>
      <c r="AD32" s="1026"/>
      <c r="AE32" s="1027"/>
      <c r="AF32" s="1022">
        <v>2</v>
      </c>
      <c r="AG32" s="1023"/>
      <c r="AH32" s="1023"/>
      <c r="AI32" s="1023"/>
      <c r="AJ32" s="1024"/>
      <c r="AK32" s="967">
        <v>209</v>
      </c>
      <c r="AL32" s="961"/>
      <c r="AM32" s="961"/>
      <c r="AN32" s="961"/>
      <c r="AO32" s="961"/>
      <c r="AP32" s="961">
        <v>265</v>
      </c>
      <c r="AQ32" s="961"/>
      <c r="AR32" s="961"/>
      <c r="AS32" s="961"/>
      <c r="AT32" s="961"/>
      <c r="AU32" s="961">
        <v>0</v>
      </c>
      <c r="AV32" s="961"/>
      <c r="AW32" s="961"/>
      <c r="AX32" s="961"/>
      <c r="AY32" s="961"/>
      <c r="AZ32" s="1028">
        <v>0</v>
      </c>
      <c r="BA32" s="1028"/>
      <c r="BB32" s="1028"/>
      <c r="BC32" s="1028"/>
      <c r="BD32" s="1028"/>
      <c r="BE32" s="962" t="s">
        <v>410</v>
      </c>
      <c r="BF32" s="962"/>
      <c r="BG32" s="962"/>
      <c r="BH32" s="962"/>
      <c r="BI32" s="963"/>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411</v>
      </c>
      <c r="C33" s="1018"/>
      <c r="D33" s="1018"/>
      <c r="E33" s="1018"/>
      <c r="F33" s="1018"/>
      <c r="G33" s="1018"/>
      <c r="H33" s="1018"/>
      <c r="I33" s="1018"/>
      <c r="J33" s="1018"/>
      <c r="K33" s="1018"/>
      <c r="L33" s="1018"/>
      <c r="M33" s="1018"/>
      <c r="N33" s="1018"/>
      <c r="O33" s="1018"/>
      <c r="P33" s="1019"/>
      <c r="Q33" s="1025">
        <v>28</v>
      </c>
      <c r="R33" s="1026"/>
      <c r="S33" s="1026"/>
      <c r="T33" s="1026"/>
      <c r="U33" s="1026"/>
      <c r="V33" s="1026">
        <v>27</v>
      </c>
      <c r="W33" s="1026"/>
      <c r="X33" s="1026"/>
      <c r="Y33" s="1026"/>
      <c r="Z33" s="1026"/>
      <c r="AA33" s="1026">
        <f t="shared" si="0"/>
        <v>1</v>
      </c>
      <c r="AB33" s="1026"/>
      <c r="AC33" s="1026"/>
      <c r="AD33" s="1026"/>
      <c r="AE33" s="1027"/>
      <c r="AF33" s="1022">
        <v>1</v>
      </c>
      <c r="AG33" s="1023"/>
      <c r="AH33" s="1023"/>
      <c r="AI33" s="1023"/>
      <c r="AJ33" s="1024"/>
      <c r="AK33" s="967">
        <v>20</v>
      </c>
      <c r="AL33" s="961"/>
      <c r="AM33" s="961"/>
      <c r="AN33" s="961"/>
      <c r="AO33" s="961"/>
      <c r="AP33" s="961">
        <v>0</v>
      </c>
      <c r="AQ33" s="961"/>
      <c r="AR33" s="961"/>
      <c r="AS33" s="961"/>
      <c r="AT33" s="961"/>
      <c r="AU33" s="961">
        <v>0</v>
      </c>
      <c r="AV33" s="961"/>
      <c r="AW33" s="961"/>
      <c r="AX33" s="961"/>
      <c r="AY33" s="961"/>
      <c r="AZ33" s="1028">
        <v>0</v>
      </c>
      <c r="BA33" s="1028"/>
      <c r="BB33" s="1028"/>
      <c r="BC33" s="1028"/>
      <c r="BD33" s="1028"/>
      <c r="BE33" s="962" t="s">
        <v>410</v>
      </c>
      <c r="BF33" s="962"/>
      <c r="BG33" s="962"/>
      <c r="BH33" s="962"/>
      <c r="BI33" s="963"/>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412</v>
      </c>
      <c r="C34" s="1018"/>
      <c r="D34" s="1018"/>
      <c r="E34" s="1018"/>
      <c r="F34" s="1018"/>
      <c r="G34" s="1018"/>
      <c r="H34" s="1018"/>
      <c r="I34" s="1018"/>
      <c r="J34" s="1018"/>
      <c r="K34" s="1018"/>
      <c r="L34" s="1018"/>
      <c r="M34" s="1018"/>
      <c r="N34" s="1018"/>
      <c r="O34" s="1018"/>
      <c r="P34" s="1019"/>
      <c r="Q34" s="1025">
        <v>11</v>
      </c>
      <c r="R34" s="1026"/>
      <c r="S34" s="1026"/>
      <c r="T34" s="1026"/>
      <c r="U34" s="1026"/>
      <c r="V34" s="1026">
        <v>11</v>
      </c>
      <c r="W34" s="1026"/>
      <c r="X34" s="1026"/>
      <c r="Y34" s="1026"/>
      <c r="Z34" s="1026"/>
      <c r="AA34" s="1026">
        <f t="shared" si="0"/>
        <v>0</v>
      </c>
      <c r="AB34" s="1026"/>
      <c r="AC34" s="1026"/>
      <c r="AD34" s="1026"/>
      <c r="AE34" s="1027"/>
      <c r="AF34" s="1022">
        <v>0</v>
      </c>
      <c r="AG34" s="1023"/>
      <c r="AH34" s="1023"/>
      <c r="AI34" s="1023"/>
      <c r="AJ34" s="1024"/>
      <c r="AK34" s="967">
        <v>6</v>
      </c>
      <c r="AL34" s="961"/>
      <c r="AM34" s="961"/>
      <c r="AN34" s="961"/>
      <c r="AO34" s="961"/>
      <c r="AP34" s="961">
        <v>0</v>
      </c>
      <c r="AQ34" s="961"/>
      <c r="AR34" s="961"/>
      <c r="AS34" s="961"/>
      <c r="AT34" s="961"/>
      <c r="AU34" s="961">
        <v>0</v>
      </c>
      <c r="AV34" s="961"/>
      <c r="AW34" s="961"/>
      <c r="AX34" s="961"/>
      <c r="AY34" s="961"/>
      <c r="AZ34" s="1028">
        <v>0</v>
      </c>
      <c r="BA34" s="1028"/>
      <c r="BB34" s="1028"/>
      <c r="BC34" s="1028"/>
      <c r="BD34" s="1028"/>
      <c r="BE34" s="962" t="s">
        <v>413</v>
      </c>
      <c r="BF34" s="962"/>
      <c r="BG34" s="962"/>
      <c r="BH34" s="962"/>
      <c r="BI34" s="963"/>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61"/>
      <c r="AM35" s="961"/>
      <c r="AN35" s="961"/>
      <c r="AO35" s="961"/>
      <c r="AP35" s="961"/>
      <c r="AQ35" s="961"/>
      <c r="AR35" s="961"/>
      <c r="AS35" s="961"/>
      <c r="AT35" s="961"/>
      <c r="AU35" s="961"/>
      <c r="AV35" s="961"/>
      <c r="AW35" s="961"/>
      <c r="AX35" s="961"/>
      <c r="AY35" s="961"/>
      <c r="AZ35" s="1028"/>
      <c r="BA35" s="1028"/>
      <c r="BB35" s="1028"/>
      <c r="BC35" s="1028"/>
      <c r="BD35" s="1028"/>
      <c r="BE35" s="962"/>
      <c r="BF35" s="962"/>
      <c r="BG35" s="962"/>
      <c r="BH35" s="962"/>
      <c r="BI35" s="963"/>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61"/>
      <c r="AM36" s="961"/>
      <c r="AN36" s="961"/>
      <c r="AO36" s="961"/>
      <c r="AP36" s="961"/>
      <c r="AQ36" s="961"/>
      <c r="AR36" s="961"/>
      <c r="AS36" s="961"/>
      <c r="AT36" s="961"/>
      <c r="AU36" s="961"/>
      <c r="AV36" s="961"/>
      <c r="AW36" s="961"/>
      <c r="AX36" s="961"/>
      <c r="AY36" s="961"/>
      <c r="AZ36" s="1028"/>
      <c r="BA36" s="1028"/>
      <c r="BB36" s="1028"/>
      <c r="BC36" s="1028"/>
      <c r="BD36" s="1028"/>
      <c r="BE36" s="962"/>
      <c r="BF36" s="962"/>
      <c r="BG36" s="962"/>
      <c r="BH36" s="962"/>
      <c r="BI36" s="963"/>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61"/>
      <c r="AM37" s="961"/>
      <c r="AN37" s="961"/>
      <c r="AO37" s="961"/>
      <c r="AP37" s="961"/>
      <c r="AQ37" s="961"/>
      <c r="AR37" s="961"/>
      <c r="AS37" s="961"/>
      <c r="AT37" s="961"/>
      <c r="AU37" s="961"/>
      <c r="AV37" s="961"/>
      <c r="AW37" s="961"/>
      <c r="AX37" s="961"/>
      <c r="AY37" s="961"/>
      <c r="AZ37" s="1028"/>
      <c r="BA37" s="1028"/>
      <c r="BB37" s="1028"/>
      <c r="BC37" s="1028"/>
      <c r="BD37" s="1028"/>
      <c r="BE37" s="962"/>
      <c r="BF37" s="962"/>
      <c r="BG37" s="962"/>
      <c r="BH37" s="962"/>
      <c r="BI37" s="963"/>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61"/>
      <c r="AM38" s="961"/>
      <c r="AN38" s="961"/>
      <c r="AO38" s="961"/>
      <c r="AP38" s="961"/>
      <c r="AQ38" s="961"/>
      <c r="AR38" s="961"/>
      <c r="AS38" s="961"/>
      <c r="AT38" s="961"/>
      <c r="AU38" s="961"/>
      <c r="AV38" s="961"/>
      <c r="AW38" s="961"/>
      <c r="AX38" s="961"/>
      <c r="AY38" s="961"/>
      <c r="AZ38" s="1028"/>
      <c r="BA38" s="1028"/>
      <c r="BB38" s="1028"/>
      <c r="BC38" s="1028"/>
      <c r="BD38" s="1028"/>
      <c r="BE38" s="962"/>
      <c r="BF38" s="962"/>
      <c r="BG38" s="962"/>
      <c r="BH38" s="962"/>
      <c r="BI38" s="963"/>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61"/>
      <c r="AM39" s="961"/>
      <c r="AN39" s="961"/>
      <c r="AO39" s="961"/>
      <c r="AP39" s="961"/>
      <c r="AQ39" s="961"/>
      <c r="AR39" s="961"/>
      <c r="AS39" s="961"/>
      <c r="AT39" s="961"/>
      <c r="AU39" s="961"/>
      <c r="AV39" s="961"/>
      <c r="AW39" s="961"/>
      <c r="AX39" s="961"/>
      <c r="AY39" s="961"/>
      <c r="AZ39" s="1028"/>
      <c r="BA39" s="1028"/>
      <c r="BB39" s="1028"/>
      <c r="BC39" s="1028"/>
      <c r="BD39" s="1028"/>
      <c r="BE39" s="962"/>
      <c r="BF39" s="962"/>
      <c r="BG39" s="962"/>
      <c r="BH39" s="962"/>
      <c r="BI39" s="963"/>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61"/>
      <c r="AM40" s="961"/>
      <c r="AN40" s="961"/>
      <c r="AO40" s="961"/>
      <c r="AP40" s="961"/>
      <c r="AQ40" s="961"/>
      <c r="AR40" s="961"/>
      <c r="AS40" s="961"/>
      <c r="AT40" s="961"/>
      <c r="AU40" s="961"/>
      <c r="AV40" s="961"/>
      <c r="AW40" s="961"/>
      <c r="AX40" s="961"/>
      <c r="AY40" s="961"/>
      <c r="AZ40" s="1028"/>
      <c r="BA40" s="1028"/>
      <c r="BB40" s="1028"/>
      <c r="BC40" s="1028"/>
      <c r="BD40" s="1028"/>
      <c r="BE40" s="962"/>
      <c r="BF40" s="962"/>
      <c r="BG40" s="962"/>
      <c r="BH40" s="962"/>
      <c r="BI40" s="963"/>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61"/>
      <c r="AM41" s="961"/>
      <c r="AN41" s="961"/>
      <c r="AO41" s="961"/>
      <c r="AP41" s="961"/>
      <c r="AQ41" s="961"/>
      <c r="AR41" s="961"/>
      <c r="AS41" s="961"/>
      <c r="AT41" s="961"/>
      <c r="AU41" s="961"/>
      <c r="AV41" s="961"/>
      <c r="AW41" s="961"/>
      <c r="AX41" s="961"/>
      <c r="AY41" s="961"/>
      <c r="AZ41" s="1028"/>
      <c r="BA41" s="1028"/>
      <c r="BB41" s="1028"/>
      <c r="BC41" s="1028"/>
      <c r="BD41" s="1028"/>
      <c r="BE41" s="962"/>
      <c r="BF41" s="962"/>
      <c r="BG41" s="962"/>
      <c r="BH41" s="962"/>
      <c r="BI41" s="963"/>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61"/>
      <c r="AM42" s="961"/>
      <c r="AN42" s="961"/>
      <c r="AO42" s="961"/>
      <c r="AP42" s="961"/>
      <c r="AQ42" s="961"/>
      <c r="AR42" s="961"/>
      <c r="AS42" s="961"/>
      <c r="AT42" s="961"/>
      <c r="AU42" s="961"/>
      <c r="AV42" s="961"/>
      <c r="AW42" s="961"/>
      <c r="AX42" s="961"/>
      <c r="AY42" s="961"/>
      <c r="AZ42" s="1028"/>
      <c r="BA42" s="1028"/>
      <c r="BB42" s="1028"/>
      <c r="BC42" s="1028"/>
      <c r="BD42" s="1028"/>
      <c r="BE42" s="962"/>
      <c r="BF42" s="962"/>
      <c r="BG42" s="962"/>
      <c r="BH42" s="962"/>
      <c r="BI42" s="963"/>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61"/>
      <c r="AM43" s="961"/>
      <c r="AN43" s="961"/>
      <c r="AO43" s="961"/>
      <c r="AP43" s="961"/>
      <c r="AQ43" s="961"/>
      <c r="AR43" s="961"/>
      <c r="AS43" s="961"/>
      <c r="AT43" s="961"/>
      <c r="AU43" s="961"/>
      <c r="AV43" s="961"/>
      <c r="AW43" s="961"/>
      <c r="AX43" s="961"/>
      <c r="AY43" s="961"/>
      <c r="AZ43" s="1028"/>
      <c r="BA43" s="1028"/>
      <c r="BB43" s="1028"/>
      <c r="BC43" s="1028"/>
      <c r="BD43" s="1028"/>
      <c r="BE43" s="962"/>
      <c r="BF43" s="962"/>
      <c r="BG43" s="962"/>
      <c r="BH43" s="962"/>
      <c r="BI43" s="963"/>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61"/>
      <c r="AM44" s="961"/>
      <c r="AN44" s="961"/>
      <c r="AO44" s="961"/>
      <c r="AP44" s="961"/>
      <c r="AQ44" s="961"/>
      <c r="AR44" s="961"/>
      <c r="AS44" s="961"/>
      <c r="AT44" s="961"/>
      <c r="AU44" s="961"/>
      <c r="AV44" s="961"/>
      <c r="AW44" s="961"/>
      <c r="AX44" s="961"/>
      <c r="AY44" s="961"/>
      <c r="AZ44" s="1028"/>
      <c r="BA44" s="1028"/>
      <c r="BB44" s="1028"/>
      <c r="BC44" s="1028"/>
      <c r="BD44" s="1028"/>
      <c r="BE44" s="962"/>
      <c r="BF44" s="962"/>
      <c r="BG44" s="962"/>
      <c r="BH44" s="962"/>
      <c r="BI44" s="963"/>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61"/>
      <c r="AM45" s="961"/>
      <c r="AN45" s="961"/>
      <c r="AO45" s="961"/>
      <c r="AP45" s="961"/>
      <c r="AQ45" s="961"/>
      <c r="AR45" s="961"/>
      <c r="AS45" s="961"/>
      <c r="AT45" s="961"/>
      <c r="AU45" s="961"/>
      <c r="AV45" s="961"/>
      <c r="AW45" s="961"/>
      <c r="AX45" s="961"/>
      <c r="AY45" s="961"/>
      <c r="AZ45" s="1028"/>
      <c r="BA45" s="1028"/>
      <c r="BB45" s="1028"/>
      <c r="BC45" s="1028"/>
      <c r="BD45" s="1028"/>
      <c r="BE45" s="962"/>
      <c r="BF45" s="962"/>
      <c r="BG45" s="962"/>
      <c r="BH45" s="962"/>
      <c r="BI45" s="963"/>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61"/>
      <c r="AM46" s="961"/>
      <c r="AN46" s="961"/>
      <c r="AO46" s="961"/>
      <c r="AP46" s="961"/>
      <c r="AQ46" s="961"/>
      <c r="AR46" s="961"/>
      <c r="AS46" s="961"/>
      <c r="AT46" s="961"/>
      <c r="AU46" s="961"/>
      <c r="AV46" s="961"/>
      <c r="AW46" s="961"/>
      <c r="AX46" s="961"/>
      <c r="AY46" s="961"/>
      <c r="AZ46" s="1028"/>
      <c r="BA46" s="1028"/>
      <c r="BB46" s="1028"/>
      <c r="BC46" s="1028"/>
      <c r="BD46" s="1028"/>
      <c r="BE46" s="962"/>
      <c r="BF46" s="962"/>
      <c r="BG46" s="962"/>
      <c r="BH46" s="962"/>
      <c r="BI46" s="963"/>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61"/>
      <c r="AM47" s="961"/>
      <c r="AN47" s="961"/>
      <c r="AO47" s="961"/>
      <c r="AP47" s="961"/>
      <c r="AQ47" s="961"/>
      <c r="AR47" s="961"/>
      <c r="AS47" s="961"/>
      <c r="AT47" s="961"/>
      <c r="AU47" s="961"/>
      <c r="AV47" s="961"/>
      <c r="AW47" s="961"/>
      <c r="AX47" s="961"/>
      <c r="AY47" s="961"/>
      <c r="AZ47" s="1028"/>
      <c r="BA47" s="1028"/>
      <c r="BB47" s="1028"/>
      <c r="BC47" s="1028"/>
      <c r="BD47" s="1028"/>
      <c r="BE47" s="962"/>
      <c r="BF47" s="962"/>
      <c r="BG47" s="962"/>
      <c r="BH47" s="962"/>
      <c r="BI47" s="963"/>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61"/>
      <c r="AM48" s="961"/>
      <c r="AN48" s="961"/>
      <c r="AO48" s="961"/>
      <c r="AP48" s="961"/>
      <c r="AQ48" s="961"/>
      <c r="AR48" s="961"/>
      <c r="AS48" s="961"/>
      <c r="AT48" s="961"/>
      <c r="AU48" s="961"/>
      <c r="AV48" s="961"/>
      <c r="AW48" s="961"/>
      <c r="AX48" s="961"/>
      <c r="AY48" s="961"/>
      <c r="AZ48" s="1028"/>
      <c r="BA48" s="1028"/>
      <c r="BB48" s="1028"/>
      <c r="BC48" s="1028"/>
      <c r="BD48" s="1028"/>
      <c r="BE48" s="962"/>
      <c r="BF48" s="962"/>
      <c r="BG48" s="962"/>
      <c r="BH48" s="962"/>
      <c r="BI48" s="963"/>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61"/>
      <c r="AM49" s="961"/>
      <c r="AN49" s="961"/>
      <c r="AO49" s="961"/>
      <c r="AP49" s="961"/>
      <c r="AQ49" s="961"/>
      <c r="AR49" s="961"/>
      <c r="AS49" s="961"/>
      <c r="AT49" s="961"/>
      <c r="AU49" s="961"/>
      <c r="AV49" s="961"/>
      <c r="AW49" s="961"/>
      <c r="AX49" s="961"/>
      <c r="AY49" s="961"/>
      <c r="AZ49" s="1028"/>
      <c r="BA49" s="1028"/>
      <c r="BB49" s="1028"/>
      <c r="BC49" s="1028"/>
      <c r="BD49" s="1028"/>
      <c r="BE49" s="962"/>
      <c r="BF49" s="962"/>
      <c r="BG49" s="962"/>
      <c r="BH49" s="962"/>
      <c r="BI49" s="963"/>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62"/>
      <c r="BF50" s="962"/>
      <c r="BG50" s="962"/>
      <c r="BH50" s="962"/>
      <c r="BI50" s="963"/>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62"/>
      <c r="BF51" s="962"/>
      <c r="BG51" s="962"/>
      <c r="BH51" s="962"/>
      <c r="BI51" s="963"/>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62"/>
      <c r="BF52" s="962"/>
      <c r="BG52" s="962"/>
      <c r="BH52" s="962"/>
      <c r="BI52" s="963"/>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62"/>
      <c r="BF53" s="962"/>
      <c r="BG53" s="962"/>
      <c r="BH53" s="962"/>
      <c r="BI53" s="963"/>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62"/>
      <c r="BF54" s="962"/>
      <c r="BG54" s="962"/>
      <c r="BH54" s="962"/>
      <c r="BI54" s="963"/>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62"/>
      <c r="BF55" s="962"/>
      <c r="BG55" s="962"/>
      <c r="BH55" s="962"/>
      <c r="BI55" s="963"/>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62"/>
      <c r="BF56" s="962"/>
      <c r="BG56" s="962"/>
      <c r="BH56" s="962"/>
      <c r="BI56" s="963"/>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62"/>
      <c r="BF57" s="962"/>
      <c r="BG57" s="962"/>
      <c r="BH57" s="962"/>
      <c r="BI57" s="963"/>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62"/>
      <c r="BF58" s="962"/>
      <c r="BG58" s="962"/>
      <c r="BH58" s="962"/>
      <c r="BI58" s="963"/>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62"/>
      <c r="BF59" s="962"/>
      <c r="BG59" s="962"/>
      <c r="BH59" s="962"/>
      <c r="BI59" s="963"/>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62"/>
      <c r="BF60" s="962"/>
      <c r="BG60" s="962"/>
      <c r="BH60" s="962"/>
      <c r="BI60" s="963"/>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62"/>
      <c r="BF61" s="962"/>
      <c r="BG61" s="962"/>
      <c r="BH61" s="962"/>
      <c r="BI61" s="963"/>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62"/>
      <c r="BF62" s="962"/>
      <c r="BG62" s="962"/>
      <c r="BH62" s="962"/>
      <c r="BI62" s="963"/>
      <c r="BJ62" s="1014" t="s">
        <v>414</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392</v>
      </c>
      <c r="B63" s="927" t="s">
        <v>415</v>
      </c>
      <c r="C63" s="928"/>
      <c r="D63" s="928"/>
      <c r="E63" s="928"/>
      <c r="F63" s="928"/>
      <c r="G63" s="928"/>
      <c r="H63" s="928"/>
      <c r="I63" s="928"/>
      <c r="J63" s="928"/>
      <c r="K63" s="928"/>
      <c r="L63" s="928"/>
      <c r="M63" s="928"/>
      <c r="N63" s="928"/>
      <c r="O63" s="928"/>
      <c r="P63" s="938"/>
      <c r="Q63" s="952"/>
      <c r="R63" s="953"/>
      <c r="S63" s="953"/>
      <c r="T63" s="953"/>
      <c r="U63" s="953"/>
      <c r="V63" s="953"/>
      <c r="W63" s="953"/>
      <c r="X63" s="953"/>
      <c r="Y63" s="953"/>
      <c r="Z63" s="953"/>
      <c r="AA63" s="953"/>
      <c r="AB63" s="953"/>
      <c r="AC63" s="953"/>
      <c r="AD63" s="953"/>
      <c r="AE63" s="1007"/>
      <c r="AF63" s="1008">
        <v>1079</v>
      </c>
      <c r="AG63" s="949"/>
      <c r="AH63" s="949"/>
      <c r="AI63" s="949"/>
      <c r="AJ63" s="1009"/>
      <c r="AK63" s="1010"/>
      <c r="AL63" s="953"/>
      <c r="AM63" s="953"/>
      <c r="AN63" s="953"/>
      <c r="AO63" s="953"/>
      <c r="AP63" s="949"/>
      <c r="AQ63" s="949"/>
      <c r="AR63" s="949"/>
      <c r="AS63" s="949"/>
      <c r="AT63" s="949"/>
      <c r="AU63" s="949"/>
      <c r="AV63" s="949"/>
      <c r="AW63" s="949"/>
      <c r="AX63" s="949"/>
      <c r="AY63" s="949"/>
      <c r="AZ63" s="1004"/>
      <c r="BA63" s="1004"/>
      <c r="BB63" s="1004"/>
      <c r="BC63" s="1004"/>
      <c r="BD63" s="1004"/>
      <c r="BE63" s="950"/>
      <c r="BF63" s="950"/>
      <c r="BG63" s="950"/>
      <c r="BH63" s="950"/>
      <c r="BI63" s="951"/>
      <c r="BJ63" s="1005" t="s">
        <v>129</v>
      </c>
      <c r="BK63" s="943"/>
      <c r="BL63" s="943"/>
      <c r="BM63" s="943"/>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417</v>
      </c>
      <c r="B66" s="983"/>
      <c r="C66" s="983"/>
      <c r="D66" s="983"/>
      <c r="E66" s="983"/>
      <c r="F66" s="983"/>
      <c r="G66" s="983"/>
      <c r="H66" s="983"/>
      <c r="I66" s="983"/>
      <c r="J66" s="983"/>
      <c r="K66" s="983"/>
      <c r="L66" s="983"/>
      <c r="M66" s="983"/>
      <c r="N66" s="983"/>
      <c r="O66" s="983"/>
      <c r="P66" s="984"/>
      <c r="Q66" s="988" t="s">
        <v>418</v>
      </c>
      <c r="R66" s="989"/>
      <c r="S66" s="989"/>
      <c r="T66" s="989"/>
      <c r="U66" s="990"/>
      <c r="V66" s="988" t="s">
        <v>419</v>
      </c>
      <c r="W66" s="989"/>
      <c r="X66" s="989"/>
      <c r="Y66" s="989"/>
      <c r="Z66" s="990"/>
      <c r="AA66" s="988" t="s">
        <v>420</v>
      </c>
      <c r="AB66" s="989"/>
      <c r="AC66" s="989"/>
      <c r="AD66" s="989"/>
      <c r="AE66" s="990"/>
      <c r="AF66" s="994" t="s">
        <v>421</v>
      </c>
      <c r="AG66" s="995"/>
      <c r="AH66" s="995"/>
      <c r="AI66" s="995"/>
      <c r="AJ66" s="996"/>
      <c r="AK66" s="988" t="s">
        <v>422</v>
      </c>
      <c r="AL66" s="983"/>
      <c r="AM66" s="983"/>
      <c r="AN66" s="983"/>
      <c r="AO66" s="984"/>
      <c r="AP66" s="988" t="s">
        <v>423</v>
      </c>
      <c r="AQ66" s="989"/>
      <c r="AR66" s="989"/>
      <c r="AS66" s="989"/>
      <c r="AT66" s="990"/>
      <c r="AU66" s="988" t="s">
        <v>424</v>
      </c>
      <c r="AV66" s="989"/>
      <c r="AW66" s="989"/>
      <c r="AX66" s="989"/>
      <c r="AY66" s="990"/>
      <c r="AZ66" s="988" t="s">
        <v>378</v>
      </c>
      <c r="BA66" s="989"/>
      <c r="BB66" s="989"/>
      <c r="BC66" s="989"/>
      <c r="BD66" s="1002"/>
      <c r="BE66" s="236"/>
      <c r="BF66" s="236"/>
      <c r="BG66" s="236"/>
      <c r="BH66" s="236"/>
      <c r="BI66" s="236"/>
      <c r="BJ66" s="236"/>
      <c r="BK66" s="236"/>
      <c r="BL66" s="236"/>
      <c r="BM66" s="236"/>
      <c r="BN66" s="236"/>
      <c r="BO66" s="236"/>
      <c r="BP66" s="236"/>
      <c r="BQ66" s="233">
        <v>60</v>
      </c>
      <c r="BR66" s="238"/>
      <c r="BS66" s="935"/>
      <c r="BT66" s="936"/>
      <c r="BU66" s="936"/>
      <c r="BV66" s="936"/>
      <c r="BW66" s="936"/>
      <c r="BX66" s="936"/>
      <c r="BY66" s="936"/>
      <c r="BZ66" s="936"/>
      <c r="CA66" s="936"/>
      <c r="CB66" s="936"/>
      <c r="CC66" s="936"/>
      <c r="CD66" s="936"/>
      <c r="CE66" s="936"/>
      <c r="CF66" s="936"/>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5"/>
      <c r="DW66" s="936"/>
      <c r="DX66" s="936"/>
      <c r="DY66" s="936"/>
      <c r="DZ66" s="937"/>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5"/>
      <c r="BT67" s="936"/>
      <c r="BU67" s="936"/>
      <c r="BV67" s="936"/>
      <c r="BW67" s="936"/>
      <c r="BX67" s="936"/>
      <c r="BY67" s="936"/>
      <c r="BZ67" s="936"/>
      <c r="CA67" s="936"/>
      <c r="CB67" s="936"/>
      <c r="CC67" s="936"/>
      <c r="CD67" s="936"/>
      <c r="CE67" s="936"/>
      <c r="CF67" s="936"/>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5"/>
      <c r="DW67" s="936"/>
      <c r="DX67" s="936"/>
      <c r="DY67" s="936"/>
      <c r="DZ67" s="937"/>
      <c r="EA67" s="224"/>
    </row>
    <row r="68" spans="1:131" ht="26.25" customHeight="1" thickTop="1" x14ac:dyDescent="0.15">
      <c r="A68" s="231">
        <v>1</v>
      </c>
      <c r="B68" s="969" t="s">
        <v>582</v>
      </c>
      <c r="C68" s="970"/>
      <c r="D68" s="970"/>
      <c r="E68" s="970"/>
      <c r="F68" s="970"/>
      <c r="G68" s="970"/>
      <c r="H68" s="970"/>
      <c r="I68" s="970"/>
      <c r="J68" s="970"/>
      <c r="K68" s="970"/>
      <c r="L68" s="970"/>
      <c r="M68" s="970"/>
      <c r="N68" s="970"/>
      <c r="O68" s="970"/>
      <c r="P68" s="971"/>
      <c r="Q68" s="975">
        <v>239</v>
      </c>
      <c r="R68" s="972"/>
      <c r="S68" s="972"/>
      <c r="T68" s="972"/>
      <c r="U68" s="972"/>
      <c r="V68" s="972">
        <v>188</v>
      </c>
      <c r="W68" s="972"/>
      <c r="X68" s="972"/>
      <c r="Y68" s="972"/>
      <c r="Z68" s="972"/>
      <c r="AA68" s="972">
        <v>50</v>
      </c>
      <c r="AB68" s="972"/>
      <c r="AC68" s="972"/>
      <c r="AD68" s="972"/>
      <c r="AE68" s="972"/>
      <c r="AF68" s="972">
        <v>50</v>
      </c>
      <c r="AG68" s="972"/>
      <c r="AH68" s="972"/>
      <c r="AI68" s="972"/>
      <c r="AJ68" s="972"/>
      <c r="AK68" s="972">
        <v>19</v>
      </c>
      <c r="AL68" s="972"/>
      <c r="AM68" s="972"/>
      <c r="AN68" s="972"/>
      <c r="AO68" s="972"/>
      <c r="AP68" s="972"/>
      <c r="AQ68" s="972"/>
      <c r="AR68" s="972"/>
      <c r="AS68" s="972"/>
      <c r="AT68" s="972"/>
      <c r="AU68" s="972"/>
      <c r="AV68" s="972"/>
      <c r="AW68" s="972"/>
      <c r="AX68" s="972"/>
      <c r="AY68" s="972"/>
      <c r="AZ68" s="973"/>
      <c r="BA68" s="973"/>
      <c r="BB68" s="973"/>
      <c r="BC68" s="973"/>
      <c r="BD68" s="974"/>
      <c r="BE68" s="236"/>
      <c r="BF68" s="236"/>
      <c r="BG68" s="236"/>
      <c r="BH68" s="236"/>
      <c r="BI68" s="236"/>
      <c r="BJ68" s="236"/>
      <c r="BK68" s="236"/>
      <c r="BL68" s="236"/>
      <c r="BM68" s="236"/>
      <c r="BN68" s="236"/>
      <c r="BO68" s="236"/>
      <c r="BP68" s="236"/>
      <c r="BQ68" s="233">
        <v>62</v>
      </c>
      <c r="BR68" s="238"/>
      <c r="BS68" s="935"/>
      <c r="BT68" s="936"/>
      <c r="BU68" s="936"/>
      <c r="BV68" s="936"/>
      <c r="BW68" s="936"/>
      <c r="BX68" s="936"/>
      <c r="BY68" s="936"/>
      <c r="BZ68" s="936"/>
      <c r="CA68" s="936"/>
      <c r="CB68" s="936"/>
      <c r="CC68" s="936"/>
      <c r="CD68" s="936"/>
      <c r="CE68" s="936"/>
      <c r="CF68" s="936"/>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5"/>
      <c r="DW68" s="936"/>
      <c r="DX68" s="936"/>
      <c r="DY68" s="936"/>
      <c r="DZ68" s="937"/>
      <c r="EA68" s="224"/>
    </row>
    <row r="69" spans="1:131" ht="26.25" customHeight="1" x14ac:dyDescent="0.15">
      <c r="A69" s="233">
        <v>2</v>
      </c>
      <c r="B69" s="708" t="s">
        <v>583</v>
      </c>
      <c r="C69" s="709"/>
      <c r="D69" s="709"/>
      <c r="E69" s="709"/>
      <c r="F69" s="709"/>
      <c r="G69" s="709"/>
      <c r="H69" s="709"/>
      <c r="I69" s="709"/>
      <c r="J69" s="709"/>
      <c r="K69" s="709"/>
      <c r="L69" s="709"/>
      <c r="M69" s="709"/>
      <c r="N69" s="709"/>
      <c r="O69" s="709"/>
      <c r="P69" s="710"/>
      <c r="Q69" s="964">
        <v>307348</v>
      </c>
      <c r="R69" s="961"/>
      <c r="S69" s="961"/>
      <c r="T69" s="961"/>
      <c r="U69" s="961"/>
      <c r="V69" s="961">
        <v>292047</v>
      </c>
      <c r="W69" s="961"/>
      <c r="X69" s="961"/>
      <c r="Y69" s="961"/>
      <c r="Z69" s="961"/>
      <c r="AA69" s="961">
        <v>15301</v>
      </c>
      <c r="AB69" s="961"/>
      <c r="AC69" s="961"/>
      <c r="AD69" s="961"/>
      <c r="AE69" s="961"/>
      <c r="AF69" s="961">
        <v>15300</v>
      </c>
      <c r="AG69" s="961"/>
      <c r="AH69" s="961"/>
      <c r="AI69" s="961"/>
      <c r="AJ69" s="961"/>
      <c r="AK69" s="961">
        <v>0</v>
      </c>
      <c r="AL69" s="961"/>
      <c r="AM69" s="961"/>
      <c r="AN69" s="961"/>
      <c r="AO69" s="961"/>
      <c r="AP69" s="961"/>
      <c r="AQ69" s="961"/>
      <c r="AR69" s="961"/>
      <c r="AS69" s="961"/>
      <c r="AT69" s="961"/>
      <c r="AU69" s="961"/>
      <c r="AV69" s="961"/>
      <c r="AW69" s="961"/>
      <c r="AX69" s="961"/>
      <c r="AY69" s="961"/>
      <c r="AZ69" s="962"/>
      <c r="BA69" s="962"/>
      <c r="BB69" s="962"/>
      <c r="BC69" s="962"/>
      <c r="BD69" s="963"/>
      <c r="BE69" s="236"/>
      <c r="BF69" s="236"/>
      <c r="BG69" s="236"/>
      <c r="BH69" s="236"/>
      <c r="BI69" s="236"/>
      <c r="BJ69" s="236"/>
      <c r="BK69" s="236"/>
      <c r="BL69" s="236"/>
      <c r="BM69" s="236"/>
      <c r="BN69" s="236"/>
      <c r="BO69" s="236"/>
      <c r="BP69" s="236"/>
      <c r="BQ69" s="233">
        <v>63</v>
      </c>
      <c r="BR69" s="238"/>
      <c r="BS69" s="935"/>
      <c r="BT69" s="936"/>
      <c r="BU69" s="936"/>
      <c r="BV69" s="936"/>
      <c r="BW69" s="936"/>
      <c r="BX69" s="936"/>
      <c r="BY69" s="936"/>
      <c r="BZ69" s="936"/>
      <c r="CA69" s="936"/>
      <c r="CB69" s="936"/>
      <c r="CC69" s="936"/>
      <c r="CD69" s="936"/>
      <c r="CE69" s="936"/>
      <c r="CF69" s="936"/>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5"/>
      <c r="DW69" s="936"/>
      <c r="DX69" s="936"/>
      <c r="DY69" s="936"/>
      <c r="DZ69" s="937"/>
      <c r="EA69" s="224"/>
    </row>
    <row r="70" spans="1:131" ht="26.25" customHeight="1" x14ac:dyDescent="0.15">
      <c r="A70" s="233">
        <v>3</v>
      </c>
      <c r="B70" s="708" t="s">
        <v>584</v>
      </c>
      <c r="C70" s="709"/>
      <c r="D70" s="709"/>
      <c r="E70" s="709"/>
      <c r="F70" s="709"/>
      <c r="G70" s="709"/>
      <c r="H70" s="709"/>
      <c r="I70" s="709"/>
      <c r="J70" s="709"/>
      <c r="K70" s="709"/>
      <c r="L70" s="709"/>
      <c r="M70" s="709"/>
      <c r="N70" s="709"/>
      <c r="O70" s="709"/>
      <c r="P70" s="710"/>
      <c r="Q70" s="964">
        <v>3180</v>
      </c>
      <c r="R70" s="961"/>
      <c r="S70" s="961"/>
      <c r="T70" s="961"/>
      <c r="U70" s="961"/>
      <c r="V70" s="961">
        <v>2404</v>
      </c>
      <c r="W70" s="961"/>
      <c r="X70" s="961"/>
      <c r="Y70" s="961"/>
      <c r="Z70" s="961"/>
      <c r="AA70" s="961">
        <v>776</v>
      </c>
      <c r="AB70" s="961"/>
      <c r="AC70" s="961"/>
      <c r="AD70" s="961"/>
      <c r="AE70" s="961"/>
      <c r="AF70" s="961">
        <v>6352</v>
      </c>
      <c r="AG70" s="961"/>
      <c r="AH70" s="961"/>
      <c r="AI70" s="961"/>
      <c r="AJ70" s="961"/>
      <c r="AK70" s="961"/>
      <c r="AL70" s="961"/>
      <c r="AM70" s="961"/>
      <c r="AN70" s="961"/>
      <c r="AO70" s="961"/>
      <c r="AP70" s="961">
        <v>1670</v>
      </c>
      <c r="AQ70" s="961"/>
      <c r="AR70" s="961"/>
      <c r="AS70" s="961"/>
      <c r="AT70" s="961"/>
      <c r="AU70" s="961"/>
      <c r="AV70" s="961"/>
      <c r="AW70" s="961"/>
      <c r="AX70" s="961"/>
      <c r="AY70" s="961"/>
      <c r="AZ70" s="962"/>
      <c r="BA70" s="962"/>
      <c r="BB70" s="962"/>
      <c r="BC70" s="962"/>
      <c r="BD70" s="963"/>
      <c r="BE70" s="236"/>
      <c r="BF70" s="236"/>
      <c r="BG70" s="236"/>
      <c r="BH70" s="236"/>
      <c r="BI70" s="236"/>
      <c r="BJ70" s="236"/>
      <c r="BK70" s="236"/>
      <c r="BL70" s="236"/>
      <c r="BM70" s="236"/>
      <c r="BN70" s="236"/>
      <c r="BO70" s="236"/>
      <c r="BP70" s="236"/>
      <c r="BQ70" s="233">
        <v>64</v>
      </c>
      <c r="BR70" s="238"/>
      <c r="BS70" s="935"/>
      <c r="BT70" s="936"/>
      <c r="BU70" s="936"/>
      <c r="BV70" s="936"/>
      <c r="BW70" s="936"/>
      <c r="BX70" s="936"/>
      <c r="BY70" s="936"/>
      <c r="BZ70" s="936"/>
      <c r="CA70" s="936"/>
      <c r="CB70" s="936"/>
      <c r="CC70" s="936"/>
      <c r="CD70" s="936"/>
      <c r="CE70" s="936"/>
      <c r="CF70" s="936"/>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5"/>
      <c r="DW70" s="936"/>
      <c r="DX70" s="936"/>
      <c r="DY70" s="936"/>
      <c r="DZ70" s="937"/>
      <c r="EA70" s="224"/>
    </row>
    <row r="71" spans="1:131" ht="26.25" customHeight="1" x14ac:dyDescent="0.15">
      <c r="A71" s="233">
        <v>4</v>
      </c>
      <c r="B71" s="708" t="s">
        <v>585</v>
      </c>
      <c r="C71" s="709"/>
      <c r="D71" s="709"/>
      <c r="E71" s="709"/>
      <c r="F71" s="709"/>
      <c r="G71" s="709"/>
      <c r="H71" s="709"/>
      <c r="I71" s="709"/>
      <c r="J71" s="709"/>
      <c r="K71" s="709"/>
      <c r="L71" s="709"/>
      <c r="M71" s="709"/>
      <c r="N71" s="709"/>
      <c r="O71" s="709"/>
      <c r="P71" s="710"/>
      <c r="Q71" s="964">
        <v>332</v>
      </c>
      <c r="R71" s="961"/>
      <c r="S71" s="961"/>
      <c r="T71" s="961"/>
      <c r="U71" s="961"/>
      <c r="V71" s="961">
        <v>211</v>
      </c>
      <c r="W71" s="961"/>
      <c r="X71" s="961"/>
      <c r="Y71" s="961"/>
      <c r="Z71" s="961"/>
      <c r="AA71" s="961">
        <v>121</v>
      </c>
      <c r="AB71" s="961"/>
      <c r="AC71" s="961"/>
      <c r="AD71" s="961"/>
      <c r="AE71" s="961"/>
      <c r="AF71" s="961">
        <v>1113</v>
      </c>
      <c r="AG71" s="961"/>
      <c r="AH71" s="961"/>
      <c r="AI71" s="961"/>
      <c r="AJ71" s="961"/>
      <c r="AK71" s="961"/>
      <c r="AL71" s="961"/>
      <c r="AM71" s="961"/>
      <c r="AN71" s="961"/>
      <c r="AO71" s="961"/>
      <c r="AP71" s="961">
        <v>379</v>
      </c>
      <c r="AQ71" s="961"/>
      <c r="AR71" s="961"/>
      <c r="AS71" s="961"/>
      <c r="AT71" s="961"/>
      <c r="AU71" s="961"/>
      <c r="AV71" s="961"/>
      <c r="AW71" s="961"/>
      <c r="AX71" s="961"/>
      <c r="AY71" s="961"/>
      <c r="AZ71" s="962"/>
      <c r="BA71" s="962"/>
      <c r="BB71" s="962"/>
      <c r="BC71" s="962"/>
      <c r="BD71" s="963"/>
      <c r="BE71" s="236"/>
      <c r="BF71" s="236"/>
      <c r="BG71" s="236"/>
      <c r="BH71" s="236"/>
      <c r="BI71" s="236"/>
      <c r="BJ71" s="236"/>
      <c r="BK71" s="236"/>
      <c r="BL71" s="236"/>
      <c r="BM71" s="236"/>
      <c r="BN71" s="236"/>
      <c r="BO71" s="236"/>
      <c r="BP71" s="236"/>
      <c r="BQ71" s="233">
        <v>65</v>
      </c>
      <c r="BR71" s="238"/>
      <c r="BS71" s="935"/>
      <c r="BT71" s="936"/>
      <c r="BU71" s="936"/>
      <c r="BV71" s="936"/>
      <c r="BW71" s="936"/>
      <c r="BX71" s="936"/>
      <c r="BY71" s="936"/>
      <c r="BZ71" s="936"/>
      <c r="CA71" s="936"/>
      <c r="CB71" s="936"/>
      <c r="CC71" s="936"/>
      <c r="CD71" s="936"/>
      <c r="CE71" s="936"/>
      <c r="CF71" s="936"/>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5"/>
      <c r="DW71" s="936"/>
      <c r="DX71" s="936"/>
      <c r="DY71" s="936"/>
      <c r="DZ71" s="937"/>
      <c r="EA71" s="224"/>
    </row>
    <row r="72" spans="1:131" ht="26.25" customHeight="1" x14ac:dyDescent="0.15">
      <c r="A72" s="233">
        <v>5</v>
      </c>
      <c r="B72" s="708" t="s">
        <v>586</v>
      </c>
      <c r="C72" s="709"/>
      <c r="D72" s="709"/>
      <c r="E72" s="709"/>
      <c r="F72" s="709"/>
      <c r="G72" s="709"/>
      <c r="H72" s="709"/>
      <c r="I72" s="709"/>
      <c r="J72" s="709"/>
      <c r="K72" s="709"/>
      <c r="L72" s="709"/>
      <c r="M72" s="709"/>
      <c r="N72" s="709"/>
      <c r="O72" s="709"/>
      <c r="P72" s="710"/>
      <c r="Q72" s="964">
        <v>832</v>
      </c>
      <c r="R72" s="961"/>
      <c r="S72" s="961"/>
      <c r="T72" s="961"/>
      <c r="U72" s="961"/>
      <c r="V72" s="961">
        <v>719</v>
      </c>
      <c r="W72" s="961"/>
      <c r="X72" s="961"/>
      <c r="Y72" s="961"/>
      <c r="Z72" s="961"/>
      <c r="AA72" s="961">
        <v>113</v>
      </c>
      <c r="AB72" s="961"/>
      <c r="AC72" s="961"/>
      <c r="AD72" s="961"/>
      <c r="AE72" s="961"/>
      <c r="AF72" s="961">
        <v>0</v>
      </c>
      <c r="AG72" s="961"/>
      <c r="AH72" s="961"/>
      <c r="AI72" s="961"/>
      <c r="AJ72" s="961"/>
      <c r="AK72" s="961">
        <v>0</v>
      </c>
      <c r="AL72" s="961"/>
      <c r="AM72" s="961"/>
      <c r="AN72" s="961"/>
      <c r="AO72" s="961"/>
      <c r="AP72" s="961">
        <v>4945</v>
      </c>
      <c r="AQ72" s="961"/>
      <c r="AR72" s="961"/>
      <c r="AS72" s="961"/>
      <c r="AT72" s="961"/>
      <c r="AU72" s="961">
        <v>340</v>
      </c>
      <c r="AV72" s="961"/>
      <c r="AW72" s="961"/>
      <c r="AX72" s="961"/>
      <c r="AY72" s="961"/>
      <c r="AZ72" s="962"/>
      <c r="BA72" s="962"/>
      <c r="BB72" s="962"/>
      <c r="BC72" s="962"/>
      <c r="BD72" s="963"/>
      <c r="BE72" s="236"/>
      <c r="BF72" s="236"/>
      <c r="BG72" s="236"/>
      <c r="BH72" s="236"/>
      <c r="BI72" s="236"/>
      <c r="BJ72" s="236"/>
      <c r="BK72" s="236"/>
      <c r="BL72" s="236"/>
      <c r="BM72" s="236"/>
      <c r="BN72" s="236"/>
      <c r="BO72" s="236"/>
      <c r="BP72" s="236"/>
      <c r="BQ72" s="233">
        <v>66</v>
      </c>
      <c r="BR72" s="238"/>
      <c r="BS72" s="935"/>
      <c r="BT72" s="936"/>
      <c r="BU72" s="936"/>
      <c r="BV72" s="936"/>
      <c r="BW72" s="936"/>
      <c r="BX72" s="936"/>
      <c r="BY72" s="936"/>
      <c r="BZ72" s="936"/>
      <c r="CA72" s="936"/>
      <c r="CB72" s="936"/>
      <c r="CC72" s="936"/>
      <c r="CD72" s="936"/>
      <c r="CE72" s="936"/>
      <c r="CF72" s="936"/>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5"/>
      <c r="DW72" s="936"/>
      <c r="DX72" s="936"/>
      <c r="DY72" s="936"/>
      <c r="DZ72" s="937"/>
      <c r="EA72" s="224"/>
    </row>
    <row r="73" spans="1:131" ht="26.25" customHeight="1" x14ac:dyDescent="0.15">
      <c r="A73" s="233">
        <v>6</v>
      </c>
      <c r="B73" s="708" t="s">
        <v>587</v>
      </c>
      <c r="C73" s="709"/>
      <c r="D73" s="709"/>
      <c r="E73" s="709"/>
      <c r="F73" s="709"/>
      <c r="G73" s="709"/>
      <c r="H73" s="709"/>
      <c r="I73" s="709"/>
      <c r="J73" s="709"/>
      <c r="K73" s="709"/>
      <c r="L73" s="709"/>
      <c r="M73" s="709"/>
      <c r="N73" s="709"/>
      <c r="O73" s="709"/>
      <c r="P73" s="710"/>
      <c r="Q73" s="964">
        <v>718</v>
      </c>
      <c r="R73" s="961"/>
      <c r="S73" s="961"/>
      <c r="T73" s="961"/>
      <c r="U73" s="961"/>
      <c r="V73" s="961">
        <v>706</v>
      </c>
      <c r="W73" s="961"/>
      <c r="X73" s="961"/>
      <c r="Y73" s="961"/>
      <c r="Z73" s="961"/>
      <c r="AA73" s="961">
        <v>12</v>
      </c>
      <c r="AB73" s="961"/>
      <c r="AC73" s="961"/>
      <c r="AD73" s="961"/>
      <c r="AE73" s="961"/>
      <c r="AF73" s="961">
        <v>11</v>
      </c>
      <c r="AG73" s="961"/>
      <c r="AH73" s="961"/>
      <c r="AI73" s="961"/>
      <c r="AJ73" s="961"/>
      <c r="AK73" s="961">
        <v>0</v>
      </c>
      <c r="AL73" s="961"/>
      <c r="AM73" s="961"/>
      <c r="AN73" s="961"/>
      <c r="AO73" s="961"/>
      <c r="AP73" s="961"/>
      <c r="AQ73" s="961"/>
      <c r="AR73" s="961"/>
      <c r="AS73" s="961"/>
      <c r="AT73" s="961"/>
      <c r="AU73" s="961"/>
      <c r="AV73" s="961"/>
      <c r="AW73" s="961"/>
      <c r="AX73" s="961"/>
      <c r="AY73" s="961"/>
      <c r="AZ73" s="962"/>
      <c r="BA73" s="962"/>
      <c r="BB73" s="962"/>
      <c r="BC73" s="962"/>
      <c r="BD73" s="963"/>
      <c r="BE73" s="236"/>
      <c r="BF73" s="236"/>
      <c r="BG73" s="236"/>
      <c r="BH73" s="236"/>
      <c r="BI73" s="236"/>
      <c r="BJ73" s="236"/>
      <c r="BK73" s="236"/>
      <c r="BL73" s="236"/>
      <c r="BM73" s="236"/>
      <c r="BN73" s="236"/>
      <c r="BO73" s="236"/>
      <c r="BP73" s="236"/>
      <c r="BQ73" s="233">
        <v>67</v>
      </c>
      <c r="BR73" s="238"/>
      <c r="BS73" s="935"/>
      <c r="BT73" s="936"/>
      <c r="BU73" s="936"/>
      <c r="BV73" s="936"/>
      <c r="BW73" s="936"/>
      <c r="BX73" s="936"/>
      <c r="BY73" s="936"/>
      <c r="BZ73" s="936"/>
      <c r="CA73" s="936"/>
      <c r="CB73" s="936"/>
      <c r="CC73" s="936"/>
      <c r="CD73" s="936"/>
      <c r="CE73" s="936"/>
      <c r="CF73" s="936"/>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5"/>
      <c r="DW73" s="936"/>
      <c r="DX73" s="936"/>
      <c r="DY73" s="936"/>
      <c r="DZ73" s="937"/>
      <c r="EA73" s="224"/>
    </row>
    <row r="74" spans="1:131" ht="26.25" customHeight="1" x14ac:dyDescent="0.15">
      <c r="A74" s="233">
        <v>7</v>
      </c>
      <c r="B74" s="708" t="s">
        <v>588</v>
      </c>
      <c r="C74" s="709"/>
      <c r="D74" s="709"/>
      <c r="E74" s="709"/>
      <c r="F74" s="709"/>
      <c r="G74" s="709"/>
      <c r="H74" s="709"/>
      <c r="I74" s="709"/>
      <c r="J74" s="709"/>
      <c r="K74" s="709"/>
      <c r="L74" s="709"/>
      <c r="M74" s="709"/>
      <c r="N74" s="709"/>
      <c r="O74" s="709"/>
      <c r="P74" s="710"/>
      <c r="Q74" s="964">
        <v>1833</v>
      </c>
      <c r="R74" s="961"/>
      <c r="S74" s="961"/>
      <c r="T74" s="961"/>
      <c r="U74" s="961"/>
      <c r="V74" s="961">
        <v>1780</v>
      </c>
      <c r="W74" s="961"/>
      <c r="X74" s="961"/>
      <c r="Y74" s="961"/>
      <c r="Z74" s="961"/>
      <c r="AA74" s="961">
        <v>53</v>
      </c>
      <c r="AB74" s="961"/>
      <c r="AC74" s="961"/>
      <c r="AD74" s="961"/>
      <c r="AE74" s="961"/>
      <c r="AF74" s="961">
        <v>52</v>
      </c>
      <c r="AG74" s="961"/>
      <c r="AH74" s="961"/>
      <c r="AI74" s="961"/>
      <c r="AJ74" s="961"/>
      <c r="AK74" s="961">
        <v>4</v>
      </c>
      <c r="AL74" s="961"/>
      <c r="AM74" s="961"/>
      <c r="AN74" s="961"/>
      <c r="AO74" s="961"/>
      <c r="AP74" s="961"/>
      <c r="AQ74" s="961"/>
      <c r="AR74" s="961"/>
      <c r="AS74" s="961"/>
      <c r="AT74" s="961"/>
      <c r="AU74" s="961"/>
      <c r="AV74" s="961"/>
      <c r="AW74" s="961"/>
      <c r="AX74" s="961"/>
      <c r="AY74" s="961"/>
      <c r="AZ74" s="962"/>
      <c r="BA74" s="962"/>
      <c r="BB74" s="962"/>
      <c r="BC74" s="962"/>
      <c r="BD74" s="963"/>
      <c r="BE74" s="236"/>
      <c r="BF74" s="236"/>
      <c r="BG74" s="236"/>
      <c r="BH74" s="236"/>
      <c r="BI74" s="236"/>
      <c r="BJ74" s="236"/>
      <c r="BK74" s="236"/>
      <c r="BL74" s="236"/>
      <c r="BM74" s="236"/>
      <c r="BN74" s="236"/>
      <c r="BO74" s="236"/>
      <c r="BP74" s="236"/>
      <c r="BQ74" s="233">
        <v>68</v>
      </c>
      <c r="BR74" s="238"/>
      <c r="BS74" s="935"/>
      <c r="BT74" s="936"/>
      <c r="BU74" s="936"/>
      <c r="BV74" s="936"/>
      <c r="BW74" s="936"/>
      <c r="BX74" s="936"/>
      <c r="BY74" s="936"/>
      <c r="BZ74" s="936"/>
      <c r="CA74" s="936"/>
      <c r="CB74" s="936"/>
      <c r="CC74" s="936"/>
      <c r="CD74" s="936"/>
      <c r="CE74" s="936"/>
      <c r="CF74" s="936"/>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5"/>
      <c r="DW74" s="936"/>
      <c r="DX74" s="936"/>
      <c r="DY74" s="936"/>
      <c r="DZ74" s="937"/>
      <c r="EA74" s="224"/>
    </row>
    <row r="75" spans="1:131" ht="26.25" customHeight="1" x14ac:dyDescent="0.15">
      <c r="A75" s="233">
        <v>8</v>
      </c>
      <c r="B75" s="708" t="s">
        <v>589</v>
      </c>
      <c r="C75" s="709"/>
      <c r="D75" s="709"/>
      <c r="E75" s="709"/>
      <c r="F75" s="709"/>
      <c r="G75" s="709"/>
      <c r="H75" s="709"/>
      <c r="I75" s="709"/>
      <c r="J75" s="709"/>
      <c r="K75" s="709"/>
      <c r="L75" s="709"/>
      <c r="M75" s="709"/>
      <c r="N75" s="709"/>
      <c r="O75" s="709"/>
      <c r="P75" s="710"/>
      <c r="Q75" s="965">
        <v>183</v>
      </c>
      <c r="R75" s="966"/>
      <c r="S75" s="966"/>
      <c r="T75" s="966"/>
      <c r="U75" s="967"/>
      <c r="V75" s="968">
        <v>174</v>
      </c>
      <c r="W75" s="966"/>
      <c r="X75" s="966"/>
      <c r="Y75" s="966"/>
      <c r="Z75" s="967"/>
      <c r="AA75" s="968">
        <v>9</v>
      </c>
      <c r="AB75" s="966"/>
      <c r="AC75" s="966"/>
      <c r="AD75" s="966"/>
      <c r="AE75" s="967"/>
      <c r="AF75" s="968">
        <v>4</v>
      </c>
      <c r="AG75" s="966"/>
      <c r="AH75" s="966"/>
      <c r="AI75" s="966"/>
      <c r="AJ75" s="967"/>
      <c r="AK75" s="968">
        <v>0</v>
      </c>
      <c r="AL75" s="966"/>
      <c r="AM75" s="966"/>
      <c r="AN75" s="966"/>
      <c r="AO75" s="967"/>
      <c r="AP75" s="968"/>
      <c r="AQ75" s="966"/>
      <c r="AR75" s="966"/>
      <c r="AS75" s="966"/>
      <c r="AT75" s="967"/>
      <c r="AU75" s="968"/>
      <c r="AV75" s="966"/>
      <c r="AW75" s="966"/>
      <c r="AX75" s="966"/>
      <c r="AY75" s="967"/>
      <c r="AZ75" s="962"/>
      <c r="BA75" s="962"/>
      <c r="BB75" s="962"/>
      <c r="BC75" s="962"/>
      <c r="BD75" s="963"/>
      <c r="BE75" s="236"/>
      <c r="BF75" s="236"/>
      <c r="BG75" s="236"/>
      <c r="BH75" s="236"/>
      <c r="BI75" s="236"/>
      <c r="BJ75" s="236"/>
      <c r="BK75" s="236"/>
      <c r="BL75" s="236"/>
      <c r="BM75" s="236"/>
      <c r="BN75" s="236"/>
      <c r="BO75" s="236"/>
      <c r="BP75" s="236"/>
      <c r="BQ75" s="233">
        <v>69</v>
      </c>
      <c r="BR75" s="238"/>
      <c r="BS75" s="935"/>
      <c r="BT75" s="936"/>
      <c r="BU75" s="936"/>
      <c r="BV75" s="936"/>
      <c r="BW75" s="936"/>
      <c r="BX75" s="936"/>
      <c r="BY75" s="936"/>
      <c r="BZ75" s="936"/>
      <c r="CA75" s="936"/>
      <c r="CB75" s="936"/>
      <c r="CC75" s="936"/>
      <c r="CD75" s="936"/>
      <c r="CE75" s="936"/>
      <c r="CF75" s="936"/>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5"/>
      <c r="DW75" s="936"/>
      <c r="DX75" s="936"/>
      <c r="DY75" s="936"/>
      <c r="DZ75" s="937"/>
      <c r="EA75" s="224"/>
    </row>
    <row r="76" spans="1:131" ht="26.25" customHeight="1" x14ac:dyDescent="0.15">
      <c r="A76" s="233">
        <v>9</v>
      </c>
      <c r="B76" s="708" t="s">
        <v>590</v>
      </c>
      <c r="C76" s="709"/>
      <c r="D76" s="709"/>
      <c r="E76" s="709"/>
      <c r="F76" s="709"/>
      <c r="G76" s="709"/>
      <c r="H76" s="709"/>
      <c r="I76" s="709"/>
      <c r="J76" s="709"/>
      <c r="K76" s="709"/>
      <c r="L76" s="709"/>
      <c r="M76" s="709"/>
      <c r="N76" s="709"/>
      <c r="O76" s="709"/>
      <c r="P76" s="710"/>
      <c r="Q76" s="965">
        <v>944</v>
      </c>
      <c r="R76" s="966"/>
      <c r="S76" s="966"/>
      <c r="T76" s="966"/>
      <c r="U76" s="967"/>
      <c r="V76" s="968">
        <v>943</v>
      </c>
      <c r="W76" s="966"/>
      <c r="X76" s="966"/>
      <c r="Y76" s="966"/>
      <c r="Z76" s="967"/>
      <c r="AA76" s="968">
        <v>1</v>
      </c>
      <c r="AB76" s="966"/>
      <c r="AC76" s="966"/>
      <c r="AD76" s="966"/>
      <c r="AE76" s="967"/>
      <c r="AF76" s="968">
        <v>0</v>
      </c>
      <c r="AG76" s="966"/>
      <c r="AH76" s="966"/>
      <c r="AI76" s="966"/>
      <c r="AJ76" s="967"/>
      <c r="AK76" s="968">
        <v>37</v>
      </c>
      <c r="AL76" s="966"/>
      <c r="AM76" s="966"/>
      <c r="AN76" s="966"/>
      <c r="AO76" s="967"/>
      <c r="AP76" s="968"/>
      <c r="AQ76" s="966"/>
      <c r="AR76" s="966"/>
      <c r="AS76" s="966"/>
      <c r="AT76" s="967"/>
      <c r="AU76" s="968"/>
      <c r="AV76" s="966"/>
      <c r="AW76" s="966"/>
      <c r="AX76" s="966"/>
      <c r="AY76" s="967"/>
      <c r="AZ76" s="962"/>
      <c r="BA76" s="962"/>
      <c r="BB76" s="962"/>
      <c r="BC76" s="962"/>
      <c r="BD76" s="963"/>
      <c r="BE76" s="236"/>
      <c r="BF76" s="236"/>
      <c r="BG76" s="236"/>
      <c r="BH76" s="236"/>
      <c r="BI76" s="236"/>
      <c r="BJ76" s="236"/>
      <c r="BK76" s="236"/>
      <c r="BL76" s="236"/>
      <c r="BM76" s="236"/>
      <c r="BN76" s="236"/>
      <c r="BO76" s="236"/>
      <c r="BP76" s="236"/>
      <c r="BQ76" s="233">
        <v>70</v>
      </c>
      <c r="BR76" s="238"/>
      <c r="BS76" s="935"/>
      <c r="BT76" s="936"/>
      <c r="BU76" s="936"/>
      <c r="BV76" s="936"/>
      <c r="BW76" s="936"/>
      <c r="BX76" s="936"/>
      <c r="BY76" s="936"/>
      <c r="BZ76" s="936"/>
      <c r="CA76" s="936"/>
      <c r="CB76" s="936"/>
      <c r="CC76" s="936"/>
      <c r="CD76" s="936"/>
      <c r="CE76" s="936"/>
      <c r="CF76" s="936"/>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5"/>
      <c r="DW76" s="936"/>
      <c r="DX76" s="936"/>
      <c r="DY76" s="936"/>
      <c r="DZ76" s="937"/>
      <c r="EA76" s="224"/>
    </row>
    <row r="77" spans="1:131" ht="26.25" customHeight="1" x14ac:dyDescent="0.15">
      <c r="A77" s="233">
        <v>10</v>
      </c>
      <c r="B77" s="708" t="s">
        <v>591</v>
      </c>
      <c r="C77" s="709"/>
      <c r="D77" s="709"/>
      <c r="E77" s="709"/>
      <c r="F77" s="709"/>
      <c r="G77" s="709"/>
      <c r="H77" s="709"/>
      <c r="I77" s="709"/>
      <c r="J77" s="709"/>
      <c r="K77" s="709"/>
      <c r="L77" s="709"/>
      <c r="M77" s="709"/>
      <c r="N77" s="709"/>
      <c r="O77" s="709"/>
      <c r="P77" s="710"/>
      <c r="Q77" s="965">
        <v>2219</v>
      </c>
      <c r="R77" s="966"/>
      <c r="S77" s="966"/>
      <c r="T77" s="966"/>
      <c r="U77" s="967"/>
      <c r="V77" s="968">
        <v>2216</v>
      </c>
      <c r="W77" s="966"/>
      <c r="X77" s="966"/>
      <c r="Y77" s="966"/>
      <c r="Z77" s="967"/>
      <c r="AA77" s="968">
        <v>3</v>
      </c>
      <c r="AB77" s="966"/>
      <c r="AC77" s="966"/>
      <c r="AD77" s="966"/>
      <c r="AE77" s="967"/>
      <c r="AF77" s="968">
        <v>3</v>
      </c>
      <c r="AG77" s="966"/>
      <c r="AH77" s="966"/>
      <c r="AI77" s="966"/>
      <c r="AJ77" s="967"/>
      <c r="AK77" s="968">
        <v>59</v>
      </c>
      <c r="AL77" s="966"/>
      <c r="AM77" s="966"/>
      <c r="AN77" s="966"/>
      <c r="AO77" s="967"/>
      <c r="AP77" s="968"/>
      <c r="AQ77" s="966"/>
      <c r="AR77" s="966"/>
      <c r="AS77" s="966"/>
      <c r="AT77" s="967"/>
      <c r="AU77" s="968"/>
      <c r="AV77" s="966"/>
      <c r="AW77" s="966"/>
      <c r="AX77" s="966"/>
      <c r="AY77" s="967"/>
      <c r="AZ77" s="962"/>
      <c r="BA77" s="962"/>
      <c r="BB77" s="962"/>
      <c r="BC77" s="962"/>
      <c r="BD77" s="963"/>
      <c r="BE77" s="236"/>
      <c r="BF77" s="236"/>
      <c r="BG77" s="236"/>
      <c r="BH77" s="236"/>
      <c r="BI77" s="236"/>
      <c r="BJ77" s="236"/>
      <c r="BK77" s="236"/>
      <c r="BL77" s="236"/>
      <c r="BM77" s="236"/>
      <c r="BN77" s="236"/>
      <c r="BO77" s="236"/>
      <c r="BP77" s="236"/>
      <c r="BQ77" s="233">
        <v>71</v>
      </c>
      <c r="BR77" s="238"/>
      <c r="BS77" s="935"/>
      <c r="BT77" s="936"/>
      <c r="BU77" s="936"/>
      <c r="BV77" s="936"/>
      <c r="BW77" s="936"/>
      <c r="BX77" s="936"/>
      <c r="BY77" s="936"/>
      <c r="BZ77" s="936"/>
      <c r="CA77" s="936"/>
      <c r="CB77" s="936"/>
      <c r="CC77" s="936"/>
      <c r="CD77" s="936"/>
      <c r="CE77" s="936"/>
      <c r="CF77" s="936"/>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5"/>
      <c r="DW77" s="936"/>
      <c r="DX77" s="936"/>
      <c r="DY77" s="936"/>
      <c r="DZ77" s="937"/>
      <c r="EA77" s="224"/>
    </row>
    <row r="78" spans="1:131" ht="26.25" customHeight="1" x14ac:dyDescent="0.15">
      <c r="A78" s="233">
        <v>11</v>
      </c>
      <c r="B78" s="708" t="s">
        <v>592</v>
      </c>
      <c r="C78" s="709"/>
      <c r="D78" s="709"/>
      <c r="E78" s="709"/>
      <c r="F78" s="709"/>
      <c r="G78" s="709"/>
      <c r="H78" s="709"/>
      <c r="I78" s="709"/>
      <c r="J78" s="709"/>
      <c r="K78" s="709"/>
      <c r="L78" s="709"/>
      <c r="M78" s="709"/>
      <c r="N78" s="709"/>
      <c r="O78" s="709"/>
      <c r="P78" s="710"/>
      <c r="Q78" s="964">
        <v>549</v>
      </c>
      <c r="R78" s="961"/>
      <c r="S78" s="961"/>
      <c r="T78" s="961"/>
      <c r="U78" s="961"/>
      <c r="V78" s="961">
        <v>547</v>
      </c>
      <c r="W78" s="961"/>
      <c r="X78" s="961"/>
      <c r="Y78" s="961"/>
      <c r="Z78" s="961"/>
      <c r="AA78" s="961">
        <v>2</v>
      </c>
      <c r="AB78" s="961"/>
      <c r="AC78" s="961"/>
      <c r="AD78" s="961"/>
      <c r="AE78" s="961"/>
      <c r="AF78" s="961">
        <v>2</v>
      </c>
      <c r="AG78" s="961"/>
      <c r="AH78" s="961"/>
      <c r="AI78" s="961"/>
      <c r="AJ78" s="961"/>
      <c r="AK78" s="961">
        <v>132</v>
      </c>
      <c r="AL78" s="961"/>
      <c r="AM78" s="961"/>
      <c r="AN78" s="961"/>
      <c r="AO78" s="961"/>
      <c r="AP78" s="961"/>
      <c r="AQ78" s="961"/>
      <c r="AR78" s="961"/>
      <c r="AS78" s="961"/>
      <c r="AT78" s="961"/>
      <c r="AU78" s="961"/>
      <c r="AV78" s="961"/>
      <c r="AW78" s="961"/>
      <c r="AX78" s="961"/>
      <c r="AY78" s="961"/>
      <c r="AZ78" s="962"/>
      <c r="BA78" s="962"/>
      <c r="BB78" s="962"/>
      <c r="BC78" s="962"/>
      <c r="BD78" s="963"/>
      <c r="BE78" s="236"/>
      <c r="BF78" s="236"/>
      <c r="BG78" s="236"/>
      <c r="BH78" s="236"/>
      <c r="BI78" s="236"/>
      <c r="BJ78" s="224"/>
      <c r="BK78" s="224"/>
      <c r="BL78" s="224"/>
      <c r="BM78" s="224"/>
      <c r="BN78" s="224"/>
      <c r="BO78" s="236"/>
      <c r="BP78" s="236"/>
      <c r="BQ78" s="233">
        <v>72</v>
      </c>
      <c r="BR78" s="238"/>
      <c r="BS78" s="935"/>
      <c r="BT78" s="936"/>
      <c r="BU78" s="936"/>
      <c r="BV78" s="936"/>
      <c r="BW78" s="936"/>
      <c r="BX78" s="936"/>
      <c r="BY78" s="936"/>
      <c r="BZ78" s="936"/>
      <c r="CA78" s="936"/>
      <c r="CB78" s="936"/>
      <c r="CC78" s="936"/>
      <c r="CD78" s="936"/>
      <c r="CE78" s="936"/>
      <c r="CF78" s="936"/>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5"/>
      <c r="DW78" s="936"/>
      <c r="DX78" s="936"/>
      <c r="DY78" s="936"/>
      <c r="DZ78" s="937"/>
      <c r="EA78" s="224"/>
    </row>
    <row r="79" spans="1:131" ht="26.25" customHeight="1" x14ac:dyDescent="0.15">
      <c r="A79" s="233">
        <v>12</v>
      </c>
      <c r="B79" s="708" t="s">
        <v>593</v>
      </c>
      <c r="C79" s="709"/>
      <c r="D79" s="709"/>
      <c r="E79" s="709"/>
      <c r="F79" s="709"/>
      <c r="G79" s="709"/>
      <c r="H79" s="709"/>
      <c r="I79" s="709"/>
      <c r="J79" s="709"/>
      <c r="K79" s="709"/>
      <c r="L79" s="709"/>
      <c r="M79" s="709"/>
      <c r="N79" s="709"/>
      <c r="O79" s="709"/>
      <c r="P79" s="710"/>
      <c r="Q79" s="964">
        <v>221</v>
      </c>
      <c r="R79" s="961"/>
      <c r="S79" s="961"/>
      <c r="T79" s="961"/>
      <c r="U79" s="961"/>
      <c r="V79" s="961">
        <v>220</v>
      </c>
      <c r="W79" s="961"/>
      <c r="X79" s="961"/>
      <c r="Y79" s="961"/>
      <c r="Z79" s="961"/>
      <c r="AA79" s="961">
        <v>1</v>
      </c>
      <c r="AB79" s="961"/>
      <c r="AC79" s="961"/>
      <c r="AD79" s="961"/>
      <c r="AE79" s="961"/>
      <c r="AF79" s="961">
        <v>1</v>
      </c>
      <c r="AG79" s="961"/>
      <c r="AH79" s="961"/>
      <c r="AI79" s="961"/>
      <c r="AJ79" s="961"/>
      <c r="AK79" s="961">
        <v>0</v>
      </c>
      <c r="AL79" s="961"/>
      <c r="AM79" s="961"/>
      <c r="AN79" s="961"/>
      <c r="AO79" s="961"/>
      <c r="AP79" s="961"/>
      <c r="AQ79" s="961"/>
      <c r="AR79" s="961"/>
      <c r="AS79" s="961"/>
      <c r="AT79" s="961"/>
      <c r="AU79" s="961"/>
      <c r="AV79" s="961"/>
      <c r="AW79" s="961"/>
      <c r="AX79" s="961"/>
      <c r="AY79" s="961"/>
      <c r="AZ79" s="962"/>
      <c r="BA79" s="962"/>
      <c r="BB79" s="962"/>
      <c r="BC79" s="962"/>
      <c r="BD79" s="963"/>
      <c r="BE79" s="236"/>
      <c r="BF79" s="236"/>
      <c r="BG79" s="236"/>
      <c r="BH79" s="236"/>
      <c r="BI79" s="236"/>
      <c r="BJ79" s="224"/>
      <c r="BK79" s="224"/>
      <c r="BL79" s="224"/>
      <c r="BM79" s="224"/>
      <c r="BN79" s="224"/>
      <c r="BO79" s="236"/>
      <c r="BP79" s="236"/>
      <c r="BQ79" s="233">
        <v>73</v>
      </c>
      <c r="BR79" s="238"/>
      <c r="BS79" s="935"/>
      <c r="BT79" s="936"/>
      <c r="BU79" s="936"/>
      <c r="BV79" s="936"/>
      <c r="BW79" s="936"/>
      <c r="BX79" s="936"/>
      <c r="BY79" s="936"/>
      <c r="BZ79" s="936"/>
      <c r="CA79" s="936"/>
      <c r="CB79" s="936"/>
      <c r="CC79" s="936"/>
      <c r="CD79" s="936"/>
      <c r="CE79" s="936"/>
      <c r="CF79" s="936"/>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5"/>
      <c r="DW79" s="936"/>
      <c r="DX79" s="936"/>
      <c r="DY79" s="936"/>
      <c r="DZ79" s="937"/>
      <c r="EA79" s="224"/>
    </row>
    <row r="80" spans="1:131" ht="26.25" customHeight="1" x14ac:dyDescent="0.15">
      <c r="A80" s="233">
        <v>13</v>
      </c>
      <c r="B80" s="708"/>
      <c r="C80" s="709"/>
      <c r="D80" s="709"/>
      <c r="E80" s="709"/>
      <c r="F80" s="709"/>
      <c r="G80" s="709"/>
      <c r="H80" s="709"/>
      <c r="I80" s="709"/>
      <c r="J80" s="709"/>
      <c r="K80" s="709"/>
      <c r="L80" s="709"/>
      <c r="M80" s="709"/>
      <c r="N80" s="709"/>
      <c r="O80" s="709"/>
      <c r="P80" s="710"/>
      <c r="Q80" s="964"/>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236"/>
      <c r="BF80" s="236"/>
      <c r="BG80" s="236"/>
      <c r="BH80" s="236"/>
      <c r="BI80" s="236"/>
      <c r="BJ80" s="236"/>
      <c r="BK80" s="236"/>
      <c r="BL80" s="236"/>
      <c r="BM80" s="236"/>
      <c r="BN80" s="236"/>
      <c r="BO80" s="236"/>
      <c r="BP80" s="236"/>
      <c r="BQ80" s="233">
        <v>74</v>
      </c>
      <c r="BR80" s="238"/>
      <c r="BS80" s="935"/>
      <c r="BT80" s="936"/>
      <c r="BU80" s="936"/>
      <c r="BV80" s="936"/>
      <c r="BW80" s="936"/>
      <c r="BX80" s="936"/>
      <c r="BY80" s="936"/>
      <c r="BZ80" s="936"/>
      <c r="CA80" s="936"/>
      <c r="CB80" s="936"/>
      <c r="CC80" s="936"/>
      <c r="CD80" s="936"/>
      <c r="CE80" s="936"/>
      <c r="CF80" s="936"/>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5"/>
      <c r="DW80" s="936"/>
      <c r="DX80" s="936"/>
      <c r="DY80" s="936"/>
      <c r="DZ80" s="937"/>
      <c r="EA80" s="224"/>
    </row>
    <row r="81" spans="1:131" ht="26.25" customHeight="1" x14ac:dyDescent="0.15">
      <c r="A81" s="233">
        <v>14</v>
      </c>
      <c r="B81" s="708" t="s">
        <v>594</v>
      </c>
      <c r="C81" s="709"/>
      <c r="D81" s="709"/>
      <c r="E81" s="709"/>
      <c r="F81" s="709"/>
      <c r="G81" s="709"/>
      <c r="H81" s="709"/>
      <c r="I81" s="709"/>
      <c r="J81" s="709"/>
      <c r="K81" s="709"/>
      <c r="L81" s="709"/>
      <c r="M81" s="709"/>
      <c r="N81" s="709"/>
      <c r="O81" s="709"/>
      <c r="P81" s="710"/>
      <c r="Q81" s="964">
        <v>77</v>
      </c>
      <c r="R81" s="961"/>
      <c r="S81" s="961"/>
      <c r="T81" s="961"/>
      <c r="U81" s="961"/>
      <c r="V81" s="961">
        <v>53</v>
      </c>
      <c r="W81" s="961"/>
      <c r="X81" s="961"/>
      <c r="Y81" s="961"/>
      <c r="Z81" s="961"/>
      <c r="AA81" s="961">
        <v>24</v>
      </c>
      <c r="AB81" s="961"/>
      <c r="AC81" s="961"/>
      <c r="AD81" s="961"/>
      <c r="AE81" s="961"/>
      <c r="AF81" s="961">
        <v>20</v>
      </c>
      <c r="AG81" s="961"/>
      <c r="AH81" s="961"/>
      <c r="AI81" s="961"/>
      <c r="AJ81" s="961"/>
      <c r="AK81" s="961">
        <v>0</v>
      </c>
      <c r="AL81" s="961"/>
      <c r="AM81" s="961"/>
      <c r="AN81" s="961"/>
      <c r="AO81" s="961"/>
      <c r="AP81" s="961"/>
      <c r="AQ81" s="961"/>
      <c r="AR81" s="961"/>
      <c r="AS81" s="961"/>
      <c r="AT81" s="961"/>
      <c r="AU81" s="961"/>
      <c r="AV81" s="961"/>
      <c r="AW81" s="961"/>
      <c r="AX81" s="961"/>
      <c r="AY81" s="961"/>
      <c r="AZ81" s="962"/>
      <c r="BA81" s="962"/>
      <c r="BB81" s="962"/>
      <c r="BC81" s="962"/>
      <c r="BD81" s="963"/>
      <c r="BE81" s="236"/>
      <c r="BF81" s="236"/>
      <c r="BG81" s="236"/>
      <c r="BH81" s="236"/>
      <c r="BI81" s="236"/>
      <c r="BJ81" s="236"/>
      <c r="BK81" s="236"/>
      <c r="BL81" s="236"/>
      <c r="BM81" s="236"/>
      <c r="BN81" s="236"/>
      <c r="BO81" s="236"/>
      <c r="BP81" s="236"/>
      <c r="BQ81" s="233">
        <v>75</v>
      </c>
      <c r="BR81" s="238"/>
      <c r="BS81" s="935"/>
      <c r="BT81" s="936"/>
      <c r="BU81" s="936"/>
      <c r="BV81" s="936"/>
      <c r="BW81" s="936"/>
      <c r="BX81" s="936"/>
      <c r="BY81" s="936"/>
      <c r="BZ81" s="936"/>
      <c r="CA81" s="936"/>
      <c r="CB81" s="936"/>
      <c r="CC81" s="936"/>
      <c r="CD81" s="936"/>
      <c r="CE81" s="936"/>
      <c r="CF81" s="936"/>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5"/>
      <c r="DW81" s="936"/>
      <c r="DX81" s="936"/>
      <c r="DY81" s="936"/>
      <c r="DZ81" s="937"/>
      <c r="EA81" s="224"/>
    </row>
    <row r="82" spans="1:131" ht="26.25" customHeight="1" x14ac:dyDescent="0.15">
      <c r="A82" s="233">
        <v>15</v>
      </c>
      <c r="B82" s="708" t="s">
        <v>595</v>
      </c>
      <c r="C82" s="709"/>
      <c r="D82" s="709"/>
      <c r="E82" s="709"/>
      <c r="F82" s="709"/>
      <c r="G82" s="709"/>
      <c r="H82" s="709"/>
      <c r="I82" s="709"/>
      <c r="J82" s="709"/>
      <c r="K82" s="709"/>
      <c r="L82" s="709"/>
      <c r="M82" s="709"/>
      <c r="N82" s="709"/>
      <c r="O82" s="709"/>
      <c r="P82" s="710"/>
      <c r="Q82" s="964">
        <v>210</v>
      </c>
      <c r="R82" s="961"/>
      <c r="S82" s="961"/>
      <c r="T82" s="961"/>
      <c r="U82" s="961"/>
      <c r="V82" s="961">
        <v>206</v>
      </c>
      <c r="W82" s="961"/>
      <c r="X82" s="961"/>
      <c r="Y82" s="961"/>
      <c r="Z82" s="961"/>
      <c r="AA82" s="961">
        <v>4</v>
      </c>
      <c r="AB82" s="961"/>
      <c r="AC82" s="961"/>
      <c r="AD82" s="961"/>
      <c r="AE82" s="961"/>
      <c r="AF82" s="961">
        <v>4</v>
      </c>
      <c r="AG82" s="961"/>
      <c r="AH82" s="961"/>
      <c r="AI82" s="961"/>
      <c r="AJ82" s="961"/>
      <c r="AK82" s="961">
        <v>6</v>
      </c>
      <c r="AL82" s="961"/>
      <c r="AM82" s="961"/>
      <c r="AN82" s="961"/>
      <c r="AO82" s="961"/>
      <c r="AP82" s="961"/>
      <c r="AQ82" s="961"/>
      <c r="AR82" s="961"/>
      <c r="AS82" s="961"/>
      <c r="AT82" s="961"/>
      <c r="AU82" s="961"/>
      <c r="AV82" s="961"/>
      <c r="AW82" s="961"/>
      <c r="AX82" s="961"/>
      <c r="AY82" s="961"/>
      <c r="AZ82" s="962"/>
      <c r="BA82" s="962"/>
      <c r="BB82" s="962"/>
      <c r="BC82" s="962"/>
      <c r="BD82" s="963"/>
      <c r="BE82" s="236"/>
      <c r="BF82" s="236"/>
      <c r="BG82" s="236"/>
      <c r="BH82" s="236"/>
      <c r="BI82" s="236"/>
      <c r="BJ82" s="236"/>
      <c r="BK82" s="236"/>
      <c r="BL82" s="236"/>
      <c r="BM82" s="236"/>
      <c r="BN82" s="236"/>
      <c r="BO82" s="236"/>
      <c r="BP82" s="236"/>
      <c r="BQ82" s="233">
        <v>76</v>
      </c>
      <c r="BR82" s="238"/>
      <c r="BS82" s="935"/>
      <c r="BT82" s="936"/>
      <c r="BU82" s="936"/>
      <c r="BV82" s="936"/>
      <c r="BW82" s="936"/>
      <c r="BX82" s="936"/>
      <c r="BY82" s="936"/>
      <c r="BZ82" s="936"/>
      <c r="CA82" s="936"/>
      <c r="CB82" s="936"/>
      <c r="CC82" s="936"/>
      <c r="CD82" s="936"/>
      <c r="CE82" s="936"/>
      <c r="CF82" s="936"/>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5"/>
      <c r="DW82" s="936"/>
      <c r="DX82" s="936"/>
      <c r="DY82" s="936"/>
      <c r="DZ82" s="937"/>
      <c r="EA82" s="224"/>
    </row>
    <row r="83" spans="1:131" ht="26.25" customHeight="1" x14ac:dyDescent="0.15">
      <c r="A83" s="233">
        <v>16</v>
      </c>
      <c r="B83" s="708" t="s">
        <v>596</v>
      </c>
      <c r="C83" s="709"/>
      <c r="D83" s="709"/>
      <c r="E83" s="709"/>
      <c r="F83" s="709"/>
      <c r="G83" s="709"/>
      <c r="H83" s="709"/>
      <c r="I83" s="709"/>
      <c r="J83" s="709"/>
      <c r="K83" s="709"/>
      <c r="L83" s="709"/>
      <c r="M83" s="709"/>
      <c r="N83" s="709"/>
      <c r="O83" s="709"/>
      <c r="P83" s="710"/>
      <c r="Q83" s="964">
        <v>31</v>
      </c>
      <c r="R83" s="961"/>
      <c r="S83" s="961"/>
      <c r="T83" s="961"/>
      <c r="U83" s="961"/>
      <c r="V83" s="961">
        <v>22</v>
      </c>
      <c r="W83" s="961"/>
      <c r="X83" s="961"/>
      <c r="Y83" s="961"/>
      <c r="Z83" s="961"/>
      <c r="AA83" s="961">
        <v>9</v>
      </c>
      <c r="AB83" s="961"/>
      <c r="AC83" s="961"/>
      <c r="AD83" s="961"/>
      <c r="AE83" s="961"/>
      <c r="AF83" s="961">
        <v>4</v>
      </c>
      <c r="AG83" s="961"/>
      <c r="AH83" s="961"/>
      <c r="AI83" s="961"/>
      <c r="AJ83" s="961"/>
      <c r="AK83" s="961">
        <v>0</v>
      </c>
      <c r="AL83" s="961"/>
      <c r="AM83" s="961"/>
      <c r="AN83" s="961"/>
      <c r="AO83" s="961"/>
      <c r="AP83" s="961"/>
      <c r="AQ83" s="961"/>
      <c r="AR83" s="961"/>
      <c r="AS83" s="961"/>
      <c r="AT83" s="961"/>
      <c r="AU83" s="961"/>
      <c r="AV83" s="961"/>
      <c r="AW83" s="961"/>
      <c r="AX83" s="961"/>
      <c r="AY83" s="961"/>
      <c r="AZ83" s="962"/>
      <c r="BA83" s="962"/>
      <c r="BB83" s="962"/>
      <c r="BC83" s="962"/>
      <c r="BD83" s="963"/>
      <c r="BE83" s="236"/>
      <c r="BF83" s="236"/>
      <c r="BG83" s="236"/>
      <c r="BH83" s="236"/>
      <c r="BI83" s="236"/>
      <c r="BJ83" s="236"/>
      <c r="BK83" s="236"/>
      <c r="BL83" s="236"/>
      <c r="BM83" s="236"/>
      <c r="BN83" s="236"/>
      <c r="BO83" s="236"/>
      <c r="BP83" s="236"/>
      <c r="BQ83" s="233">
        <v>77</v>
      </c>
      <c r="BR83" s="238"/>
      <c r="BS83" s="935"/>
      <c r="BT83" s="936"/>
      <c r="BU83" s="936"/>
      <c r="BV83" s="936"/>
      <c r="BW83" s="936"/>
      <c r="BX83" s="936"/>
      <c r="BY83" s="936"/>
      <c r="BZ83" s="936"/>
      <c r="CA83" s="936"/>
      <c r="CB83" s="936"/>
      <c r="CC83" s="936"/>
      <c r="CD83" s="936"/>
      <c r="CE83" s="936"/>
      <c r="CF83" s="936"/>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5"/>
      <c r="DW83" s="936"/>
      <c r="DX83" s="936"/>
      <c r="DY83" s="936"/>
      <c r="DZ83" s="937"/>
      <c r="EA83" s="224"/>
    </row>
    <row r="84" spans="1:131" ht="26.25" customHeight="1" x14ac:dyDescent="0.15">
      <c r="A84" s="233">
        <v>17</v>
      </c>
      <c r="B84" s="708" t="s">
        <v>597</v>
      </c>
      <c r="C84" s="709"/>
      <c r="D84" s="709"/>
      <c r="E84" s="709"/>
      <c r="F84" s="709"/>
      <c r="G84" s="709"/>
      <c r="H84" s="709"/>
      <c r="I84" s="709"/>
      <c r="J84" s="709"/>
      <c r="K84" s="709"/>
      <c r="L84" s="709"/>
      <c r="M84" s="709"/>
      <c r="N84" s="709"/>
      <c r="O84" s="709"/>
      <c r="P84" s="710"/>
      <c r="Q84" s="964">
        <v>6552</v>
      </c>
      <c r="R84" s="961"/>
      <c r="S84" s="961"/>
      <c r="T84" s="961"/>
      <c r="U84" s="961"/>
      <c r="V84" s="961">
        <v>6149</v>
      </c>
      <c r="W84" s="961"/>
      <c r="X84" s="961"/>
      <c r="Y84" s="961"/>
      <c r="Z84" s="961"/>
      <c r="AA84" s="961">
        <v>403</v>
      </c>
      <c r="AB84" s="961"/>
      <c r="AC84" s="961"/>
      <c r="AD84" s="961"/>
      <c r="AE84" s="961"/>
      <c r="AF84" s="961">
        <v>403</v>
      </c>
      <c r="AG84" s="961"/>
      <c r="AH84" s="961"/>
      <c r="AI84" s="961"/>
      <c r="AJ84" s="961"/>
      <c r="AK84" s="961">
        <v>7</v>
      </c>
      <c r="AL84" s="961"/>
      <c r="AM84" s="961"/>
      <c r="AN84" s="961"/>
      <c r="AO84" s="961"/>
      <c r="AP84" s="961"/>
      <c r="AQ84" s="961"/>
      <c r="AR84" s="961"/>
      <c r="AS84" s="961"/>
      <c r="AT84" s="961"/>
      <c r="AU84" s="961"/>
      <c r="AV84" s="961"/>
      <c r="AW84" s="961"/>
      <c r="AX84" s="961"/>
      <c r="AY84" s="961"/>
      <c r="AZ84" s="962"/>
      <c r="BA84" s="962"/>
      <c r="BB84" s="962"/>
      <c r="BC84" s="962"/>
      <c r="BD84" s="963"/>
      <c r="BE84" s="236"/>
      <c r="BF84" s="236"/>
      <c r="BG84" s="236"/>
      <c r="BH84" s="236"/>
      <c r="BI84" s="236"/>
      <c r="BJ84" s="236"/>
      <c r="BK84" s="236"/>
      <c r="BL84" s="236"/>
      <c r="BM84" s="236"/>
      <c r="BN84" s="236"/>
      <c r="BO84" s="236"/>
      <c r="BP84" s="236"/>
      <c r="BQ84" s="233">
        <v>78</v>
      </c>
      <c r="BR84" s="238"/>
      <c r="BS84" s="935"/>
      <c r="BT84" s="936"/>
      <c r="BU84" s="936"/>
      <c r="BV84" s="936"/>
      <c r="BW84" s="936"/>
      <c r="BX84" s="936"/>
      <c r="BY84" s="936"/>
      <c r="BZ84" s="936"/>
      <c r="CA84" s="936"/>
      <c r="CB84" s="936"/>
      <c r="CC84" s="936"/>
      <c r="CD84" s="936"/>
      <c r="CE84" s="936"/>
      <c r="CF84" s="936"/>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5"/>
      <c r="DW84" s="936"/>
      <c r="DX84" s="936"/>
      <c r="DY84" s="936"/>
      <c r="DZ84" s="937"/>
      <c r="EA84" s="224"/>
    </row>
    <row r="85" spans="1:131" ht="26.25" customHeight="1" x14ac:dyDescent="0.15">
      <c r="A85" s="233">
        <v>18</v>
      </c>
      <c r="B85" s="708" t="s">
        <v>598</v>
      </c>
      <c r="C85" s="709"/>
      <c r="D85" s="709"/>
      <c r="E85" s="709"/>
      <c r="F85" s="709"/>
      <c r="G85" s="709"/>
      <c r="H85" s="709"/>
      <c r="I85" s="709"/>
      <c r="J85" s="709"/>
      <c r="K85" s="709"/>
      <c r="L85" s="709"/>
      <c r="M85" s="709"/>
      <c r="N85" s="709"/>
      <c r="O85" s="709"/>
      <c r="P85" s="710"/>
      <c r="Q85" s="964">
        <v>13</v>
      </c>
      <c r="R85" s="961"/>
      <c r="S85" s="961"/>
      <c r="T85" s="961"/>
      <c r="U85" s="961"/>
      <c r="V85" s="961">
        <v>13</v>
      </c>
      <c r="W85" s="961"/>
      <c r="X85" s="961"/>
      <c r="Y85" s="961"/>
      <c r="Z85" s="961"/>
      <c r="AA85" s="961">
        <v>0</v>
      </c>
      <c r="AB85" s="961"/>
      <c r="AC85" s="961"/>
      <c r="AD85" s="961"/>
      <c r="AE85" s="961"/>
      <c r="AF85" s="961">
        <v>1</v>
      </c>
      <c r="AG85" s="961"/>
      <c r="AH85" s="961"/>
      <c r="AI85" s="961"/>
      <c r="AJ85" s="961"/>
      <c r="AK85" s="961">
        <v>0</v>
      </c>
      <c r="AL85" s="961"/>
      <c r="AM85" s="961"/>
      <c r="AN85" s="961"/>
      <c r="AO85" s="961"/>
      <c r="AP85" s="961"/>
      <c r="AQ85" s="961"/>
      <c r="AR85" s="961"/>
      <c r="AS85" s="961"/>
      <c r="AT85" s="961"/>
      <c r="AU85" s="961"/>
      <c r="AV85" s="961"/>
      <c r="AW85" s="961"/>
      <c r="AX85" s="961"/>
      <c r="AY85" s="961"/>
      <c r="AZ85" s="962"/>
      <c r="BA85" s="962"/>
      <c r="BB85" s="962"/>
      <c r="BC85" s="962"/>
      <c r="BD85" s="963"/>
      <c r="BE85" s="236"/>
      <c r="BF85" s="236"/>
      <c r="BG85" s="236"/>
      <c r="BH85" s="236"/>
      <c r="BI85" s="236"/>
      <c r="BJ85" s="236"/>
      <c r="BK85" s="236"/>
      <c r="BL85" s="236"/>
      <c r="BM85" s="236"/>
      <c r="BN85" s="236"/>
      <c r="BO85" s="236"/>
      <c r="BP85" s="236"/>
      <c r="BQ85" s="233">
        <v>79</v>
      </c>
      <c r="BR85" s="238"/>
      <c r="BS85" s="935"/>
      <c r="BT85" s="936"/>
      <c r="BU85" s="936"/>
      <c r="BV85" s="936"/>
      <c r="BW85" s="936"/>
      <c r="BX85" s="936"/>
      <c r="BY85" s="936"/>
      <c r="BZ85" s="936"/>
      <c r="CA85" s="936"/>
      <c r="CB85" s="936"/>
      <c r="CC85" s="936"/>
      <c r="CD85" s="936"/>
      <c r="CE85" s="936"/>
      <c r="CF85" s="936"/>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5"/>
      <c r="DW85" s="936"/>
      <c r="DX85" s="936"/>
      <c r="DY85" s="936"/>
      <c r="DZ85" s="937"/>
      <c r="EA85" s="224"/>
    </row>
    <row r="86" spans="1:131" ht="26.25" customHeight="1" x14ac:dyDescent="0.15">
      <c r="A86" s="233">
        <v>19</v>
      </c>
      <c r="B86" s="708"/>
      <c r="C86" s="709"/>
      <c r="D86" s="709"/>
      <c r="E86" s="709"/>
      <c r="F86" s="709"/>
      <c r="G86" s="709"/>
      <c r="H86" s="709"/>
      <c r="I86" s="709"/>
      <c r="J86" s="709"/>
      <c r="K86" s="709"/>
      <c r="L86" s="709"/>
      <c r="M86" s="709"/>
      <c r="N86" s="709"/>
      <c r="O86" s="709"/>
      <c r="P86" s="710"/>
      <c r="Q86" s="964"/>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236"/>
      <c r="BF86" s="236"/>
      <c r="BG86" s="236"/>
      <c r="BH86" s="236"/>
      <c r="BI86" s="236"/>
      <c r="BJ86" s="236"/>
      <c r="BK86" s="236"/>
      <c r="BL86" s="236"/>
      <c r="BM86" s="236"/>
      <c r="BN86" s="236"/>
      <c r="BO86" s="236"/>
      <c r="BP86" s="236"/>
      <c r="BQ86" s="233">
        <v>80</v>
      </c>
      <c r="BR86" s="238"/>
      <c r="BS86" s="935"/>
      <c r="BT86" s="936"/>
      <c r="BU86" s="936"/>
      <c r="BV86" s="936"/>
      <c r="BW86" s="936"/>
      <c r="BX86" s="936"/>
      <c r="BY86" s="936"/>
      <c r="BZ86" s="936"/>
      <c r="CA86" s="936"/>
      <c r="CB86" s="936"/>
      <c r="CC86" s="936"/>
      <c r="CD86" s="936"/>
      <c r="CE86" s="936"/>
      <c r="CF86" s="936"/>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5"/>
      <c r="DW86" s="936"/>
      <c r="DX86" s="936"/>
      <c r="DY86" s="936"/>
      <c r="DZ86" s="937"/>
      <c r="EA86" s="224"/>
    </row>
    <row r="87" spans="1:131" ht="26.25" customHeight="1" x14ac:dyDescent="0.15">
      <c r="A87" s="239">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236"/>
      <c r="BF87" s="236"/>
      <c r="BG87" s="236"/>
      <c r="BH87" s="236"/>
      <c r="BI87" s="236"/>
      <c r="BJ87" s="236"/>
      <c r="BK87" s="236"/>
      <c r="BL87" s="236"/>
      <c r="BM87" s="236"/>
      <c r="BN87" s="236"/>
      <c r="BO87" s="236"/>
      <c r="BP87" s="236"/>
      <c r="BQ87" s="233">
        <v>81</v>
      </c>
      <c r="BR87" s="238"/>
      <c r="BS87" s="935"/>
      <c r="BT87" s="936"/>
      <c r="BU87" s="936"/>
      <c r="BV87" s="936"/>
      <c r="BW87" s="936"/>
      <c r="BX87" s="936"/>
      <c r="BY87" s="936"/>
      <c r="BZ87" s="936"/>
      <c r="CA87" s="936"/>
      <c r="CB87" s="936"/>
      <c r="CC87" s="936"/>
      <c r="CD87" s="936"/>
      <c r="CE87" s="936"/>
      <c r="CF87" s="936"/>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5"/>
      <c r="DW87" s="936"/>
      <c r="DX87" s="936"/>
      <c r="DY87" s="936"/>
      <c r="DZ87" s="937"/>
      <c r="EA87" s="224"/>
    </row>
    <row r="88" spans="1:131" ht="26.25" customHeight="1" thickBot="1" x14ac:dyDescent="0.2">
      <c r="A88" s="235" t="s">
        <v>392</v>
      </c>
      <c r="B88" s="927" t="s">
        <v>425</v>
      </c>
      <c r="C88" s="928"/>
      <c r="D88" s="928"/>
      <c r="E88" s="928"/>
      <c r="F88" s="928"/>
      <c r="G88" s="928"/>
      <c r="H88" s="928"/>
      <c r="I88" s="928"/>
      <c r="J88" s="928"/>
      <c r="K88" s="928"/>
      <c r="L88" s="928"/>
      <c r="M88" s="928"/>
      <c r="N88" s="928"/>
      <c r="O88" s="928"/>
      <c r="P88" s="938"/>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236"/>
      <c r="BF88" s="236"/>
      <c r="BG88" s="236"/>
      <c r="BH88" s="236"/>
      <c r="BI88" s="236"/>
      <c r="BJ88" s="236"/>
      <c r="BK88" s="236"/>
      <c r="BL88" s="236"/>
      <c r="BM88" s="236"/>
      <c r="BN88" s="236"/>
      <c r="BO88" s="236"/>
      <c r="BP88" s="236"/>
      <c r="BQ88" s="233">
        <v>82</v>
      </c>
      <c r="BR88" s="238"/>
      <c r="BS88" s="935"/>
      <c r="BT88" s="936"/>
      <c r="BU88" s="936"/>
      <c r="BV88" s="936"/>
      <c r="BW88" s="936"/>
      <c r="BX88" s="936"/>
      <c r="BY88" s="936"/>
      <c r="BZ88" s="936"/>
      <c r="CA88" s="936"/>
      <c r="CB88" s="936"/>
      <c r="CC88" s="936"/>
      <c r="CD88" s="936"/>
      <c r="CE88" s="936"/>
      <c r="CF88" s="936"/>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5"/>
      <c r="DW88" s="936"/>
      <c r="DX88" s="936"/>
      <c r="DY88" s="936"/>
      <c r="DZ88" s="937"/>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5"/>
      <c r="BT89" s="936"/>
      <c r="BU89" s="936"/>
      <c r="BV89" s="936"/>
      <c r="BW89" s="936"/>
      <c r="BX89" s="936"/>
      <c r="BY89" s="936"/>
      <c r="BZ89" s="936"/>
      <c r="CA89" s="936"/>
      <c r="CB89" s="936"/>
      <c r="CC89" s="936"/>
      <c r="CD89" s="936"/>
      <c r="CE89" s="936"/>
      <c r="CF89" s="936"/>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5"/>
      <c r="DW89" s="936"/>
      <c r="DX89" s="936"/>
      <c r="DY89" s="936"/>
      <c r="DZ89" s="937"/>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5"/>
      <c r="BT90" s="936"/>
      <c r="BU90" s="936"/>
      <c r="BV90" s="936"/>
      <c r="BW90" s="936"/>
      <c r="BX90" s="936"/>
      <c r="BY90" s="936"/>
      <c r="BZ90" s="936"/>
      <c r="CA90" s="936"/>
      <c r="CB90" s="936"/>
      <c r="CC90" s="936"/>
      <c r="CD90" s="936"/>
      <c r="CE90" s="936"/>
      <c r="CF90" s="936"/>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5"/>
      <c r="DW90" s="936"/>
      <c r="DX90" s="936"/>
      <c r="DY90" s="936"/>
      <c r="DZ90" s="937"/>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5"/>
      <c r="BT91" s="936"/>
      <c r="BU91" s="936"/>
      <c r="BV91" s="936"/>
      <c r="BW91" s="936"/>
      <c r="BX91" s="936"/>
      <c r="BY91" s="936"/>
      <c r="BZ91" s="936"/>
      <c r="CA91" s="936"/>
      <c r="CB91" s="936"/>
      <c r="CC91" s="936"/>
      <c r="CD91" s="936"/>
      <c r="CE91" s="936"/>
      <c r="CF91" s="936"/>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5"/>
      <c r="DW91" s="936"/>
      <c r="DX91" s="936"/>
      <c r="DY91" s="936"/>
      <c r="DZ91" s="937"/>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5"/>
      <c r="BT92" s="936"/>
      <c r="BU92" s="936"/>
      <c r="BV92" s="936"/>
      <c r="BW92" s="936"/>
      <c r="BX92" s="936"/>
      <c r="BY92" s="936"/>
      <c r="BZ92" s="936"/>
      <c r="CA92" s="936"/>
      <c r="CB92" s="936"/>
      <c r="CC92" s="936"/>
      <c r="CD92" s="936"/>
      <c r="CE92" s="936"/>
      <c r="CF92" s="936"/>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5"/>
      <c r="DW92" s="936"/>
      <c r="DX92" s="936"/>
      <c r="DY92" s="936"/>
      <c r="DZ92" s="937"/>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5"/>
      <c r="BT93" s="936"/>
      <c r="BU93" s="936"/>
      <c r="BV93" s="936"/>
      <c r="BW93" s="936"/>
      <c r="BX93" s="936"/>
      <c r="BY93" s="936"/>
      <c r="BZ93" s="936"/>
      <c r="CA93" s="936"/>
      <c r="CB93" s="936"/>
      <c r="CC93" s="936"/>
      <c r="CD93" s="936"/>
      <c r="CE93" s="936"/>
      <c r="CF93" s="936"/>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5"/>
      <c r="DW93" s="936"/>
      <c r="DX93" s="936"/>
      <c r="DY93" s="936"/>
      <c r="DZ93" s="937"/>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5"/>
      <c r="BT94" s="936"/>
      <c r="BU94" s="936"/>
      <c r="BV94" s="936"/>
      <c r="BW94" s="936"/>
      <c r="BX94" s="936"/>
      <c r="BY94" s="936"/>
      <c r="BZ94" s="936"/>
      <c r="CA94" s="936"/>
      <c r="CB94" s="936"/>
      <c r="CC94" s="936"/>
      <c r="CD94" s="936"/>
      <c r="CE94" s="936"/>
      <c r="CF94" s="936"/>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5"/>
      <c r="DW94" s="936"/>
      <c r="DX94" s="936"/>
      <c r="DY94" s="936"/>
      <c r="DZ94" s="937"/>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5"/>
      <c r="BT95" s="936"/>
      <c r="BU95" s="936"/>
      <c r="BV95" s="936"/>
      <c r="BW95" s="936"/>
      <c r="BX95" s="936"/>
      <c r="BY95" s="936"/>
      <c r="BZ95" s="936"/>
      <c r="CA95" s="936"/>
      <c r="CB95" s="936"/>
      <c r="CC95" s="936"/>
      <c r="CD95" s="936"/>
      <c r="CE95" s="936"/>
      <c r="CF95" s="936"/>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5"/>
      <c r="DW95" s="936"/>
      <c r="DX95" s="936"/>
      <c r="DY95" s="936"/>
      <c r="DZ95" s="937"/>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5"/>
      <c r="BT96" s="936"/>
      <c r="BU96" s="936"/>
      <c r="BV96" s="936"/>
      <c r="BW96" s="936"/>
      <c r="BX96" s="936"/>
      <c r="BY96" s="936"/>
      <c r="BZ96" s="936"/>
      <c r="CA96" s="936"/>
      <c r="CB96" s="936"/>
      <c r="CC96" s="936"/>
      <c r="CD96" s="936"/>
      <c r="CE96" s="936"/>
      <c r="CF96" s="936"/>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5"/>
      <c r="DW96" s="936"/>
      <c r="DX96" s="936"/>
      <c r="DY96" s="936"/>
      <c r="DZ96" s="937"/>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5"/>
      <c r="BT97" s="936"/>
      <c r="BU97" s="936"/>
      <c r="BV97" s="936"/>
      <c r="BW97" s="936"/>
      <c r="BX97" s="936"/>
      <c r="BY97" s="936"/>
      <c r="BZ97" s="936"/>
      <c r="CA97" s="936"/>
      <c r="CB97" s="936"/>
      <c r="CC97" s="936"/>
      <c r="CD97" s="936"/>
      <c r="CE97" s="936"/>
      <c r="CF97" s="936"/>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5"/>
      <c r="DW97" s="936"/>
      <c r="DX97" s="936"/>
      <c r="DY97" s="936"/>
      <c r="DZ97" s="937"/>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5"/>
      <c r="BT98" s="936"/>
      <c r="BU98" s="936"/>
      <c r="BV98" s="936"/>
      <c r="BW98" s="936"/>
      <c r="BX98" s="936"/>
      <c r="BY98" s="936"/>
      <c r="BZ98" s="936"/>
      <c r="CA98" s="936"/>
      <c r="CB98" s="936"/>
      <c r="CC98" s="936"/>
      <c r="CD98" s="936"/>
      <c r="CE98" s="936"/>
      <c r="CF98" s="936"/>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5"/>
      <c r="DW98" s="936"/>
      <c r="DX98" s="936"/>
      <c r="DY98" s="936"/>
      <c r="DZ98" s="937"/>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5"/>
      <c r="BT99" s="936"/>
      <c r="BU99" s="936"/>
      <c r="BV99" s="936"/>
      <c r="BW99" s="936"/>
      <c r="BX99" s="936"/>
      <c r="BY99" s="936"/>
      <c r="BZ99" s="936"/>
      <c r="CA99" s="936"/>
      <c r="CB99" s="936"/>
      <c r="CC99" s="936"/>
      <c r="CD99" s="936"/>
      <c r="CE99" s="936"/>
      <c r="CF99" s="936"/>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5"/>
      <c r="DW99" s="936"/>
      <c r="DX99" s="936"/>
      <c r="DY99" s="936"/>
      <c r="DZ99" s="937"/>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5"/>
      <c r="BT100" s="936"/>
      <c r="BU100" s="936"/>
      <c r="BV100" s="936"/>
      <c r="BW100" s="936"/>
      <c r="BX100" s="936"/>
      <c r="BY100" s="936"/>
      <c r="BZ100" s="936"/>
      <c r="CA100" s="936"/>
      <c r="CB100" s="936"/>
      <c r="CC100" s="936"/>
      <c r="CD100" s="936"/>
      <c r="CE100" s="936"/>
      <c r="CF100" s="936"/>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5"/>
      <c r="DW100" s="936"/>
      <c r="DX100" s="936"/>
      <c r="DY100" s="936"/>
      <c r="DZ100" s="937"/>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5"/>
      <c r="BT101" s="936"/>
      <c r="BU101" s="936"/>
      <c r="BV101" s="936"/>
      <c r="BW101" s="936"/>
      <c r="BX101" s="936"/>
      <c r="BY101" s="936"/>
      <c r="BZ101" s="936"/>
      <c r="CA101" s="936"/>
      <c r="CB101" s="936"/>
      <c r="CC101" s="936"/>
      <c r="CD101" s="936"/>
      <c r="CE101" s="936"/>
      <c r="CF101" s="936"/>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5"/>
      <c r="DW101" s="936"/>
      <c r="DX101" s="936"/>
      <c r="DY101" s="936"/>
      <c r="DZ101" s="937"/>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927" t="s">
        <v>426</v>
      </c>
      <c r="BS102" s="928"/>
      <c r="BT102" s="928"/>
      <c r="BU102" s="928"/>
      <c r="BV102" s="928"/>
      <c r="BW102" s="928"/>
      <c r="BX102" s="928"/>
      <c r="BY102" s="928"/>
      <c r="BZ102" s="928"/>
      <c r="CA102" s="928"/>
      <c r="CB102" s="928"/>
      <c r="CC102" s="928"/>
      <c r="CD102" s="928"/>
      <c r="CE102" s="928"/>
      <c r="CF102" s="928"/>
      <c r="CG102" s="938"/>
      <c r="CH102" s="939"/>
      <c r="CI102" s="940"/>
      <c r="CJ102" s="940"/>
      <c r="CK102" s="940"/>
      <c r="CL102" s="941"/>
      <c r="CM102" s="939"/>
      <c r="CN102" s="940"/>
      <c r="CO102" s="940"/>
      <c r="CP102" s="940"/>
      <c r="CQ102" s="941"/>
      <c r="CR102" s="942"/>
      <c r="CS102" s="943"/>
      <c r="CT102" s="943"/>
      <c r="CU102" s="943"/>
      <c r="CV102" s="944"/>
      <c r="CW102" s="942"/>
      <c r="CX102" s="943"/>
      <c r="CY102" s="943"/>
      <c r="CZ102" s="943"/>
      <c r="DA102" s="944"/>
      <c r="DB102" s="942"/>
      <c r="DC102" s="943"/>
      <c r="DD102" s="943"/>
      <c r="DE102" s="943"/>
      <c r="DF102" s="944"/>
      <c r="DG102" s="942"/>
      <c r="DH102" s="943"/>
      <c r="DI102" s="943"/>
      <c r="DJ102" s="943"/>
      <c r="DK102" s="944"/>
      <c r="DL102" s="942"/>
      <c r="DM102" s="943"/>
      <c r="DN102" s="943"/>
      <c r="DO102" s="943"/>
      <c r="DP102" s="944"/>
      <c r="DQ102" s="942"/>
      <c r="DR102" s="943"/>
      <c r="DS102" s="943"/>
      <c r="DT102" s="943"/>
      <c r="DU102" s="944"/>
      <c r="DV102" s="927"/>
      <c r="DW102" s="928"/>
      <c r="DX102" s="928"/>
      <c r="DY102" s="928"/>
      <c r="DZ102" s="929"/>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30" t="s">
        <v>427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31" t="s">
        <v>428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32" t="s">
        <v>431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432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24" customFormat="1" ht="26.25" customHeight="1" x14ac:dyDescent="0.15">
      <c r="A109" s="885" t="s">
        <v>433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434</v>
      </c>
      <c r="AB109" s="886"/>
      <c r="AC109" s="886"/>
      <c r="AD109" s="886"/>
      <c r="AE109" s="887"/>
      <c r="AF109" s="888" t="s">
        <v>435</v>
      </c>
      <c r="AG109" s="886"/>
      <c r="AH109" s="886"/>
      <c r="AI109" s="886"/>
      <c r="AJ109" s="887"/>
      <c r="AK109" s="888" t="s">
        <v>308</v>
      </c>
      <c r="AL109" s="886"/>
      <c r="AM109" s="886"/>
      <c r="AN109" s="886"/>
      <c r="AO109" s="887"/>
      <c r="AP109" s="888" t="s">
        <v>436</v>
      </c>
      <c r="AQ109" s="886"/>
      <c r="AR109" s="886"/>
      <c r="AS109" s="886"/>
      <c r="AT109" s="919"/>
      <c r="AU109" s="885" t="s">
        <v>433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434</v>
      </c>
      <c r="BR109" s="886"/>
      <c r="BS109" s="886"/>
      <c r="BT109" s="886"/>
      <c r="BU109" s="887"/>
      <c r="BV109" s="888" t="s">
        <v>435</v>
      </c>
      <c r="BW109" s="886"/>
      <c r="BX109" s="886"/>
      <c r="BY109" s="886"/>
      <c r="BZ109" s="887"/>
      <c r="CA109" s="888" t="s">
        <v>308</v>
      </c>
      <c r="CB109" s="886"/>
      <c r="CC109" s="886"/>
      <c r="CD109" s="886"/>
      <c r="CE109" s="887"/>
      <c r="CF109" s="926" t="s">
        <v>436</v>
      </c>
      <c r="CG109" s="926"/>
      <c r="CH109" s="926"/>
      <c r="CI109" s="926"/>
      <c r="CJ109" s="926"/>
      <c r="CK109" s="888" t="s">
        <v>437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434</v>
      </c>
      <c r="DH109" s="886"/>
      <c r="DI109" s="886"/>
      <c r="DJ109" s="886"/>
      <c r="DK109" s="887"/>
      <c r="DL109" s="888" t="s">
        <v>435</v>
      </c>
      <c r="DM109" s="886"/>
      <c r="DN109" s="886"/>
      <c r="DO109" s="886"/>
      <c r="DP109" s="887"/>
      <c r="DQ109" s="888" t="s">
        <v>308</v>
      </c>
      <c r="DR109" s="886"/>
      <c r="DS109" s="886"/>
      <c r="DT109" s="886"/>
      <c r="DU109" s="887"/>
      <c r="DV109" s="888" t="s">
        <v>436</v>
      </c>
      <c r="DW109" s="886"/>
      <c r="DX109" s="886"/>
      <c r="DY109" s="886"/>
      <c r="DZ109" s="919"/>
    </row>
    <row r="110" spans="1:131" s="224" customFormat="1" ht="26.25" customHeight="1" x14ac:dyDescent="0.15">
      <c r="A110" s="797" t="s">
        <v>438</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78">
        <v>870124</v>
      </c>
      <c r="AB110" s="879"/>
      <c r="AC110" s="879"/>
      <c r="AD110" s="879"/>
      <c r="AE110" s="880"/>
      <c r="AF110" s="881">
        <v>944712</v>
      </c>
      <c r="AG110" s="879"/>
      <c r="AH110" s="879"/>
      <c r="AI110" s="879"/>
      <c r="AJ110" s="880"/>
      <c r="AK110" s="881">
        <v>739294</v>
      </c>
      <c r="AL110" s="879"/>
      <c r="AM110" s="879"/>
      <c r="AN110" s="879"/>
      <c r="AO110" s="880"/>
      <c r="AP110" s="882">
        <v>19.399999999999999</v>
      </c>
      <c r="AQ110" s="883"/>
      <c r="AR110" s="883"/>
      <c r="AS110" s="883"/>
      <c r="AT110" s="884"/>
      <c r="AU110" s="920" t="s">
        <v>74</v>
      </c>
      <c r="AV110" s="921"/>
      <c r="AW110" s="921"/>
      <c r="AX110" s="921"/>
      <c r="AY110" s="921"/>
      <c r="AZ110" s="850" t="s">
        <v>439</v>
      </c>
      <c r="BA110" s="798"/>
      <c r="BB110" s="798"/>
      <c r="BC110" s="798"/>
      <c r="BD110" s="798"/>
      <c r="BE110" s="798"/>
      <c r="BF110" s="798"/>
      <c r="BG110" s="798"/>
      <c r="BH110" s="798"/>
      <c r="BI110" s="798"/>
      <c r="BJ110" s="798"/>
      <c r="BK110" s="798"/>
      <c r="BL110" s="798"/>
      <c r="BM110" s="798"/>
      <c r="BN110" s="798"/>
      <c r="BO110" s="798"/>
      <c r="BP110" s="799"/>
      <c r="BQ110" s="851">
        <v>5590759</v>
      </c>
      <c r="BR110" s="832"/>
      <c r="BS110" s="832"/>
      <c r="BT110" s="832"/>
      <c r="BU110" s="832"/>
      <c r="BV110" s="832">
        <v>5170911</v>
      </c>
      <c r="BW110" s="832"/>
      <c r="BX110" s="832"/>
      <c r="BY110" s="832"/>
      <c r="BZ110" s="832"/>
      <c r="CA110" s="832">
        <v>4828508</v>
      </c>
      <c r="CB110" s="832"/>
      <c r="CC110" s="832"/>
      <c r="CD110" s="832"/>
      <c r="CE110" s="832"/>
      <c r="CF110" s="856">
        <v>126.8</v>
      </c>
      <c r="CG110" s="857"/>
      <c r="CH110" s="857"/>
      <c r="CI110" s="857"/>
      <c r="CJ110" s="857"/>
      <c r="CK110" s="916" t="s">
        <v>440</v>
      </c>
      <c r="CL110" s="809"/>
      <c r="CM110" s="850" t="s">
        <v>441</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51" t="s">
        <v>442</v>
      </c>
      <c r="DH110" s="832"/>
      <c r="DI110" s="832"/>
      <c r="DJ110" s="832"/>
      <c r="DK110" s="832"/>
      <c r="DL110" s="832" t="s">
        <v>129</v>
      </c>
      <c r="DM110" s="832"/>
      <c r="DN110" s="832"/>
      <c r="DO110" s="832"/>
      <c r="DP110" s="832"/>
      <c r="DQ110" s="832" t="s">
        <v>442</v>
      </c>
      <c r="DR110" s="832"/>
      <c r="DS110" s="832"/>
      <c r="DT110" s="832"/>
      <c r="DU110" s="832"/>
      <c r="DV110" s="833" t="s">
        <v>442</v>
      </c>
      <c r="DW110" s="833"/>
      <c r="DX110" s="833"/>
      <c r="DY110" s="833"/>
      <c r="DZ110" s="834"/>
    </row>
    <row r="111" spans="1:131" s="224" customFormat="1" ht="26.25" customHeight="1" x14ac:dyDescent="0.15">
      <c r="A111" s="764" t="s">
        <v>443</v>
      </c>
      <c r="B111" s="765"/>
      <c r="C111" s="765"/>
      <c r="D111" s="765"/>
      <c r="E111" s="765"/>
      <c r="F111" s="765"/>
      <c r="G111" s="765"/>
      <c r="H111" s="765"/>
      <c r="I111" s="765"/>
      <c r="J111" s="765"/>
      <c r="K111" s="765"/>
      <c r="L111" s="765"/>
      <c r="M111" s="765"/>
      <c r="N111" s="765"/>
      <c r="O111" s="765"/>
      <c r="P111" s="765"/>
      <c r="Q111" s="765"/>
      <c r="R111" s="765"/>
      <c r="S111" s="765"/>
      <c r="T111" s="765"/>
      <c r="U111" s="765"/>
      <c r="V111" s="765"/>
      <c r="W111" s="765"/>
      <c r="X111" s="765"/>
      <c r="Y111" s="765"/>
      <c r="Z111" s="915"/>
      <c r="AA111" s="908" t="s">
        <v>129</v>
      </c>
      <c r="AB111" s="909"/>
      <c r="AC111" s="909"/>
      <c r="AD111" s="909"/>
      <c r="AE111" s="910"/>
      <c r="AF111" s="911" t="s">
        <v>129</v>
      </c>
      <c r="AG111" s="909"/>
      <c r="AH111" s="909"/>
      <c r="AI111" s="909"/>
      <c r="AJ111" s="910"/>
      <c r="AK111" s="911" t="s">
        <v>444</v>
      </c>
      <c r="AL111" s="909"/>
      <c r="AM111" s="909"/>
      <c r="AN111" s="909"/>
      <c r="AO111" s="910"/>
      <c r="AP111" s="912" t="s">
        <v>129</v>
      </c>
      <c r="AQ111" s="913"/>
      <c r="AR111" s="913"/>
      <c r="AS111" s="913"/>
      <c r="AT111" s="914"/>
      <c r="AU111" s="922"/>
      <c r="AV111" s="923"/>
      <c r="AW111" s="923"/>
      <c r="AX111" s="923"/>
      <c r="AY111" s="923"/>
      <c r="AZ111" s="805" t="s">
        <v>445</v>
      </c>
      <c r="BA111" s="742"/>
      <c r="BB111" s="742"/>
      <c r="BC111" s="742"/>
      <c r="BD111" s="742"/>
      <c r="BE111" s="742"/>
      <c r="BF111" s="742"/>
      <c r="BG111" s="742"/>
      <c r="BH111" s="742"/>
      <c r="BI111" s="742"/>
      <c r="BJ111" s="742"/>
      <c r="BK111" s="742"/>
      <c r="BL111" s="742"/>
      <c r="BM111" s="742"/>
      <c r="BN111" s="742"/>
      <c r="BO111" s="742"/>
      <c r="BP111" s="743"/>
      <c r="BQ111" s="806" t="s">
        <v>444</v>
      </c>
      <c r="BR111" s="807"/>
      <c r="BS111" s="807"/>
      <c r="BT111" s="807"/>
      <c r="BU111" s="807"/>
      <c r="BV111" s="807" t="s">
        <v>444</v>
      </c>
      <c r="BW111" s="807"/>
      <c r="BX111" s="807"/>
      <c r="BY111" s="807"/>
      <c r="BZ111" s="807"/>
      <c r="CA111" s="807" t="s">
        <v>444</v>
      </c>
      <c r="CB111" s="807"/>
      <c r="CC111" s="807"/>
      <c r="CD111" s="807"/>
      <c r="CE111" s="807"/>
      <c r="CF111" s="865" t="s">
        <v>444</v>
      </c>
      <c r="CG111" s="866"/>
      <c r="CH111" s="866"/>
      <c r="CI111" s="866"/>
      <c r="CJ111" s="866"/>
      <c r="CK111" s="917"/>
      <c r="CL111" s="811"/>
      <c r="CM111" s="805" t="s">
        <v>446</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806" t="s">
        <v>444</v>
      </c>
      <c r="DH111" s="807"/>
      <c r="DI111" s="807"/>
      <c r="DJ111" s="807"/>
      <c r="DK111" s="807"/>
      <c r="DL111" s="807" t="s">
        <v>444</v>
      </c>
      <c r="DM111" s="807"/>
      <c r="DN111" s="807"/>
      <c r="DO111" s="807"/>
      <c r="DP111" s="807"/>
      <c r="DQ111" s="807" t="s">
        <v>444</v>
      </c>
      <c r="DR111" s="807"/>
      <c r="DS111" s="807"/>
      <c r="DT111" s="807"/>
      <c r="DU111" s="807"/>
      <c r="DV111" s="784" t="s">
        <v>444</v>
      </c>
      <c r="DW111" s="784"/>
      <c r="DX111" s="784"/>
      <c r="DY111" s="784"/>
      <c r="DZ111" s="785"/>
    </row>
    <row r="112" spans="1:131" s="224" customFormat="1" ht="26.25" customHeight="1" x14ac:dyDescent="0.15">
      <c r="A112" s="902" t="s">
        <v>447</v>
      </c>
      <c r="B112" s="903"/>
      <c r="C112" s="742" t="s">
        <v>448</v>
      </c>
      <c r="D112" s="742"/>
      <c r="E112" s="742"/>
      <c r="F112" s="742"/>
      <c r="G112" s="742"/>
      <c r="H112" s="742"/>
      <c r="I112" s="742"/>
      <c r="J112" s="742"/>
      <c r="K112" s="742"/>
      <c r="L112" s="742"/>
      <c r="M112" s="742"/>
      <c r="N112" s="742"/>
      <c r="O112" s="742"/>
      <c r="P112" s="742"/>
      <c r="Q112" s="742"/>
      <c r="R112" s="742"/>
      <c r="S112" s="742"/>
      <c r="T112" s="742"/>
      <c r="U112" s="742"/>
      <c r="V112" s="742"/>
      <c r="W112" s="742"/>
      <c r="X112" s="742"/>
      <c r="Y112" s="742"/>
      <c r="Z112" s="743"/>
      <c r="AA112" s="769" t="s">
        <v>442</v>
      </c>
      <c r="AB112" s="770"/>
      <c r="AC112" s="770"/>
      <c r="AD112" s="770"/>
      <c r="AE112" s="771"/>
      <c r="AF112" s="772" t="s">
        <v>442</v>
      </c>
      <c r="AG112" s="770"/>
      <c r="AH112" s="770"/>
      <c r="AI112" s="770"/>
      <c r="AJ112" s="771"/>
      <c r="AK112" s="772" t="s">
        <v>129</v>
      </c>
      <c r="AL112" s="770"/>
      <c r="AM112" s="770"/>
      <c r="AN112" s="770"/>
      <c r="AO112" s="771"/>
      <c r="AP112" s="814" t="s">
        <v>442</v>
      </c>
      <c r="AQ112" s="815"/>
      <c r="AR112" s="815"/>
      <c r="AS112" s="815"/>
      <c r="AT112" s="816"/>
      <c r="AU112" s="922"/>
      <c r="AV112" s="923"/>
      <c r="AW112" s="923"/>
      <c r="AX112" s="923"/>
      <c r="AY112" s="923"/>
      <c r="AZ112" s="805" t="s">
        <v>449</v>
      </c>
      <c r="BA112" s="742"/>
      <c r="BB112" s="742"/>
      <c r="BC112" s="742"/>
      <c r="BD112" s="742"/>
      <c r="BE112" s="742"/>
      <c r="BF112" s="742"/>
      <c r="BG112" s="742"/>
      <c r="BH112" s="742"/>
      <c r="BI112" s="742"/>
      <c r="BJ112" s="742"/>
      <c r="BK112" s="742"/>
      <c r="BL112" s="742"/>
      <c r="BM112" s="742"/>
      <c r="BN112" s="742"/>
      <c r="BO112" s="742"/>
      <c r="BP112" s="743"/>
      <c r="BQ112" s="806">
        <v>2754313</v>
      </c>
      <c r="BR112" s="807"/>
      <c r="BS112" s="807"/>
      <c r="BT112" s="807"/>
      <c r="BU112" s="807"/>
      <c r="BV112" s="807">
        <v>2398508</v>
      </c>
      <c r="BW112" s="807"/>
      <c r="BX112" s="807"/>
      <c r="BY112" s="807"/>
      <c r="BZ112" s="807"/>
      <c r="CA112" s="807">
        <v>2139932</v>
      </c>
      <c r="CB112" s="807"/>
      <c r="CC112" s="807"/>
      <c r="CD112" s="807"/>
      <c r="CE112" s="807"/>
      <c r="CF112" s="865">
        <v>56.2</v>
      </c>
      <c r="CG112" s="866"/>
      <c r="CH112" s="866"/>
      <c r="CI112" s="866"/>
      <c r="CJ112" s="866"/>
      <c r="CK112" s="917"/>
      <c r="CL112" s="811"/>
      <c r="CM112" s="805" t="s">
        <v>450</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806" t="s">
        <v>442</v>
      </c>
      <c r="DH112" s="807"/>
      <c r="DI112" s="807"/>
      <c r="DJ112" s="807"/>
      <c r="DK112" s="807"/>
      <c r="DL112" s="807" t="s">
        <v>442</v>
      </c>
      <c r="DM112" s="807"/>
      <c r="DN112" s="807"/>
      <c r="DO112" s="807"/>
      <c r="DP112" s="807"/>
      <c r="DQ112" s="807" t="s">
        <v>129</v>
      </c>
      <c r="DR112" s="807"/>
      <c r="DS112" s="807"/>
      <c r="DT112" s="807"/>
      <c r="DU112" s="807"/>
      <c r="DV112" s="784" t="s">
        <v>442</v>
      </c>
      <c r="DW112" s="784"/>
      <c r="DX112" s="784"/>
      <c r="DY112" s="784"/>
      <c r="DZ112" s="785"/>
    </row>
    <row r="113" spans="1:130" s="224" customFormat="1" ht="26.25" customHeight="1" x14ac:dyDescent="0.15">
      <c r="A113" s="904"/>
      <c r="B113" s="905"/>
      <c r="C113" s="742" t="s">
        <v>451</v>
      </c>
      <c r="D113" s="742"/>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3"/>
      <c r="AA113" s="908">
        <v>189175</v>
      </c>
      <c r="AB113" s="909"/>
      <c r="AC113" s="909"/>
      <c r="AD113" s="909"/>
      <c r="AE113" s="910"/>
      <c r="AF113" s="911">
        <v>219597</v>
      </c>
      <c r="AG113" s="909"/>
      <c r="AH113" s="909"/>
      <c r="AI113" s="909"/>
      <c r="AJ113" s="910"/>
      <c r="AK113" s="911">
        <v>235513</v>
      </c>
      <c r="AL113" s="909"/>
      <c r="AM113" s="909"/>
      <c r="AN113" s="909"/>
      <c r="AO113" s="910"/>
      <c r="AP113" s="912">
        <v>6.2</v>
      </c>
      <c r="AQ113" s="913"/>
      <c r="AR113" s="913"/>
      <c r="AS113" s="913"/>
      <c r="AT113" s="914"/>
      <c r="AU113" s="922"/>
      <c r="AV113" s="923"/>
      <c r="AW113" s="923"/>
      <c r="AX113" s="923"/>
      <c r="AY113" s="923"/>
      <c r="AZ113" s="805" t="s">
        <v>452</v>
      </c>
      <c r="BA113" s="742"/>
      <c r="BB113" s="742"/>
      <c r="BC113" s="742"/>
      <c r="BD113" s="742"/>
      <c r="BE113" s="742"/>
      <c r="BF113" s="742"/>
      <c r="BG113" s="742"/>
      <c r="BH113" s="742"/>
      <c r="BI113" s="742"/>
      <c r="BJ113" s="742"/>
      <c r="BK113" s="742"/>
      <c r="BL113" s="742"/>
      <c r="BM113" s="742"/>
      <c r="BN113" s="742"/>
      <c r="BO113" s="742"/>
      <c r="BP113" s="743"/>
      <c r="BQ113" s="806">
        <v>401128</v>
      </c>
      <c r="BR113" s="807"/>
      <c r="BS113" s="807"/>
      <c r="BT113" s="807"/>
      <c r="BU113" s="807"/>
      <c r="BV113" s="807">
        <v>379732</v>
      </c>
      <c r="BW113" s="807"/>
      <c r="BX113" s="807"/>
      <c r="BY113" s="807"/>
      <c r="BZ113" s="807"/>
      <c r="CA113" s="807">
        <v>354123</v>
      </c>
      <c r="CB113" s="807"/>
      <c r="CC113" s="807"/>
      <c r="CD113" s="807"/>
      <c r="CE113" s="807"/>
      <c r="CF113" s="865">
        <v>9.3000000000000007</v>
      </c>
      <c r="CG113" s="866"/>
      <c r="CH113" s="866"/>
      <c r="CI113" s="866"/>
      <c r="CJ113" s="866"/>
      <c r="CK113" s="917"/>
      <c r="CL113" s="811"/>
      <c r="CM113" s="805" t="s">
        <v>453</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69" t="s">
        <v>129</v>
      </c>
      <c r="DH113" s="770"/>
      <c r="DI113" s="770"/>
      <c r="DJ113" s="770"/>
      <c r="DK113" s="771"/>
      <c r="DL113" s="772" t="s">
        <v>129</v>
      </c>
      <c r="DM113" s="770"/>
      <c r="DN113" s="770"/>
      <c r="DO113" s="770"/>
      <c r="DP113" s="771"/>
      <c r="DQ113" s="772" t="s">
        <v>442</v>
      </c>
      <c r="DR113" s="770"/>
      <c r="DS113" s="770"/>
      <c r="DT113" s="770"/>
      <c r="DU113" s="771"/>
      <c r="DV113" s="814" t="s">
        <v>442</v>
      </c>
      <c r="DW113" s="815"/>
      <c r="DX113" s="815"/>
      <c r="DY113" s="815"/>
      <c r="DZ113" s="816"/>
    </row>
    <row r="114" spans="1:130" s="224" customFormat="1" ht="26.25" customHeight="1" x14ac:dyDescent="0.15">
      <c r="A114" s="904"/>
      <c r="B114" s="905"/>
      <c r="C114" s="742" t="s">
        <v>454</v>
      </c>
      <c r="D114" s="742"/>
      <c r="E114" s="742"/>
      <c r="F114" s="742"/>
      <c r="G114" s="742"/>
      <c r="H114" s="742"/>
      <c r="I114" s="742"/>
      <c r="J114" s="742"/>
      <c r="K114" s="742"/>
      <c r="L114" s="742"/>
      <c r="M114" s="742"/>
      <c r="N114" s="742"/>
      <c r="O114" s="742"/>
      <c r="P114" s="742"/>
      <c r="Q114" s="742"/>
      <c r="R114" s="742"/>
      <c r="S114" s="742"/>
      <c r="T114" s="742"/>
      <c r="U114" s="742"/>
      <c r="V114" s="742"/>
      <c r="W114" s="742"/>
      <c r="X114" s="742"/>
      <c r="Y114" s="742"/>
      <c r="Z114" s="743"/>
      <c r="AA114" s="769">
        <v>35831</v>
      </c>
      <c r="AB114" s="770"/>
      <c r="AC114" s="770"/>
      <c r="AD114" s="770"/>
      <c r="AE114" s="771"/>
      <c r="AF114" s="772">
        <v>18841</v>
      </c>
      <c r="AG114" s="770"/>
      <c r="AH114" s="770"/>
      <c r="AI114" s="770"/>
      <c r="AJ114" s="771"/>
      <c r="AK114" s="772">
        <v>21205</v>
      </c>
      <c r="AL114" s="770"/>
      <c r="AM114" s="770"/>
      <c r="AN114" s="770"/>
      <c r="AO114" s="771"/>
      <c r="AP114" s="814">
        <v>0.6</v>
      </c>
      <c r="AQ114" s="815"/>
      <c r="AR114" s="815"/>
      <c r="AS114" s="815"/>
      <c r="AT114" s="816"/>
      <c r="AU114" s="922"/>
      <c r="AV114" s="923"/>
      <c r="AW114" s="923"/>
      <c r="AX114" s="923"/>
      <c r="AY114" s="923"/>
      <c r="AZ114" s="805" t="s">
        <v>455</v>
      </c>
      <c r="BA114" s="742"/>
      <c r="BB114" s="742"/>
      <c r="BC114" s="742"/>
      <c r="BD114" s="742"/>
      <c r="BE114" s="742"/>
      <c r="BF114" s="742"/>
      <c r="BG114" s="742"/>
      <c r="BH114" s="742"/>
      <c r="BI114" s="742"/>
      <c r="BJ114" s="742"/>
      <c r="BK114" s="742"/>
      <c r="BL114" s="742"/>
      <c r="BM114" s="742"/>
      <c r="BN114" s="742"/>
      <c r="BO114" s="742"/>
      <c r="BP114" s="743"/>
      <c r="BQ114" s="806">
        <v>723039</v>
      </c>
      <c r="BR114" s="807"/>
      <c r="BS114" s="807"/>
      <c r="BT114" s="807"/>
      <c r="BU114" s="807"/>
      <c r="BV114" s="807">
        <v>709490</v>
      </c>
      <c r="BW114" s="807"/>
      <c r="BX114" s="807"/>
      <c r="BY114" s="807"/>
      <c r="BZ114" s="807"/>
      <c r="CA114" s="807">
        <v>691264</v>
      </c>
      <c r="CB114" s="807"/>
      <c r="CC114" s="807"/>
      <c r="CD114" s="807"/>
      <c r="CE114" s="807"/>
      <c r="CF114" s="865">
        <v>18.2</v>
      </c>
      <c r="CG114" s="866"/>
      <c r="CH114" s="866"/>
      <c r="CI114" s="866"/>
      <c r="CJ114" s="866"/>
      <c r="CK114" s="917"/>
      <c r="CL114" s="811"/>
      <c r="CM114" s="805" t="s">
        <v>456</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69" t="s">
        <v>129</v>
      </c>
      <c r="DH114" s="770"/>
      <c r="DI114" s="770"/>
      <c r="DJ114" s="770"/>
      <c r="DK114" s="771"/>
      <c r="DL114" s="772" t="s">
        <v>129</v>
      </c>
      <c r="DM114" s="770"/>
      <c r="DN114" s="770"/>
      <c r="DO114" s="770"/>
      <c r="DP114" s="771"/>
      <c r="DQ114" s="772" t="s">
        <v>129</v>
      </c>
      <c r="DR114" s="770"/>
      <c r="DS114" s="770"/>
      <c r="DT114" s="770"/>
      <c r="DU114" s="771"/>
      <c r="DV114" s="814" t="s">
        <v>129</v>
      </c>
      <c r="DW114" s="815"/>
      <c r="DX114" s="815"/>
      <c r="DY114" s="815"/>
      <c r="DZ114" s="816"/>
    </row>
    <row r="115" spans="1:130" s="224" customFormat="1" ht="26.25" customHeight="1" x14ac:dyDescent="0.15">
      <c r="A115" s="904"/>
      <c r="B115" s="905"/>
      <c r="C115" s="742" t="s">
        <v>457</v>
      </c>
      <c r="D115" s="742"/>
      <c r="E115" s="742"/>
      <c r="F115" s="742"/>
      <c r="G115" s="742"/>
      <c r="H115" s="742"/>
      <c r="I115" s="742"/>
      <c r="J115" s="742"/>
      <c r="K115" s="742"/>
      <c r="L115" s="742"/>
      <c r="M115" s="742"/>
      <c r="N115" s="742"/>
      <c r="O115" s="742"/>
      <c r="P115" s="742"/>
      <c r="Q115" s="742"/>
      <c r="R115" s="742"/>
      <c r="S115" s="742"/>
      <c r="T115" s="742"/>
      <c r="U115" s="742"/>
      <c r="V115" s="742"/>
      <c r="W115" s="742"/>
      <c r="X115" s="742"/>
      <c r="Y115" s="742"/>
      <c r="Z115" s="743"/>
      <c r="AA115" s="908">
        <v>253</v>
      </c>
      <c r="AB115" s="909"/>
      <c r="AC115" s="909"/>
      <c r="AD115" s="909"/>
      <c r="AE115" s="910"/>
      <c r="AF115" s="911">
        <v>132</v>
      </c>
      <c r="AG115" s="909"/>
      <c r="AH115" s="909"/>
      <c r="AI115" s="909"/>
      <c r="AJ115" s="910"/>
      <c r="AK115" s="911">
        <v>66</v>
      </c>
      <c r="AL115" s="909"/>
      <c r="AM115" s="909"/>
      <c r="AN115" s="909"/>
      <c r="AO115" s="910"/>
      <c r="AP115" s="912">
        <v>0</v>
      </c>
      <c r="AQ115" s="913"/>
      <c r="AR115" s="913"/>
      <c r="AS115" s="913"/>
      <c r="AT115" s="914"/>
      <c r="AU115" s="922"/>
      <c r="AV115" s="923"/>
      <c r="AW115" s="923"/>
      <c r="AX115" s="923"/>
      <c r="AY115" s="923"/>
      <c r="AZ115" s="805" t="s">
        <v>458</v>
      </c>
      <c r="BA115" s="742"/>
      <c r="BB115" s="742"/>
      <c r="BC115" s="742"/>
      <c r="BD115" s="742"/>
      <c r="BE115" s="742"/>
      <c r="BF115" s="742"/>
      <c r="BG115" s="742"/>
      <c r="BH115" s="742"/>
      <c r="BI115" s="742"/>
      <c r="BJ115" s="742"/>
      <c r="BK115" s="742"/>
      <c r="BL115" s="742"/>
      <c r="BM115" s="742"/>
      <c r="BN115" s="742"/>
      <c r="BO115" s="742"/>
      <c r="BP115" s="743"/>
      <c r="BQ115" s="806" t="s">
        <v>129</v>
      </c>
      <c r="BR115" s="807"/>
      <c r="BS115" s="807"/>
      <c r="BT115" s="807"/>
      <c r="BU115" s="807"/>
      <c r="BV115" s="807" t="s">
        <v>129</v>
      </c>
      <c r="BW115" s="807"/>
      <c r="BX115" s="807"/>
      <c r="BY115" s="807"/>
      <c r="BZ115" s="807"/>
      <c r="CA115" s="807" t="s">
        <v>129</v>
      </c>
      <c r="CB115" s="807"/>
      <c r="CC115" s="807"/>
      <c r="CD115" s="807"/>
      <c r="CE115" s="807"/>
      <c r="CF115" s="865" t="s">
        <v>129</v>
      </c>
      <c r="CG115" s="866"/>
      <c r="CH115" s="866"/>
      <c r="CI115" s="866"/>
      <c r="CJ115" s="866"/>
      <c r="CK115" s="917"/>
      <c r="CL115" s="811"/>
      <c r="CM115" s="805" t="s">
        <v>459</v>
      </c>
      <c r="CN115" s="742"/>
      <c r="CO115" s="742"/>
      <c r="CP115" s="742"/>
      <c r="CQ115" s="742"/>
      <c r="CR115" s="742"/>
      <c r="CS115" s="742"/>
      <c r="CT115" s="742"/>
      <c r="CU115" s="742"/>
      <c r="CV115" s="742"/>
      <c r="CW115" s="742"/>
      <c r="CX115" s="742"/>
      <c r="CY115" s="742"/>
      <c r="CZ115" s="742"/>
      <c r="DA115" s="742"/>
      <c r="DB115" s="742"/>
      <c r="DC115" s="742"/>
      <c r="DD115" s="742"/>
      <c r="DE115" s="742"/>
      <c r="DF115" s="743"/>
      <c r="DG115" s="769" t="s">
        <v>129</v>
      </c>
      <c r="DH115" s="770"/>
      <c r="DI115" s="770"/>
      <c r="DJ115" s="770"/>
      <c r="DK115" s="771"/>
      <c r="DL115" s="772" t="s">
        <v>442</v>
      </c>
      <c r="DM115" s="770"/>
      <c r="DN115" s="770"/>
      <c r="DO115" s="770"/>
      <c r="DP115" s="771"/>
      <c r="DQ115" s="772" t="s">
        <v>442</v>
      </c>
      <c r="DR115" s="770"/>
      <c r="DS115" s="770"/>
      <c r="DT115" s="770"/>
      <c r="DU115" s="771"/>
      <c r="DV115" s="814" t="s">
        <v>442</v>
      </c>
      <c r="DW115" s="815"/>
      <c r="DX115" s="815"/>
      <c r="DY115" s="815"/>
      <c r="DZ115" s="816"/>
    </row>
    <row r="116" spans="1:130" s="224" customFormat="1" ht="26.25" customHeight="1" x14ac:dyDescent="0.15">
      <c r="A116" s="906"/>
      <c r="B116" s="907"/>
      <c r="C116" s="829" t="s">
        <v>460</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769" t="s">
        <v>129</v>
      </c>
      <c r="AB116" s="770"/>
      <c r="AC116" s="770"/>
      <c r="AD116" s="770"/>
      <c r="AE116" s="771"/>
      <c r="AF116" s="772" t="s">
        <v>129</v>
      </c>
      <c r="AG116" s="770"/>
      <c r="AH116" s="770"/>
      <c r="AI116" s="770"/>
      <c r="AJ116" s="771"/>
      <c r="AK116" s="772" t="s">
        <v>442</v>
      </c>
      <c r="AL116" s="770"/>
      <c r="AM116" s="770"/>
      <c r="AN116" s="770"/>
      <c r="AO116" s="771"/>
      <c r="AP116" s="814" t="s">
        <v>442</v>
      </c>
      <c r="AQ116" s="815"/>
      <c r="AR116" s="815"/>
      <c r="AS116" s="815"/>
      <c r="AT116" s="816"/>
      <c r="AU116" s="922"/>
      <c r="AV116" s="923"/>
      <c r="AW116" s="923"/>
      <c r="AX116" s="923"/>
      <c r="AY116" s="923"/>
      <c r="AZ116" s="899" t="s">
        <v>461</v>
      </c>
      <c r="BA116" s="900"/>
      <c r="BB116" s="900"/>
      <c r="BC116" s="900"/>
      <c r="BD116" s="900"/>
      <c r="BE116" s="900"/>
      <c r="BF116" s="900"/>
      <c r="BG116" s="900"/>
      <c r="BH116" s="900"/>
      <c r="BI116" s="900"/>
      <c r="BJ116" s="900"/>
      <c r="BK116" s="900"/>
      <c r="BL116" s="900"/>
      <c r="BM116" s="900"/>
      <c r="BN116" s="900"/>
      <c r="BO116" s="900"/>
      <c r="BP116" s="901"/>
      <c r="BQ116" s="806" t="s">
        <v>129</v>
      </c>
      <c r="BR116" s="807"/>
      <c r="BS116" s="807"/>
      <c r="BT116" s="807"/>
      <c r="BU116" s="807"/>
      <c r="BV116" s="807" t="s">
        <v>442</v>
      </c>
      <c r="BW116" s="807"/>
      <c r="BX116" s="807"/>
      <c r="BY116" s="807"/>
      <c r="BZ116" s="807"/>
      <c r="CA116" s="807" t="s">
        <v>129</v>
      </c>
      <c r="CB116" s="807"/>
      <c r="CC116" s="807"/>
      <c r="CD116" s="807"/>
      <c r="CE116" s="807"/>
      <c r="CF116" s="865" t="s">
        <v>129</v>
      </c>
      <c r="CG116" s="866"/>
      <c r="CH116" s="866"/>
      <c r="CI116" s="866"/>
      <c r="CJ116" s="866"/>
      <c r="CK116" s="917"/>
      <c r="CL116" s="811"/>
      <c r="CM116" s="805" t="s">
        <v>462</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69" t="s">
        <v>129</v>
      </c>
      <c r="DH116" s="770"/>
      <c r="DI116" s="770"/>
      <c r="DJ116" s="770"/>
      <c r="DK116" s="771"/>
      <c r="DL116" s="772" t="s">
        <v>129</v>
      </c>
      <c r="DM116" s="770"/>
      <c r="DN116" s="770"/>
      <c r="DO116" s="770"/>
      <c r="DP116" s="771"/>
      <c r="DQ116" s="772" t="s">
        <v>442</v>
      </c>
      <c r="DR116" s="770"/>
      <c r="DS116" s="770"/>
      <c r="DT116" s="770"/>
      <c r="DU116" s="771"/>
      <c r="DV116" s="814" t="s">
        <v>129</v>
      </c>
      <c r="DW116" s="815"/>
      <c r="DX116" s="815"/>
      <c r="DY116" s="815"/>
      <c r="DZ116" s="816"/>
    </row>
    <row r="117" spans="1:130" s="224" customFormat="1" ht="26.25" customHeight="1" x14ac:dyDescent="0.15">
      <c r="A117" s="885" t="s">
        <v>187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67" t="s">
        <v>463</v>
      </c>
      <c r="Z117" s="887"/>
      <c r="AA117" s="892">
        <v>1095383</v>
      </c>
      <c r="AB117" s="893"/>
      <c r="AC117" s="893"/>
      <c r="AD117" s="893"/>
      <c r="AE117" s="894"/>
      <c r="AF117" s="895">
        <v>1183282</v>
      </c>
      <c r="AG117" s="893"/>
      <c r="AH117" s="893"/>
      <c r="AI117" s="893"/>
      <c r="AJ117" s="894"/>
      <c r="AK117" s="895">
        <v>996078</v>
      </c>
      <c r="AL117" s="893"/>
      <c r="AM117" s="893"/>
      <c r="AN117" s="893"/>
      <c r="AO117" s="894"/>
      <c r="AP117" s="896"/>
      <c r="AQ117" s="897"/>
      <c r="AR117" s="897"/>
      <c r="AS117" s="897"/>
      <c r="AT117" s="898"/>
      <c r="AU117" s="922"/>
      <c r="AV117" s="923"/>
      <c r="AW117" s="923"/>
      <c r="AX117" s="923"/>
      <c r="AY117" s="923"/>
      <c r="AZ117" s="853" t="s">
        <v>464</v>
      </c>
      <c r="BA117" s="854"/>
      <c r="BB117" s="854"/>
      <c r="BC117" s="854"/>
      <c r="BD117" s="854"/>
      <c r="BE117" s="854"/>
      <c r="BF117" s="854"/>
      <c r="BG117" s="854"/>
      <c r="BH117" s="854"/>
      <c r="BI117" s="854"/>
      <c r="BJ117" s="854"/>
      <c r="BK117" s="854"/>
      <c r="BL117" s="854"/>
      <c r="BM117" s="854"/>
      <c r="BN117" s="854"/>
      <c r="BO117" s="854"/>
      <c r="BP117" s="855"/>
      <c r="BQ117" s="806" t="s">
        <v>442</v>
      </c>
      <c r="BR117" s="807"/>
      <c r="BS117" s="807"/>
      <c r="BT117" s="807"/>
      <c r="BU117" s="807"/>
      <c r="BV117" s="807" t="s">
        <v>129</v>
      </c>
      <c r="BW117" s="807"/>
      <c r="BX117" s="807"/>
      <c r="BY117" s="807"/>
      <c r="BZ117" s="807"/>
      <c r="CA117" s="807" t="s">
        <v>442</v>
      </c>
      <c r="CB117" s="807"/>
      <c r="CC117" s="807"/>
      <c r="CD117" s="807"/>
      <c r="CE117" s="807"/>
      <c r="CF117" s="865" t="s">
        <v>129</v>
      </c>
      <c r="CG117" s="866"/>
      <c r="CH117" s="866"/>
      <c r="CI117" s="866"/>
      <c r="CJ117" s="866"/>
      <c r="CK117" s="917"/>
      <c r="CL117" s="811"/>
      <c r="CM117" s="805" t="s">
        <v>465</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69" t="s">
        <v>129</v>
      </c>
      <c r="DH117" s="770"/>
      <c r="DI117" s="770"/>
      <c r="DJ117" s="770"/>
      <c r="DK117" s="771"/>
      <c r="DL117" s="772" t="s">
        <v>129</v>
      </c>
      <c r="DM117" s="770"/>
      <c r="DN117" s="770"/>
      <c r="DO117" s="770"/>
      <c r="DP117" s="771"/>
      <c r="DQ117" s="772" t="s">
        <v>442</v>
      </c>
      <c r="DR117" s="770"/>
      <c r="DS117" s="770"/>
      <c r="DT117" s="770"/>
      <c r="DU117" s="771"/>
      <c r="DV117" s="814" t="s">
        <v>442</v>
      </c>
      <c r="DW117" s="815"/>
      <c r="DX117" s="815"/>
      <c r="DY117" s="815"/>
      <c r="DZ117" s="816"/>
    </row>
    <row r="118" spans="1:130" s="224" customFormat="1" ht="26.25" customHeight="1" x14ac:dyDescent="0.15">
      <c r="A118" s="885" t="s">
        <v>437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434</v>
      </c>
      <c r="AB118" s="886"/>
      <c r="AC118" s="886"/>
      <c r="AD118" s="886"/>
      <c r="AE118" s="887"/>
      <c r="AF118" s="888" t="s">
        <v>435</v>
      </c>
      <c r="AG118" s="886"/>
      <c r="AH118" s="886"/>
      <c r="AI118" s="886"/>
      <c r="AJ118" s="887"/>
      <c r="AK118" s="888" t="s">
        <v>308</v>
      </c>
      <c r="AL118" s="886"/>
      <c r="AM118" s="886"/>
      <c r="AN118" s="886"/>
      <c r="AO118" s="887"/>
      <c r="AP118" s="889" t="s">
        <v>436</v>
      </c>
      <c r="AQ118" s="890"/>
      <c r="AR118" s="890"/>
      <c r="AS118" s="890"/>
      <c r="AT118" s="891"/>
      <c r="AU118" s="922"/>
      <c r="AV118" s="923"/>
      <c r="AW118" s="923"/>
      <c r="AX118" s="923"/>
      <c r="AY118" s="923"/>
      <c r="AZ118" s="828" t="s">
        <v>466</v>
      </c>
      <c r="BA118" s="829"/>
      <c r="BB118" s="829"/>
      <c r="BC118" s="829"/>
      <c r="BD118" s="829"/>
      <c r="BE118" s="829"/>
      <c r="BF118" s="829"/>
      <c r="BG118" s="829"/>
      <c r="BH118" s="829"/>
      <c r="BI118" s="829"/>
      <c r="BJ118" s="829"/>
      <c r="BK118" s="829"/>
      <c r="BL118" s="829"/>
      <c r="BM118" s="829"/>
      <c r="BN118" s="829"/>
      <c r="BO118" s="829"/>
      <c r="BP118" s="830"/>
      <c r="BQ118" s="869" t="s">
        <v>442</v>
      </c>
      <c r="BR118" s="835"/>
      <c r="BS118" s="835"/>
      <c r="BT118" s="835"/>
      <c r="BU118" s="835"/>
      <c r="BV118" s="835" t="s">
        <v>442</v>
      </c>
      <c r="BW118" s="835"/>
      <c r="BX118" s="835"/>
      <c r="BY118" s="835"/>
      <c r="BZ118" s="835"/>
      <c r="CA118" s="835" t="s">
        <v>442</v>
      </c>
      <c r="CB118" s="835"/>
      <c r="CC118" s="835"/>
      <c r="CD118" s="835"/>
      <c r="CE118" s="835"/>
      <c r="CF118" s="865" t="s">
        <v>129</v>
      </c>
      <c r="CG118" s="866"/>
      <c r="CH118" s="866"/>
      <c r="CI118" s="866"/>
      <c r="CJ118" s="866"/>
      <c r="CK118" s="917"/>
      <c r="CL118" s="811"/>
      <c r="CM118" s="805" t="s">
        <v>467</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69" t="s">
        <v>442</v>
      </c>
      <c r="DH118" s="770"/>
      <c r="DI118" s="770"/>
      <c r="DJ118" s="770"/>
      <c r="DK118" s="771"/>
      <c r="DL118" s="772" t="s">
        <v>442</v>
      </c>
      <c r="DM118" s="770"/>
      <c r="DN118" s="770"/>
      <c r="DO118" s="770"/>
      <c r="DP118" s="771"/>
      <c r="DQ118" s="772" t="s">
        <v>442</v>
      </c>
      <c r="DR118" s="770"/>
      <c r="DS118" s="770"/>
      <c r="DT118" s="770"/>
      <c r="DU118" s="771"/>
      <c r="DV118" s="814" t="s">
        <v>129</v>
      </c>
      <c r="DW118" s="815"/>
      <c r="DX118" s="815"/>
      <c r="DY118" s="815"/>
      <c r="DZ118" s="816"/>
    </row>
    <row r="119" spans="1:130" s="224" customFormat="1" ht="26.25" customHeight="1" x14ac:dyDescent="0.15">
      <c r="A119" s="808" t="s">
        <v>440</v>
      </c>
      <c r="B119" s="809"/>
      <c r="C119" s="850" t="s">
        <v>441</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78" t="s">
        <v>129</v>
      </c>
      <c r="AB119" s="879"/>
      <c r="AC119" s="879"/>
      <c r="AD119" s="879"/>
      <c r="AE119" s="880"/>
      <c r="AF119" s="881" t="s">
        <v>129</v>
      </c>
      <c r="AG119" s="879"/>
      <c r="AH119" s="879"/>
      <c r="AI119" s="879"/>
      <c r="AJ119" s="880"/>
      <c r="AK119" s="881" t="s">
        <v>129</v>
      </c>
      <c r="AL119" s="879"/>
      <c r="AM119" s="879"/>
      <c r="AN119" s="879"/>
      <c r="AO119" s="880"/>
      <c r="AP119" s="882" t="s">
        <v>442</v>
      </c>
      <c r="AQ119" s="883"/>
      <c r="AR119" s="883"/>
      <c r="AS119" s="883"/>
      <c r="AT119" s="884"/>
      <c r="AU119" s="924"/>
      <c r="AV119" s="925"/>
      <c r="AW119" s="925"/>
      <c r="AX119" s="925"/>
      <c r="AY119" s="925"/>
      <c r="AZ119" s="247" t="s">
        <v>187</v>
      </c>
      <c r="BA119" s="247"/>
      <c r="BB119" s="247"/>
      <c r="BC119" s="247"/>
      <c r="BD119" s="247"/>
      <c r="BE119" s="247"/>
      <c r="BF119" s="247"/>
      <c r="BG119" s="247"/>
      <c r="BH119" s="247"/>
      <c r="BI119" s="247"/>
      <c r="BJ119" s="247"/>
      <c r="BK119" s="247"/>
      <c r="BL119" s="247"/>
      <c r="BM119" s="247"/>
      <c r="BN119" s="247"/>
      <c r="BO119" s="867" t="s">
        <v>468</v>
      </c>
      <c r="BP119" s="868"/>
      <c r="BQ119" s="869">
        <v>9469239</v>
      </c>
      <c r="BR119" s="835"/>
      <c r="BS119" s="835"/>
      <c r="BT119" s="835"/>
      <c r="BU119" s="835"/>
      <c r="BV119" s="835">
        <v>8658641</v>
      </c>
      <c r="BW119" s="835"/>
      <c r="BX119" s="835"/>
      <c r="BY119" s="835"/>
      <c r="BZ119" s="835"/>
      <c r="CA119" s="835">
        <v>8013827</v>
      </c>
      <c r="CB119" s="835"/>
      <c r="CC119" s="835"/>
      <c r="CD119" s="835"/>
      <c r="CE119" s="835"/>
      <c r="CF119" s="738"/>
      <c r="CG119" s="739"/>
      <c r="CH119" s="739"/>
      <c r="CI119" s="739"/>
      <c r="CJ119" s="824"/>
      <c r="CK119" s="918"/>
      <c r="CL119" s="813"/>
      <c r="CM119" s="828" t="s">
        <v>469</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753" t="s">
        <v>442</v>
      </c>
      <c r="DH119" s="754"/>
      <c r="DI119" s="754"/>
      <c r="DJ119" s="754"/>
      <c r="DK119" s="755"/>
      <c r="DL119" s="756" t="s">
        <v>129</v>
      </c>
      <c r="DM119" s="754"/>
      <c r="DN119" s="754"/>
      <c r="DO119" s="754"/>
      <c r="DP119" s="755"/>
      <c r="DQ119" s="756" t="s">
        <v>129</v>
      </c>
      <c r="DR119" s="754"/>
      <c r="DS119" s="754"/>
      <c r="DT119" s="754"/>
      <c r="DU119" s="755"/>
      <c r="DV119" s="838" t="s">
        <v>129</v>
      </c>
      <c r="DW119" s="839"/>
      <c r="DX119" s="839"/>
      <c r="DY119" s="839"/>
      <c r="DZ119" s="840"/>
    </row>
    <row r="120" spans="1:130" s="224" customFormat="1" ht="26.25" customHeight="1" x14ac:dyDescent="0.15">
      <c r="A120" s="810"/>
      <c r="B120" s="811"/>
      <c r="C120" s="805" t="s">
        <v>446</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69" t="s">
        <v>129</v>
      </c>
      <c r="AB120" s="770"/>
      <c r="AC120" s="770"/>
      <c r="AD120" s="770"/>
      <c r="AE120" s="771"/>
      <c r="AF120" s="772" t="s">
        <v>442</v>
      </c>
      <c r="AG120" s="770"/>
      <c r="AH120" s="770"/>
      <c r="AI120" s="770"/>
      <c r="AJ120" s="771"/>
      <c r="AK120" s="772" t="s">
        <v>442</v>
      </c>
      <c r="AL120" s="770"/>
      <c r="AM120" s="770"/>
      <c r="AN120" s="770"/>
      <c r="AO120" s="771"/>
      <c r="AP120" s="814" t="s">
        <v>442</v>
      </c>
      <c r="AQ120" s="815"/>
      <c r="AR120" s="815"/>
      <c r="AS120" s="815"/>
      <c r="AT120" s="816"/>
      <c r="AU120" s="870" t="s">
        <v>470</v>
      </c>
      <c r="AV120" s="871"/>
      <c r="AW120" s="871"/>
      <c r="AX120" s="871"/>
      <c r="AY120" s="872"/>
      <c r="AZ120" s="850" t="s">
        <v>471</v>
      </c>
      <c r="BA120" s="798"/>
      <c r="BB120" s="798"/>
      <c r="BC120" s="798"/>
      <c r="BD120" s="798"/>
      <c r="BE120" s="798"/>
      <c r="BF120" s="798"/>
      <c r="BG120" s="798"/>
      <c r="BH120" s="798"/>
      <c r="BI120" s="798"/>
      <c r="BJ120" s="798"/>
      <c r="BK120" s="798"/>
      <c r="BL120" s="798"/>
      <c r="BM120" s="798"/>
      <c r="BN120" s="798"/>
      <c r="BO120" s="798"/>
      <c r="BP120" s="799"/>
      <c r="BQ120" s="851">
        <v>4288180</v>
      </c>
      <c r="BR120" s="832"/>
      <c r="BS120" s="832"/>
      <c r="BT120" s="832"/>
      <c r="BU120" s="832"/>
      <c r="BV120" s="832">
        <v>4837595</v>
      </c>
      <c r="BW120" s="832"/>
      <c r="BX120" s="832"/>
      <c r="BY120" s="832"/>
      <c r="BZ120" s="832"/>
      <c r="CA120" s="832">
        <v>5204143</v>
      </c>
      <c r="CB120" s="832"/>
      <c r="CC120" s="832"/>
      <c r="CD120" s="832"/>
      <c r="CE120" s="832"/>
      <c r="CF120" s="856">
        <v>136.69999999999999</v>
      </c>
      <c r="CG120" s="857"/>
      <c r="CH120" s="857"/>
      <c r="CI120" s="857"/>
      <c r="CJ120" s="857"/>
      <c r="CK120" s="858" t="s">
        <v>472</v>
      </c>
      <c r="CL120" s="842"/>
      <c r="CM120" s="842"/>
      <c r="CN120" s="842"/>
      <c r="CO120" s="843"/>
      <c r="CP120" s="862" t="s">
        <v>409</v>
      </c>
      <c r="CQ120" s="863"/>
      <c r="CR120" s="863"/>
      <c r="CS120" s="863"/>
      <c r="CT120" s="863"/>
      <c r="CU120" s="863"/>
      <c r="CV120" s="863"/>
      <c r="CW120" s="863"/>
      <c r="CX120" s="863"/>
      <c r="CY120" s="863"/>
      <c r="CZ120" s="863"/>
      <c r="DA120" s="863"/>
      <c r="DB120" s="863"/>
      <c r="DC120" s="863"/>
      <c r="DD120" s="863"/>
      <c r="DE120" s="863"/>
      <c r="DF120" s="864"/>
      <c r="DG120" s="851">
        <v>2597518</v>
      </c>
      <c r="DH120" s="832"/>
      <c r="DI120" s="832"/>
      <c r="DJ120" s="832"/>
      <c r="DK120" s="832"/>
      <c r="DL120" s="832">
        <v>2261452</v>
      </c>
      <c r="DM120" s="832"/>
      <c r="DN120" s="832"/>
      <c r="DO120" s="832"/>
      <c r="DP120" s="832"/>
      <c r="DQ120" s="832">
        <v>2020692</v>
      </c>
      <c r="DR120" s="832"/>
      <c r="DS120" s="832"/>
      <c r="DT120" s="832"/>
      <c r="DU120" s="832"/>
      <c r="DV120" s="833">
        <v>53.1</v>
      </c>
      <c r="DW120" s="833"/>
      <c r="DX120" s="833"/>
      <c r="DY120" s="833"/>
      <c r="DZ120" s="834"/>
    </row>
    <row r="121" spans="1:130" s="224" customFormat="1" ht="26.25" customHeight="1" x14ac:dyDescent="0.15">
      <c r="A121" s="810"/>
      <c r="B121" s="811"/>
      <c r="C121" s="853" t="s">
        <v>473</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9" t="s">
        <v>129</v>
      </c>
      <c r="AB121" s="770"/>
      <c r="AC121" s="770"/>
      <c r="AD121" s="770"/>
      <c r="AE121" s="771"/>
      <c r="AF121" s="772" t="s">
        <v>129</v>
      </c>
      <c r="AG121" s="770"/>
      <c r="AH121" s="770"/>
      <c r="AI121" s="770"/>
      <c r="AJ121" s="771"/>
      <c r="AK121" s="772" t="s">
        <v>129</v>
      </c>
      <c r="AL121" s="770"/>
      <c r="AM121" s="770"/>
      <c r="AN121" s="770"/>
      <c r="AO121" s="771"/>
      <c r="AP121" s="814" t="s">
        <v>129</v>
      </c>
      <c r="AQ121" s="815"/>
      <c r="AR121" s="815"/>
      <c r="AS121" s="815"/>
      <c r="AT121" s="816"/>
      <c r="AU121" s="873"/>
      <c r="AV121" s="874"/>
      <c r="AW121" s="874"/>
      <c r="AX121" s="874"/>
      <c r="AY121" s="875"/>
      <c r="AZ121" s="805" t="s">
        <v>474</v>
      </c>
      <c r="BA121" s="742"/>
      <c r="BB121" s="742"/>
      <c r="BC121" s="742"/>
      <c r="BD121" s="742"/>
      <c r="BE121" s="742"/>
      <c r="BF121" s="742"/>
      <c r="BG121" s="742"/>
      <c r="BH121" s="742"/>
      <c r="BI121" s="742"/>
      <c r="BJ121" s="742"/>
      <c r="BK121" s="742"/>
      <c r="BL121" s="742"/>
      <c r="BM121" s="742"/>
      <c r="BN121" s="742"/>
      <c r="BO121" s="742"/>
      <c r="BP121" s="743"/>
      <c r="BQ121" s="806">
        <v>1870367</v>
      </c>
      <c r="BR121" s="807"/>
      <c r="BS121" s="807"/>
      <c r="BT121" s="807"/>
      <c r="BU121" s="807"/>
      <c r="BV121" s="807">
        <v>1751327</v>
      </c>
      <c r="BW121" s="807"/>
      <c r="BX121" s="807"/>
      <c r="BY121" s="807"/>
      <c r="BZ121" s="807"/>
      <c r="CA121" s="807">
        <v>1572148</v>
      </c>
      <c r="CB121" s="807"/>
      <c r="CC121" s="807"/>
      <c r="CD121" s="807"/>
      <c r="CE121" s="807"/>
      <c r="CF121" s="865">
        <v>41.3</v>
      </c>
      <c r="CG121" s="866"/>
      <c r="CH121" s="866"/>
      <c r="CI121" s="866"/>
      <c r="CJ121" s="866"/>
      <c r="CK121" s="859"/>
      <c r="CL121" s="845"/>
      <c r="CM121" s="845"/>
      <c r="CN121" s="845"/>
      <c r="CO121" s="846"/>
      <c r="CP121" s="825" t="s">
        <v>475</v>
      </c>
      <c r="CQ121" s="826"/>
      <c r="CR121" s="826"/>
      <c r="CS121" s="826"/>
      <c r="CT121" s="826"/>
      <c r="CU121" s="826"/>
      <c r="CV121" s="826"/>
      <c r="CW121" s="826"/>
      <c r="CX121" s="826"/>
      <c r="CY121" s="826"/>
      <c r="CZ121" s="826"/>
      <c r="DA121" s="826"/>
      <c r="DB121" s="826"/>
      <c r="DC121" s="826"/>
      <c r="DD121" s="826"/>
      <c r="DE121" s="826"/>
      <c r="DF121" s="827"/>
      <c r="DG121" s="806">
        <v>89428</v>
      </c>
      <c r="DH121" s="807"/>
      <c r="DI121" s="807"/>
      <c r="DJ121" s="807"/>
      <c r="DK121" s="807"/>
      <c r="DL121" s="807">
        <v>74215</v>
      </c>
      <c r="DM121" s="807"/>
      <c r="DN121" s="807"/>
      <c r="DO121" s="807"/>
      <c r="DP121" s="807"/>
      <c r="DQ121" s="807">
        <v>58585</v>
      </c>
      <c r="DR121" s="807"/>
      <c r="DS121" s="807"/>
      <c r="DT121" s="807"/>
      <c r="DU121" s="807"/>
      <c r="DV121" s="784">
        <v>1.5</v>
      </c>
      <c r="DW121" s="784"/>
      <c r="DX121" s="784"/>
      <c r="DY121" s="784"/>
      <c r="DZ121" s="785"/>
    </row>
    <row r="122" spans="1:130" s="224" customFormat="1" ht="26.25" customHeight="1" x14ac:dyDescent="0.15">
      <c r="A122" s="810"/>
      <c r="B122" s="811"/>
      <c r="C122" s="805" t="s">
        <v>456</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69" t="s">
        <v>129</v>
      </c>
      <c r="AB122" s="770"/>
      <c r="AC122" s="770"/>
      <c r="AD122" s="770"/>
      <c r="AE122" s="771"/>
      <c r="AF122" s="772" t="s">
        <v>129</v>
      </c>
      <c r="AG122" s="770"/>
      <c r="AH122" s="770"/>
      <c r="AI122" s="770"/>
      <c r="AJ122" s="771"/>
      <c r="AK122" s="772" t="s">
        <v>442</v>
      </c>
      <c r="AL122" s="770"/>
      <c r="AM122" s="770"/>
      <c r="AN122" s="770"/>
      <c r="AO122" s="771"/>
      <c r="AP122" s="814" t="s">
        <v>442</v>
      </c>
      <c r="AQ122" s="815"/>
      <c r="AR122" s="815"/>
      <c r="AS122" s="815"/>
      <c r="AT122" s="816"/>
      <c r="AU122" s="873"/>
      <c r="AV122" s="874"/>
      <c r="AW122" s="874"/>
      <c r="AX122" s="874"/>
      <c r="AY122" s="875"/>
      <c r="AZ122" s="828" t="s">
        <v>476</v>
      </c>
      <c r="BA122" s="829"/>
      <c r="BB122" s="829"/>
      <c r="BC122" s="829"/>
      <c r="BD122" s="829"/>
      <c r="BE122" s="829"/>
      <c r="BF122" s="829"/>
      <c r="BG122" s="829"/>
      <c r="BH122" s="829"/>
      <c r="BI122" s="829"/>
      <c r="BJ122" s="829"/>
      <c r="BK122" s="829"/>
      <c r="BL122" s="829"/>
      <c r="BM122" s="829"/>
      <c r="BN122" s="829"/>
      <c r="BO122" s="829"/>
      <c r="BP122" s="830"/>
      <c r="BQ122" s="869">
        <v>7438948</v>
      </c>
      <c r="BR122" s="835"/>
      <c r="BS122" s="835"/>
      <c r="BT122" s="835"/>
      <c r="BU122" s="835"/>
      <c r="BV122" s="835">
        <v>7268562</v>
      </c>
      <c r="BW122" s="835"/>
      <c r="BX122" s="835"/>
      <c r="BY122" s="835"/>
      <c r="BZ122" s="835"/>
      <c r="CA122" s="835">
        <v>6513617</v>
      </c>
      <c r="CB122" s="835"/>
      <c r="CC122" s="835"/>
      <c r="CD122" s="835"/>
      <c r="CE122" s="835"/>
      <c r="CF122" s="836">
        <v>171.1</v>
      </c>
      <c r="CG122" s="837"/>
      <c r="CH122" s="837"/>
      <c r="CI122" s="837"/>
      <c r="CJ122" s="837"/>
      <c r="CK122" s="859"/>
      <c r="CL122" s="845"/>
      <c r="CM122" s="845"/>
      <c r="CN122" s="845"/>
      <c r="CO122" s="846"/>
      <c r="CP122" s="825" t="s">
        <v>412</v>
      </c>
      <c r="CQ122" s="826"/>
      <c r="CR122" s="826"/>
      <c r="CS122" s="826"/>
      <c r="CT122" s="826"/>
      <c r="CU122" s="826"/>
      <c r="CV122" s="826"/>
      <c r="CW122" s="826"/>
      <c r="CX122" s="826"/>
      <c r="CY122" s="826"/>
      <c r="CZ122" s="826"/>
      <c r="DA122" s="826"/>
      <c r="DB122" s="826"/>
      <c r="DC122" s="826"/>
      <c r="DD122" s="826"/>
      <c r="DE122" s="826"/>
      <c r="DF122" s="827"/>
      <c r="DG122" s="806">
        <v>39393</v>
      </c>
      <c r="DH122" s="807"/>
      <c r="DI122" s="807"/>
      <c r="DJ122" s="807"/>
      <c r="DK122" s="807"/>
      <c r="DL122" s="807">
        <v>37970</v>
      </c>
      <c r="DM122" s="807"/>
      <c r="DN122" s="807"/>
      <c r="DO122" s="807"/>
      <c r="DP122" s="807"/>
      <c r="DQ122" s="807">
        <v>36900</v>
      </c>
      <c r="DR122" s="807"/>
      <c r="DS122" s="807"/>
      <c r="DT122" s="807"/>
      <c r="DU122" s="807"/>
      <c r="DV122" s="784">
        <v>1</v>
      </c>
      <c r="DW122" s="784"/>
      <c r="DX122" s="784"/>
      <c r="DY122" s="784"/>
      <c r="DZ122" s="785"/>
    </row>
    <row r="123" spans="1:130" s="224" customFormat="1" ht="26.25" customHeight="1" x14ac:dyDescent="0.15">
      <c r="A123" s="810"/>
      <c r="B123" s="811"/>
      <c r="C123" s="805" t="s">
        <v>462</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69" t="s">
        <v>442</v>
      </c>
      <c r="AB123" s="770"/>
      <c r="AC123" s="770"/>
      <c r="AD123" s="770"/>
      <c r="AE123" s="771"/>
      <c r="AF123" s="772" t="s">
        <v>442</v>
      </c>
      <c r="AG123" s="770"/>
      <c r="AH123" s="770"/>
      <c r="AI123" s="770"/>
      <c r="AJ123" s="771"/>
      <c r="AK123" s="772" t="s">
        <v>442</v>
      </c>
      <c r="AL123" s="770"/>
      <c r="AM123" s="770"/>
      <c r="AN123" s="770"/>
      <c r="AO123" s="771"/>
      <c r="AP123" s="814" t="s">
        <v>129</v>
      </c>
      <c r="AQ123" s="815"/>
      <c r="AR123" s="815"/>
      <c r="AS123" s="815"/>
      <c r="AT123" s="816"/>
      <c r="AU123" s="876"/>
      <c r="AV123" s="877"/>
      <c r="AW123" s="877"/>
      <c r="AX123" s="877"/>
      <c r="AY123" s="877"/>
      <c r="AZ123" s="247" t="s">
        <v>187</v>
      </c>
      <c r="BA123" s="247"/>
      <c r="BB123" s="247"/>
      <c r="BC123" s="247"/>
      <c r="BD123" s="247"/>
      <c r="BE123" s="247"/>
      <c r="BF123" s="247"/>
      <c r="BG123" s="247"/>
      <c r="BH123" s="247"/>
      <c r="BI123" s="247"/>
      <c r="BJ123" s="247"/>
      <c r="BK123" s="247"/>
      <c r="BL123" s="247"/>
      <c r="BM123" s="247"/>
      <c r="BN123" s="247"/>
      <c r="BO123" s="867" t="s">
        <v>477</v>
      </c>
      <c r="BP123" s="868"/>
      <c r="BQ123" s="822">
        <v>13597495</v>
      </c>
      <c r="BR123" s="823"/>
      <c r="BS123" s="823"/>
      <c r="BT123" s="823"/>
      <c r="BU123" s="823"/>
      <c r="BV123" s="823">
        <v>13857484</v>
      </c>
      <c r="BW123" s="823"/>
      <c r="BX123" s="823"/>
      <c r="BY123" s="823"/>
      <c r="BZ123" s="823"/>
      <c r="CA123" s="823">
        <v>13289908</v>
      </c>
      <c r="CB123" s="823"/>
      <c r="CC123" s="823"/>
      <c r="CD123" s="823"/>
      <c r="CE123" s="823"/>
      <c r="CF123" s="738"/>
      <c r="CG123" s="739"/>
      <c r="CH123" s="739"/>
      <c r="CI123" s="739"/>
      <c r="CJ123" s="824"/>
      <c r="CK123" s="859"/>
      <c r="CL123" s="845"/>
      <c r="CM123" s="845"/>
      <c r="CN123" s="845"/>
      <c r="CO123" s="846"/>
      <c r="CP123" s="825" t="s">
        <v>478</v>
      </c>
      <c r="CQ123" s="826"/>
      <c r="CR123" s="826"/>
      <c r="CS123" s="826"/>
      <c r="CT123" s="826"/>
      <c r="CU123" s="826"/>
      <c r="CV123" s="826"/>
      <c r="CW123" s="826"/>
      <c r="CX123" s="826"/>
      <c r="CY123" s="826"/>
      <c r="CZ123" s="826"/>
      <c r="DA123" s="826"/>
      <c r="DB123" s="826"/>
      <c r="DC123" s="826"/>
      <c r="DD123" s="826"/>
      <c r="DE123" s="826"/>
      <c r="DF123" s="827"/>
      <c r="DG123" s="769">
        <v>27974</v>
      </c>
      <c r="DH123" s="770"/>
      <c r="DI123" s="770"/>
      <c r="DJ123" s="770"/>
      <c r="DK123" s="771"/>
      <c r="DL123" s="772">
        <v>24871</v>
      </c>
      <c r="DM123" s="770"/>
      <c r="DN123" s="770"/>
      <c r="DO123" s="770"/>
      <c r="DP123" s="771"/>
      <c r="DQ123" s="772">
        <v>23755</v>
      </c>
      <c r="DR123" s="770"/>
      <c r="DS123" s="770"/>
      <c r="DT123" s="770"/>
      <c r="DU123" s="771"/>
      <c r="DV123" s="814">
        <v>0.6</v>
      </c>
      <c r="DW123" s="815"/>
      <c r="DX123" s="815"/>
      <c r="DY123" s="815"/>
      <c r="DZ123" s="816"/>
    </row>
    <row r="124" spans="1:130" s="224" customFormat="1" ht="26.25" customHeight="1" thickBot="1" x14ac:dyDescent="0.2">
      <c r="A124" s="810"/>
      <c r="B124" s="811"/>
      <c r="C124" s="805" t="s">
        <v>465</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69" t="s">
        <v>442</v>
      </c>
      <c r="AB124" s="770"/>
      <c r="AC124" s="770"/>
      <c r="AD124" s="770"/>
      <c r="AE124" s="771"/>
      <c r="AF124" s="772" t="s">
        <v>129</v>
      </c>
      <c r="AG124" s="770"/>
      <c r="AH124" s="770"/>
      <c r="AI124" s="770"/>
      <c r="AJ124" s="771"/>
      <c r="AK124" s="772" t="s">
        <v>442</v>
      </c>
      <c r="AL124" s="770"/>
      <c r="AM124" s="770"/>
      <c r="AN124" s="770"/>
      <c r="AO124" s="771"/>
      <c r="AP124" s="814" t="s">
        <v>129</v>
      </c>
      <c r="AQ124" s="815"/>
      <c r="AR124" s="815"/>
      <c r="AS124" s="815"/>
      <c r="AT124" s="816"/>
      <c r="AU124" s="817" t="s">
        <v>479</v>
      </c>
      <c r="AV124" s="818"/>
      <c r="AW124" s="818"/>
      <c r="AX124" s="818"/>
      <c r="AY124" s="818"/>
      <c r="AZ124" s="818"/>
      <c r="BA124" s="818"/>
      <c r="BB124" s="818"/>
      <c r="BC124" s="818"/>
      <c r="BD124" s="818"/>
      <c r="BE124" s="818"/>
      <c r="BF124" s="818"/>
      <c r="BG124" s="818"/>
      <c r="BH124" s="818"/>
      <c r="BI124" s="818"/>
      <c r="BJ124" s="818"/>
      <c r="BK124" s="818"/>
      <c r="BL124" s="818"/>
      <c r="BM124" s="818"/>
      <c r="BN124" s="818"/>
      <c r="BO124" s="818"/>
      <c r="BP124" s="819"/>
      <c r="BQ124" s="820" t="s">
        <v>442</v>
      </c>
      <c r="BR124" s="821"/>
      <c r="BS124" s="821"/>
      <c r="BT124" s="821"/>
      <c r="BU124" s="821"/>
      <c r="BV124" s="821" t="s">
        <v>442</v>
      </c>
      <c r="BW124" s="821"/>
      <c r="BX124" s="821"/>
      <c r="BY124" s="821"/>
      <c r="BZ124" s="821"/>
      <c r="CA124" s="821" t="s">
        <v>442</v>
      </c>
      <c r="CB124" s="821"/>
      <c r="CC124" s="821"/>
      <c r="CD124" s="821"/>
      <c r="CE124" s="821"/>
      <c r="CF124" s="716"/>
      <c r="CG124" s="717"/>
      <c r="CH124" s="717"/>
      <c r="CI124" s="717"/>
      <c r="CJ124" s="852"/>
      <c r="CK124" s="860"/>
      <c r="CL124" s="860"/>
      <c r="CM124" s="860"/>
      <c r="CN124" s="860"/>
      <c r="CO124" s="861"/>
      <c r="CP124" s="825" t="s">
        <v>480</v>
      </c>
      <c r="CQ124" s="826"/>
      <c r="CR124" s="826"/>
      <c r="CS124" s="826"/>
      <c r="CT124" s="826"/>
      <c r="CU124" s="826"/>
      <c r="CV124" s="826"/>
      <c r="CW124" s="826"/>
      <c r="CX124" s="826"/>
      <c r="CY124" s="826"/>
      <c r="CZ124" s="826"/>
      <c r="DA124" s="826"/>
      <c r="DB124" s="826"/>
      <c r="DC124" s="826"/>
      <c r="DD124" s="826"/>
      <c r="DE124" s="826"/>
      <c r="DF124" s="827"/>
      <c r="DG124" s="753" t="s">
        <v>129</v>
      </c>
      <c r="DH124" s="754"/>
      <c r="DI124" s="754"/>
      <c r="DJ124" s="754"/>
      <c r="DK124" s="755"/>
      <c r="DL124" s="756" t="s">
        <v>442</v>
      </c>
      <c r="DM124" s="754"/>
      <c r="DN124" s="754"/>
      <c r="DO124" s="754"/>
      <c r="DP124" s="755"/>
      <c r="DQ124" s="756" t="s">
        <v>442</v>
      </c>
      <c r="DR124" s="754"/>
      <c r="DS124" s="754"/>
      <c r="DT124" s="754"/>
      <c r="DU124" s="755"/>
      <c r="DV124" s="838" t="s">
        <v>129</v>
      </c>
      <c r="DW124" s="839"/>
      <c r="DX124" s="839"/>
      <c r="DY124" s="839"/>
      <c r="DZ124" s="840"/>
    </row>
    <row r="125" spans="1:130" s="224" customFormat="1" ht="26.25" customHeight="1" x14ac:dyDescent="0.15">
      <c r="A125" s="810"/>
      <c r="B125" s="811"/>
      <c r="C125" s="805" t="s">
        <v>467</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69" t="s">
        <v>442</v>
      </c>
      <c r="AB125" s="770"/>
      <c r="AC125" s="770"/>
      <c r="AD125" s="770"/>
      <c r="AE125" s="771"/>
      <c r="AF125" s="772" t="s">
        <v>442</v>
      </c>
      <c r="AG125" s="770"/>
      <c r="AH125" s="770"/>
      <c r="AI125" s="770"/>
      <c r="AJ125" s="771"/>
      <c r="AK125" s="772" t="s">
        <v>129</v>
      </c>
      <c r="AL125" s="770"/>
      <c r="AM125" s="770"/>
      <c r="AN125" s="770"/>
      <c r="AO125" s="771"/>
      <c r="AP125" s="814" t="s">
        <v>129</v>
      </c>
      <c r="AQ125" s="815"/>
      <c r="AR125" s="815"/>
      <c r="AS125" s="815"/>
      <c r="AT125" s="816"/>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41" t="s">
        <v>481</v>
      </c>
      <c r="CL125" s="842"/>
      <c r="CM125" s="842"/>
      <c r="CN125" s="842"/>
      <c r="CO125" s="843"/>
      <c r="CP125" s="850" t="s">
        <v>482</v>
      </c>
      <c r="CQ125" s="798"/>
      <c r="CR125" s="798"/>
      <c r="CS125" s="798"/>
      <c r="CT125" s="798"/>
      <c r="CU125" s="798"/>
      <c r="CV125" s="798"/>
      <c r="CW125" s="798"/>
      <c r="CX125" s="798"/>
      <c r="CY125" s="798"/>
      <c r="CZ125" s="798"/>
      <c r="DA125" s="798"/>
      <c r="DB125" s="798"/>
      <c r="DC125" s="798"/>
      <c r="DD125" s="798"/>
      <c r="DE125" s="798"/>
      <c r="DF125" s="799"/>
      <c r="DG125" s="851" t="s">
        <v>442</v>
      </c>
      <c r="DH125" s="832"/>
      <c r="DI125" s="832"/>
      <c r="DJ125" s="832"/>
      <c r="DK125" s="832"/>
      <c r="DL125" s="832" t="s">
        <v>442</v>
      </c>
      <c r="DM125" s="832"/>
      <c r="DN125" s="832"/>
      <c r="DO125" s="832"/>
      <c r="DP125" s="832"/>
      <c r="DQ125" s="832" t="s">
        <v>442</v>
      </c>
      <c r="DR125" s="832"/>
      <c r="DS125" s="832"/>
      <c r="DT125" s="832"/>
      <c r="DU125" s="832"/>
      <c r="DV125" s="833" t="s">
        <v>442</v>
      </c>
      <c r="DW125" s="833"/>
      <c r="DX125" s="833"/>
      <c r="DY125" s="833"/>
      <c r="DZ125" s="834"/>
    </row>
    <row r="126" spans="1:130" s="224" customFormat="1" ht="26.25" customHeight="1" thickBot="1" x14ac:dyDescent="0.2">
      <c r="A126" s="810"/>
      <c r="B126" s="811"/>
      <c r="C126" s="805" t="s">
        <v>469</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69" t="s">
        <v>442</v>
      </c>
      <c r="AB126" s="770"/>
      <c r="AC126" s="770"/>
      <c r="AD126" s="770"/>
      <c r="AE126" s="771"/>
      <c r="AF126" s="772" t="s">
        <v>442</v>
      </c>
      <c r="AG126" s="770"/>
      <c r="AH126" s="770"/>
      <c r="AI126" s="770"/>
      <c r="AJ126" s="771"/>
      <c r="AK126" s="772" t="s">
        <v>442</v>
      </c>
      <c r="AL126" s="770"/>
      <c r="AM126" s="770"/>
      <c r="AN126" s="770"/>
      <c r="AO126" s="771"/>
      <c r="AP126" s="814" t="s">
        <v>129</v>
      </c>
      <c r="AQ126" s="815"/>
      <c r="AR126" s="815"/>
      <c r="AS126" s="815"/>
      <c r="AT126" s="81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4"/>
      <c r="CL126" s="845"/>
      <c r="CM126" s="845"/>
      <c r="CN126" s="845"/>
      <c r="CO126" s="846"/>
      <c r="CP126" s="805" t="s">
        <v>483</v>
      </c>
      <c r="CQ126" s="742"/>
      <c r="CR126" s="742"/>
      <c r="CS126" s="742"/>
      <c r="CT126" s="742"/>
      <c r="CU126" s="742"/>
      <c r="CV126" s="742"/>
      <c r="CW126" s="742"/>
      <c r="CX126" s="742"/>
      <c r="CY126" s="742"/>
      <c r="CZ126" s="742"/>
      <c r="DA126" s="742"/>
      <c r="DB126" s="742"/>
      <c r="DC126" s="742"/>
      <c r="DD126" s="742"/>
      <c r="DE126" s="742"/>
      <c r="DF126" s="743"/>
      <c r="DG126" s="806" t="s">
        <v>129</v>
      </c>
      <c r="DH126" s="807"/>
      <c r="DI126" s="807"/>
      <c r="DJ126" s="807"/>
      <c r="DK126" s="807"/>
      <c r="DL126" s="807" t="s">
        <v>442</v>
      </c>
      <c r="DM126" s="807"/>
      <c r="DN126" s="807"/>
      <c r="DO126" s="807"/>
      <c r="DP126" s="807"/>
      <c r="DQ126" s="807" t="s">
        <v>442</v>
      </c>
      <c r="DR126" s="807"/>
      <c r="DS126" s="807"/>
      <c r="DT126" s="807"/>
      <c r="DU126" s="807"/>
      <c r="DV126" s="784" t="s">
        <v>129</v>
      </c>
      <c r="DW126" s="784"/>
      <c r="DX126" s="784"/>
      <c r="DY126" s="784"/>
      <c r="DZ126" s="785"/>
    </row>
    <row r="127" spans="1:130" s="224" customFormat="1" ht="26.25" customHeight="1" x14ac:dyDescent="0.15">
      <c r="A127" s="812"/>
      <c r="B127" s="813"/>
      <c r="C127" s="828" t="s">
        <v>484</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69">
        <v>253</v>
      </c>
      <c r="AB127" s="770"/>
      <c r="AC127" s="770"/>
      <c r="AD127" s="770"/>
      <c r="AE127" s="771"/>
      <c r="AF127" s="772">
        <v>132</v>
      </c>
      <c r="AG127" s="770"/>
      <c r="AH127" s="770"/>
      <c r="AI127" s="770"/>
      <c r="AJ127" s="771"/>
      <c r="AK127" s="772">
        <v>66</v>
      </c>
      <c r="AL127" s="770"/>
      <c r="AM127" s="770"/>
      <c r="AN127" s="770"/>
      <c r="AO127" s="771"/>
      <c r="AP127" s="814">
        <v>0</v>
      </c>
      <c r="AQ127" s="815"/>
      <c r="AR127" s="815"/>
      <c r="AS127" s="815"/>
      <c r="AT127" s="816"/>
      <c r="AU127" s="226"/>
      <c r="AV127" s="226"/>
      <c r="AW127" s="226"/>
      <c r="AX127" s="831" t="s">
        <v>485</v>
      </c>
      <c r="AY127" s="802"/>
      <c r="AZ127" s="802"/>
      <c r="BA127" s="802"/>
      <c r="BB127" s="802"/>
      <c r="BC127" s="802"/>
      <c r="BD127" s="802"/>
      <c r="BE127" s="803"/>
      <c r="BF127" s="801" t="s">
        <v>486</v>
      </c>
      <c r="BG127" s="802"/>
      <c r="BH127" s="802"/>
      <c r="BI127" s="802"/>
      <c r="BJ127" s="802"/>
      <c r="BK127" s="802"/>
      <c r="BL127" s="803"/>
      <c r="BM127" s="801" t="s">
        <v>487</v>
      </c>
      <c r="BN127" s="802"/>
      <c r="BO127" s="802"/>
      <c r="BP127" s="802"/>
      <c r="BQ127" s="802"/>
      <c r="BR127" s="802"/>
      <c r="BS127" s="803"/>
      <c r="BT127" s="801" t="s">
        <v>488</v>
      </c>
      <c r="BU127" s="802"/>
      <c r="BV127" s="802"/>
      <c r="BW127" s="802"/>
      <c r="BX127" s="802"/>
      <c r="BY127" s="802"/>
      <c r="BZ127" s="804"/>
      <c r="CA127" s="226"/>
      <c r="CB127" s="226"/>
      <c r="CC127" s="226"/>
      <c r="CD127" s="249"/>
      <c r="CE127" s="249"/>
      <c r="CF127" s="249"/>
      <c r="CG127" s="226"/>
      <c r="CH127" s="226"/>
      <c r="CI127" s="226"/>
      <c r="CJ127" s="248"/>
      <c r="CK127" s="844"/>
      <c r="CL127" s="845"/>
      <c r="CM127" s="845"/>
      <c r="CN127" s="845"/>
      <c r="CO127" s="846"/>
      <c r="CP127" s="805" t="s">
        <v>489</v>
      </c>
      <c r="CQ127" s="742"/>
      <c r="CR127" s="742"/>
      <c r="CS127" s="742"/>
      <c r="CT127" s="742"/>
      <c r="CU127" s="742"/>
      <c r="CV127" s="742"/>
      <c r="CW127" s="742"/>
      <c r="CX127" s="742"/>
      <c r="CY127" s="742"/>
      <c r="CZ127" s="742"/>
      <c r="DA127" s="742"/>
      <c r="DB127" s="742"/>
      <c r="DC127" s="742"/>
      <c r="DD127" s="742"/>
      <c r="DE127" s="742"/>
      <c r="DF127" s="743"/>
      <c r="DG127" s="806" t="s">
        <v>129</v>
      </c>
      <c r="DH127" s="807"/>
      <c r="DI127" s="807"/>
      <c r="DJ127" s="807"/>
      <c r="DK127" s="807"/>
      <c r="DL127" s="807" t="s">
        <v>129</v>
      </c>
      <c r="DM127" s="807"/>
      <c r="DN127" s="807"/>
      <c r="DO127" s="807"/>
      <c r="DP127" s="807"/>
      <c r="DQ127" s="807" t="s">
        <v>129</v>
      </c>
      <c r="DR127" s="807"/>
      <c r="DS127" s="807"/>
      <c r="DT127" s="807"/>
      <c r="DU127" s="807"/>
      <c r="DV127" s="784" t="s">
        <v>129</v>
      </c>
      <c r="DW127" s="784"/>
      <c r="DX127" s="784"/>
      <c r="DY127" s="784"/>
      <c r="DZ127" s="785"/>
    </row>
    <row r="128" spans="1:130" s="224" customFormat="1" ht="26.25" customHeight="1" thickBot="1" x14ac:dyDescent="0.2">
      <c r="A128" s="786" t="s">
        <v>490</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491</v>
      </c>
      <c r="X128" s="788"/>
      <c r="Y128" s="788"/>
      <c r="Z128" s="789"/>
      <c r="AA128" s="790">
        <v>138091</v>
      </c>
      <c r="AB128" s="791"/>
      <c r="AC128" s="791"/>
      <c r="AD128" s="791"/>
      <c r="AE128" s="792"/>
      <c r="AF128" s="793">
        <v>136852</v>
      </c>
      <c r="AG128" s="791"/>
      <c r="AH128" s="791"/>
      <c r="AI128" s="791"/>
      <c r="AJ128" s="792"/>
      <c r="AK128" s="793">
        <v>126332</v>
      </c>
      <c r="AL128" s="791"/>
      <c r="AM128" s="791"/>
      <c r="AN128" s="791"/>
      <c r="AO128" s="792"/>
      <c r="AP128" s="794"/>
      <c r="AQ128" s="795"/>
      <c r="AR128" s="795"/>
      <c r="AS128" s="795"/>
      <c r="AT128" s="796"/>
      <c r="AU128" s="226"/>
      <c r="AV128" s="226"/>
      <c r="AW128" s="226"/>
      <c r="AX128" s="797" t="s">
        <v>492</v>
      </c>
      <c r="AY128" s="798"/>
      <c r="AZ128" s="798"/>
      <c r="BA128" s="798"/>
      <c r="BB128" s="798"/>
      <c r="BC128" s="798"/>
      <c r="BD128" s="798"/>
      <c r="BE128" s="799"/>
      <c r="BF128" s="776" t="s">
        <v>442</v>
      </c>
      <c r="BG128" s="777"/>
      <c r="BH128" s="777"/>
      <c r="BI128" s="777"/>
      <c r="BJ128" s="777"/>
      <c r="BK128" s="777"/>
      <c r="BL128" s="800"/>
      <c r="BM128" s="776">
        <v>15</v>
      </c>
      <c r="BN128" s="777"/>
      <c r="BO128" s="777"/>
      <c r="BP128" s="777"/>
      <c r="BQ128" s="777"/>
      <c r="BR128" s="777"/>
      <c r="BS128" s="800"/>
      <c r="BT128" s="776">
        <v>20</v>
      </c>
      <c r="BU128" s="777"/>
      <c r="BV128" s="777"/>
      <c r="BW128" s="777"/>
      <c r="BX128" s="777"/>
      <c r="BY128" s="777"/>
      <c r="BZ128" s="778"/>
      <c r="CA128" s="249"/>
      <c r="CB128" s="249"/>
      <c r="CC128" s="249"/>
      <c r="CD128" s="249"/>
      <c r="CE128" s="249"/>
      <c r="CF128" s="249"/>
      <c r="CG128" s="226"/>
      <c r="CH128" s="226"/>
      <c r="CI128" s="226"/>
      <c r="CJ128" s="248"/>
      <c r="CK128" s="847"/>
      <c r="CL128" s="848"/>
      <c r="CM128" s="848"/>
      <c r="CN128" s="848"/>
      <c r="CO128" s="849"/>
      <c r="CP128" s="779" t="s">
        <v>493</v>
      </c>
      <c r="CQ128" s="720"/>
      <c r="CR128" s="720"/>
      <c r="CS128" s="720"/>
      <c r="CT128" s="720"/>
      <c r="CU128" s="720"/>
      <c r="CV128" s="720"/>
      <c r="CW128" s="720"/>
      <c r="CX128" s="720"/>
      <c r="CY128" s="720"/>
      <c r="CZ128" s="720"/>
      <c r="DA128" s="720"/>
      <c r="DB128" s="720"/>
      <c r="DC128" s="720"/>
      <c r="DD128" s="720"/>
      <c r="DE128" s="720"/>
      <c r="DF128" s="721"/>
      <c r="DG128" s="780" t="s">
        <v>129</v>
      </c>
      <c r="DH128" s="781"/>
      <c r="DI128" s="781"/>
      <c r="DJ128" s="781"/>
      <c r="DK128" s="781"/>
      <c r="DL128" s="781" t="s">
        <v>442</v>
      </c>
      <c r="DM128" s="781"/>
      <c r="DN128" s="781"/>
      <c r="DO128" s="781"/>
      <c r="DP128" s="781"/>
      <c r="DQ128" s="781" t="s">
        <v>442</v>
      </c>
      <c r="DR128" s="781"/>
      <c r="DS128" s="781"/>
      <c r="DT128" s="781"/>
      <c r="DU128" s="781"/>
      <c r="DV128" s="782" t="s">
        <v>442</v>
      </c>
      <c r="DW128" s="782"/>
      <c r="DX128" s="782"/>
      <c r="DY128" s="782"/>
      <c r="DZ128" s="783"/>
    </row>
    <row r="129" spans="1:131" s="224" customFormat="1" ht="26.25" customHeight="1" x14ac:dyDescent="0.15">
      <c r="A129" s="764" t="s">
        <v>109</v>
      </c>
      <c r="B129" s="765"/>
      <c r="C129" s="765"/>
      <c r="D129" s="765"/>
      <c r="E129" s="765"/>
      <c r="F129" s="765"/>
      <c r="G129" s="765"/>
      <c r="H129" s="765"/>
      <c r="I129" s="765"/>
      <c r="J129" s="765"/>
      <c r="K129" s="765"/>
      <c r="L129" s="765"/>
      <c r="M129" s="765"/>
      <c r="N129" s="765"/>
      <c r="O129" s="765"/>
      <c r="P129" s="765"/>
      <c r="Q129" s="765"/>
      <c r="R129" s="765"/>
      <c r="S129" s="765"/>
      <c r="T129" s="765"/>
      <c r="U129" s="765"/>
      <c r="V129" s="765"/>
      <c r="W129" s="766" t="s">
        <v>494</v>
      </c>
      <c r="X129" s="767"/>
      <c r="Y129" s="767"/>
      <c r="Z129" s="768"/>
      <c r="AA129" s="769">
        <v>4206963</v>
      </c>
      <c r="AB129" s="770"/>
      <c r="AC129" s="770"/>
      <c r="AD129" s="770"/>
      <c r="AE129" s="771"/>
      <c r="AF129" s="772">
        <v>4490916</v>
      </c>
      <c r="AG129" s="770"/>
      <c r="AH129" s="770"/>
      <c r="AI129" s="770"/>
      <c r="AJ129" s="771"/>
      <c r="AK129" s="772">
        <v>4399351</v>
      </c>
      <c r="AL129" s="770"/>
      <c r="AM129" s="770"/>
      <c r="AN129" s="770"/>
      <c r="AO129" s="771"/>
      <c r="AP129" s="773"/>
      <c r="AQ129" s="774"/>
      <c r="AR129" s="774"/>
      <c r="AS129" s="774"/>
      <c r="AT129" s="775"/>
      <c r="AU129" s="227"/>
      <c r="AV129" s="227"/>
      <c r="AW129" s="227"/>
      <c r="AX129" s="741" t="s">
        <v>495</v>
      </c>
      <c r="AY129" s="742"/>
      <c r="AZ129" s="742"/>
      <c r="BA129" s="742"/>
      <c r="BB129" s="742"/>
      <c r="BC129" s="742"/>
      <c r="BD129" s="742"/>
      <c r="BE129" s="743"/>
      <c r="BF129" s="760" t="s">
        <v>129</v>
      </c>
      <c r="BG129" s="761"/>
      <c r="BH129" s="761"/>
      <c r="BI129" s="761"/>
      <c r="BJ129" s="761"/>
      <c r="BK129" s="761"/>
      <c r="BL129" s="762"/>
      <c r="BM129" s="760">
        <v>20</v>
      </c>
      <c r="BN129" s="761"/>
      <c r="BO129" s="761"/>
      <c r="BP129" s="761"/>
      <c r="BQ129" s="761"/>
      <c r="BR129" s="761"/>
      <c r="BS129" s="762"/>
      <c r="BT129" s="760">
        <v>30</v>
      </c>
      <c r="BU129" s="761"/>
      <c r="BV129" s="761"/>
      <c r="BW129" s="761"/>
      <c r="BX129" s="761"/>
      <c r="BY129" s="761"/>
      <c r="BZ129" s="763"/>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4" t="s">
        <v>496</v>
      </c>
      <c r="B130" s="765"/>
      <c r="C130" s="765"/>
      <c r="D130" s="765"/>
      <c r="E130" s="765"/>
      <c r="F130" s="765"/>
      <c r="G130" s="765"/>
      <c r="H130" s="765"/>
      <c r="I130" s="765"/>
      <c r="J130" s="765"/>
      <c r="K130" s="765"/>
      <c r="L130" s="765"/>
      <c r="M130" s="765"/>
      <c r="N130" s="765"/>
      <c r="O130" s="765"/>
      <c r="P130" s="765"/>
      <c r="Q130" s="765"/>
      <c r="R130" s="765"/>
      <c r="S130" s="765"/>
      <c r="T130" s="765"/>
      <c r="U130" s="765"/>
      <c r="V130" s="765"/>
      <c r="W130" s="766" t="s">
        <v>497</v>
      </c>
      <c r="X130" s="767"/>
      <c r="Y130" s="767"/>
      <c r="Z130" s="768"/>
      <c r="AA130" s="769">
        <v>578056</v>
      </c>
      <c r="AB130" s="770"/>
      <c r="AC130" s="770"/>
      <c r="AD130" s="770"/>
      <c r="AE130" s="771"/>
      <c r="AF130" s="772">
        <v>590318</v>
      </c>
      <c r="AG130" s="770"/>
      <c r="AH130" s="770"/>
      <c r="AI130" s="770"/>
      <c r="AJ130" s="771"/>
      <c r="AK130" s="772">
        <v>592065</v>
      </c>
      <c r="AL130" s="770"/>
      <c r="AM130" s="770"/>
      <c r="AN130" s="770"/>
      <c r="AO130" s="771"/>
      <c r="AP130" s="773"/>
      <c r="AQ130" s="774"/>
      <c r="AR130" s="774"/>
      <c r="AS130" s="774"/>
      <c r="AT130" s="775"/>
      <c r="AU130" s="227"/>
      <c r="AV130" s="227"/>
      <c r="AW130" s="227"/>
      <c r="AX130" s="741" t="s">
        <v>498</v>
      </c>
      <c r="AY130" s="742"/>
      <c r="AZ130" s="742"/>
      <c r="BA130" s="742"/>
      <c r="BB130" s="742"/>
      <c r="BC130" s="742"/>
      <c r="BD130" s="742"/>
      <c r="BE130" s="743"/>
      <c r="BF130" s="744">
        <v>9.8000000000000007</v>
      </c>
      <c r="BG130" s="745"/>
      <c r="BH130" s="745"/>
      <c r="BI130" s="745"/>
      <c r="BJ130" s="745"/>
      <c r="BK130" s="745"/>
      <c r="BL130" s="746"/>
      <c r="BM130" s="744">
        <v>25</v>
      </c>
      <c r="BN130" s="745"/>
      <c r="BO130" s="745"/>
      <c r="BP130" s="745"/>
      <c r="BQ130" s="745"/>
      <c r="BR130" s="745"/>
      <c r="BS130" s="746"/>
      <c r="BT130" s="744">
        <v>35</v>
      </c>
      <c r="BU130" s="745"/>
      <c r="BV130" s="745"/>
      <c r="BW130" s="745"/>
      <c r="BX130" s="745"/>
      <c r="BY130" s="745"/>
      <c r="BZ130" s="747"/>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8"/>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50" t="s">
        <v>499</v>
      </c>
      <c r="X131" s="751"/>
      <c r="Y131" s="751"/>
      <c r="Z131" s="752"/>
      <c r="AA131" s="753">
        <v>3628907</v>
      </c>
      <c r="AB131" s="754"/>
      <c r="AC131" s="754"/>
      <c r="AD131" s="754"/>
      <c r="AE131" s="755"/>
      <c r="AF131" s="756">
        <v>3900598</v>
      </c>
      <c r="AG131" s="754"/>
      <c r="AH131" s="754"/>
      <c r="AI131" s="754"/>
      <c r="AJ131" s="755"/>
      <c r="AK131" s="756">
        <v>3807286</v>
      </c>
      <c r="AL131" s="754"/>
      <c r="AM131" s="754"/>
      <c r="AN131" s="754"/>
      <c r="AO131" s="755"/>
      <c r="AP131" s="757"/>
      <c r="AQ131" s="758"/>
      <c r="AR131" s="758"/>
      <c r="AS131" s="758"/>
      <c r="AT131" s="759"/>
      <c r="AU131" s="227"/>
      <c r="AV131" s="227"/>
      <c r="AW131" s="227"/>
      <c r="AX131" s="719" t="s">
        <v>500</v>
      </c>
      <c r="AY131" s="720"/>
      <c r="AZ131" s="720"/>
      <c r="BA131" s="720"/>
      <c r="BB131" s="720"/>
      <c r="BC131" s="720"/>
      <c r="BD131" s="720"/>
      <c r="BE131" s="721"/>
      <c r="BF131" s="722" t="s">
        <v>442</v>
      </c>
      <c r="BG131" s="723"/>
      <c r="BH131" s="723"/>
      <c r="BI131" s="723"/>
      <c r="BJ131" s="723"/>
      <c r="BK131" s="723"/>
      <c r="BL131" s="724"/>
      <c r="BM131" s="722">
        <v>350</v>
      </c>
      <c r="BN131" s="723"/>
      <c r="BO131" s="723"/>
      <c r="BP131" s="723"/>
      <c r="BQ131" s="723"/>
      <c r="BR131" s="723"/>
      <c r="BS131" s="724"/>
      <c r="BT131" s="725"/>
      <c r="BU131" s="726"/>
      <c r="BV131" s="726"/>
      <c r="BW131" s="726"/>
      <c r="BX131" s="726"/>
      <c r="BY131" s="726"/>
      <c r="BZ131" s="727"/>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8" t="s">
        <v>501</v>
      </c>
      <c r="B132" s="729"/>
      <c r="C132" s="729"/>
      <c r="D132" s="729"/>
      <c r="E132" s="729"/>
      <c r="F132" s="729"/>
      <c r="G132" s="729"/>
      <c r="H132" s="729"/>
      <c r="I132" s="729"/>
      <c r="J132" s="729"/>
      <c r="K132" s="729"/>
      <c r="L132" s="729"/>
      <c r="M132" s="729"/>
      <c r="N132" s="729"/>
      <c r="O132" s="729"/>
      <c r="P132" s="729"/>
      <c r="Q132" s="729"/>
      <c r="R132" s="729"/>
      <c r="S132" s="729"/>
      <c r="T132" s="729"/>
      <c r="U132" s="729"/>
      <c r="V132" s="732" t="s">
        <v>502</v>
      </c>
      <c r="W132" s="732"/>
      <c r="X132" s="732"/>
      <c r="Y132" s="732"/>
      <c r="Z132" s="733"/>
      <c r="AA132" s="734">
        <v>10.450419370000001</v>
      </c>
      <c r="AB132" s="735"/>
      <c r="AC132" s="735"/>
      <c r="AD132" s="735"/>
      <c r="AE132" s="736"/>
      <c r="AF132" s="737">
        <v>11.693386500000001</v>
      </c>
      <c r="AG132" s="735"/>
      <c r="AH132" s="735"/>
      <c r="AI132" s="735"/>
      <c r="AJ132" s="736"/>
      <c r="AK132" s="737">
        <v>7.2934105819999999</v>
      </c>
      <c r="AL132" s="735"/>
      <c r="AM132" s="735"/>
      <c r="AN132" s="735"/>
      <c r="AO132" s="736"/>
      <c r="AP132" s="738"/>
      <c r="AQ132" s="739"/>
      <c r="AR132" s="739"/>
      <c r="AS132" s="739"/>
      <c r="AT132" s="740"/>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11" t="s">
        <v>503</v>
      </c>
      <c r="W133" s="711"/>
      <c r="X133" s="711"/>
      <c r="Y133" s="711"/>
      <c r="Z133" s="712"/>
      <c r="AA133" s="713">
        <v>12.6</v>
      </c>
      <c r="AB133" s="714"/>
      <c r="AC133" s="714"/>
      <c r="AD133" s="714"/>
      <c r="AE133" s="715"/>
      <c r="AF133" s="713">
        <v>11.6</v>
      </c>
      <c r="AG133" s="714"/>
      <c r="AH133" s="714"/>
      <c r="AI133" s="714"/>
      <c r="AJ133" s="715"/>
      <c r="AK133" s="713">
        <v>9.8000000000000007</v>
      </c>
      <c r="AL133" s="714"/>
      <c r="AM133" s="714"/>
      <c r="AN133" s="714"/>
      <c r="AO133" s="715"/>
      <c r="AP133" s="716"/>
      <c r="AQ133" s="717"/>
      <c r="AR133" s="717"/>
      <c r="AS133" s="717"/>
      <c r="AT133" s="718"/>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2pUFjwoXryfRMydZZEvZsnheO2WjyGWV488UcnNPAR67K59rKcvvh3csXeyrGz6PB56PO6FD3Lz4xUl5bCyYjg==" saltValue="okTUUx/sEx+OvE3uPGsy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AA7:AE7"/>
    <mergeCell ref="DL7:DP7"/>
    <mergeCell ref="DQ7:DU7"/>
    <mergeCell ref="DV7:DZ7"/>
    <mergeCell ref="CH7:CL7"/>
    <mergeCell ref="CM7:CQ7"/>
    <mergeCell ref="CR7:CV7"/>
    <mergeCell ref="CW7:DA7"/>
    <mergeCell ref="DB7:DF7"/>
    <mergeCell ref="DG7:DK7"/>
    <mergeCell ref="DV5:DZ6"/>
    <mergeCell ref="B7:P7"/>
    <mergeCell ref="Q7:U7"/>
    <mergeCell ref="V7:Z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DB68:DF68"/>
    <mergeCell ref="DG68:DK68"/>
    <mergeCell ref="DL68:DP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5:P85"/>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5FB49-565D-49AF-BE87-2F38747CEBE1}">
  <sheetPr>
    <pageSetUpPr fitToPage="1"/>
  </sheetPr>
  <dimension ref="A1:DQ105"/>
  <sheetViews>
    <sheetView showGridLines="0" view="pageBreakPreview" zoomScale="85" zoomScaleNormal="85" zoomScaleSheetLayoutView="85" workbookViewId="0">
      <selection activeCell="Q86" sqref="Q86:U86"/>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t9MxYUY+u1nU90C4NWNq397KBENnPidzn6DVs/SeLoTdq4g0MlmBoIpNymM251M+Y+yPZMwMaHSLDPhIHrw0cQ==" saltValue="b2Wtjr5Ls9dKUxpjqJlF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election activeCell="Q86" sqref="Q86:U86"/>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9MnPfAvgc8OnMev3mUWeXwtTWUi5mJg1Lqbl8cjKatpVEz04oKtOASiEBt5bA7/hyvl30AxxmOt9HQvG8V4sw==" saltValue="l/lVmVNIolc3oR67tQrQ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D63" workbookViewId="0">
      <selection activeCell="Q86" sqref="Q86:U86"/>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506</v>
      </c>
      <c r="AL6" s="260"/>
      <c r="AM6" s="260"/>
      <c r="AN6" s="260"/>
    </row>
    <row r="7" spans="1:46" ht="13.5" customHeight="1" x14ac:dyDescent="0.15">
      <c r="A7" s="259"/>
      <c r="AK7" s="262"/>
      <c r="AL7" s="263"/>
      <c r="AM7" s="263"/>
      <c r="AN7" s="264"/>
      <c r="AO7" s="1105" t="s">
        <v>507</v>
      </c>
      <c r="AP7" s="265"/>
      <c r="AQ7" s="266" t="s">
        <v>508</v>
      </c>
      <c r="AR7" s="267"/>
    </row>
    <row r="8" spans="1:46" x14ac:dyDescent="0.15">
      <c r="A8" s="259"/>
      <c r="AK8" s="268"/>
      <c r="AL8" s="269"/>
      <c r="AM8" s="269"/>
      <c r="AN8" s="270"/>
      <c r="AO8" s="1106"/>
      <c r="AP8" s="271" t="s">
        <v>509</v>
      </c>
      <c r="AQ8" s="272" t="s">
        <v>510</v>
      </c>
      <c r="AR8" s="273" t="s">
        <v>511</v>
      </c>
    </row>
    <row r="9" spans="1:46" x14ac:dyDescent="0.15">
      <c r="A9" s="259"/>
      <c r="AK9" s="1117" t="s">
        <v>512</v>
      </c>
      <c r="AL9" s="1118"/>
      <c r="AM9" s="1118"/>
      <c r="AN9" s="1119"/>
      <c r="AO9" s="274">
        <v>1255145</v>
      </c>
      <c r="AP9" s="274">
        <v>77378</v>
      </c>
      <c r="AQ9" s="275">
        <v>91991</v>
      </c>
      <c r="AR9" s="276">
        <v>-15.9</v>
      </c>
    </row>
    <row r="10" spans="1:46" ht="13.5" customHeight="1" x14ac:dyDescent="0.15">
      <c r="A10" s="259"/>
      <c r="AK10" s="1117" t="s">
        <v>513</v>
      </c>
      <c r="AL10" s="1118"/>
      <c r="AM10" s="1118"/>
      <c r="AN10" s="1119"/>
      <c r="AO10" s="277">
        <v>199932</v>
      </c>
      <c r="AP10" s="277">
        <v>12326</v>
      </c>
      <c r="AQ10" s="278">
        <v>12405</v>
      </c>
      <c r="AR10" s="279">
        <v>-0.6</v>
      </c>
    </row>
    <row r="11" spans="1:46" ht="13.5" customHeight="1" x14ac:dyDescent="0.15">
      <c r="A11" s="259"/>
      <c r="AK11" s="1117" t="s">
        <v>514</v>
      </c>
      <c r="AL11" s="1118"/>
      <c r="AM11" s="1118"/>
      <c r="AN11" s="1119"/>
      <c r="AO11" s="277" t="s">
        <v>515</v>
      </c>
      <c r="AP11" s="277" t="s">
        <v>515</v>
      </c>
      <c r="AQ11" s="278">
        <v>395</v>
      </c>
      <c r="AR11" s="279" t="s">
        <v>515</v>
      </c>
    </row>
    <row r="12" spans="1:46" ht="13.5" customHeight="1" x14ac:dyDescent="0.15">
      <c r="A12" s="259"/>
      <c r="AK12" s="1117" t="s">
        <v>516</v>
      </c>
      <c r="AL12" s="1118"/>
      <c r="AM12" s="1118"/>
      <c r="AN12" s="1119"/>
      <c r="AO12" s="277" t="s">
        <v>515</v>
      </c>
      <c r="AP12" s="277" t="s">
        <v>515</v>
      </c>
      <c r="AQ12" s="278">
        <v>19</v>
      </c>
      <c r="AR12" s="279" t="s">
        <v>515</v>
      </c>
    </row>
    <row r="13" spans="1:46" ht="13.5" customHeight="1" x14ac:dyDescent="0.15">
      <c r="A13" s="259"/>
      <c r="AK13" s="1117" t="s">
        <v>517</v>
      </c>
      <c r="AL13" s="1118"/>
      <c r="AM13" s="1118"/>
      <c r="AN13" s="1119"/>
      <c r="AO13" s="277">
        <v>26920</v>
      </c>
      <c r="AP13" s="277">
        <v>1660</v>
      </c>
      <c r="AQ13" s="278">
        <v>3751</v>
      </c>
      <c r="AR13" s="279">
        <v>-55.7</v>
      </c>
    </row>
    <row r="14" spans="1:46" ht="13.5" customHeight="1" x14ac:dyDescent="0.15">
      <c r="A14" s="259"/>
      <c r="AK14" s="1117" t="s">
        <v>518</v>
      </c>
      <c r="AL14" s="1118"/>
      <c r="AM14" s="1118"/>
      <c r="AN14" s="1119"/>
      <c r="AO14" s="277" t="s">
        <v>515</v>
      </c>
      <c r="AP14" s="277" t="s">
        <v>515</v>
      </c>
      <c r="AQ14" s="278">
        <v>1672</v>
      </c>
      <c r="AR14" s="279" t="s">
        <v>515</v>
      </c>
    </row>
    <row r="15" spans="1:46" ht="13.5" customHeight="1" x14ac:dyDescent="0.15">
      <c r="A15" s="259"/>
      <c r="AK15" s="1120" t="s">
        <v>519</v>
      </c>
      <c r="AL15" s="1121"/>
      <c r="AM15" s="1121"/>
      <c r="AN15" s="1122"/>
      <c r="AO15" s="277">
        <v>-85620</v>
      </c>
      <c r="AP15" s="277">
        <v>-5278</v>
      </c>
      <c r="AQ15" s="278">
        <v>-6358</v>
      </c>
      <c r="AR15" s="279">
        <v>-17</v>
      </c>
    </row>
    <row r="16" spans="1:46" x14ac:dyDescent="0.15">
      <c r="A16" s="259"/>
      <c r="AK16" s="1120" t="s">
        <v>187</v>
      </c>
      <c r="AL16" s="1121"/>
      <c r="AM16" s="1121"/>
      <c r="AN16" s="1122"/>
      <c r="AO16" s="277">
        <v>1396377</v>
      </c>
      <c r="AP16" s="277">
        <v>86085</v>
      </c>
      <c r="AQ16" s="278">
        <v>103876</v>
      </c>
      <c r="AR16" s="279">
        <v>-17.100000000000001</v>
      </c>
    </row>
    <row r="17" spans="1:46" x14ac:dyDescent="0.15">
      <c r="A17" s="259"/>
    </row>
    <row r="18" spans="1:46" x14ac:dyDescent="0.15">
      <c r="A18" s="259"/>
      <c r="AQ18" s="280"/>
      <c r="AR18" s="280"/>
    </row>
    <row r="19" spans="1:46" x14ac:dyDescent="0.15">
      <c r="A19" s="259"/>
      <c r="AK19" s="255" t="s">
        <v>520</v>
      </c>
    </row>
    <row r="20" spans="1:46" x14ac:dyDescent="0.15">
      <c r="A20" s="259"/>
      <c r="AK20" s="281"/>
      <c r="AL20" s="282"/>
      <c r="AM20" s="282"/>
      <c r="AN20" s="283"/>
      <c r="AO20" s="284" t="s">
        <v>521</v>
      </c>
      <c r="AP20" s="285" t="s">
        <v>522</v>
      </c>
      <c r="AQ20" s="286" t="s">
        <v>523</v>
      </c>
      <c r="AR20" s="287"/>
    </row>
    <row r="21" spans="1:46" s="260" customFormat="1" x14ac:dyDescent="0.15">
      <c r="A21" s="288"/>
      <c r="AK21" s="1123" t="s">
        <v>524</v>
      </c>
      <c r="AL21" s="1124"/>
      <c r="AM21" s="1124"/>
      <c r="AN21" s="1125"/>
      <c r="AO21" s="289">
        <v>8.14</v>
      </c>
      <c r="AP21" s="290">
        <v>9.2899999999999991</v>
      </c>
      <c r="AQ21" s="291">
        <v>-1.1499999999999999</v>
      </c>
      <c r="AS21" s="292"/>
      <c r="AT21" s="288"/>
    </row>
    <row r="22" spans="1:46" s="260" customFormat="1" x14ac:dyDescent="0.15">
      <c r="A22" s="288"/>
      <c r="AK22" s="1123" t="s">
        <v>525</v>
      </c>
      <c r="AL22" s="1124"/>
      <c r="AM22" s="1124"/>
      <c r="AN22" s="1125"/>
      <c r="AO22" s="293">
        <v>96.9</v>
      </c>
      <c r="AP22" s="294">
        <v>96.9</v>
      </c>
      <c r="AQ22" s="295">
        <v>0</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528</v>
      </c>
      <c r="AL29" s="260"/>
      <c r="AM29" s="260"/>
      <c r="AN29" s="260"/>
      <c r="AS29" s="302"/>
    </row>
    <row r="30" spans="1:46" ht="13.5" customHeight="1" x14ac:dyDescent="0.15">
      <c r="A30" s="259"/>
      <c r="AK30" s="262"/>
      <c r="AL30" s="263"/>
      <c r="AM30" s="263"/>
      <c r="AN30" s="264"/>
      <c r="AO30" s="1105" t="s">
        <v>507</v>
      </c>
      <c r="AP30" s="265"/>
      <c r="AQ30" s="266" t="s">
        <v>508</v>
      </c>
      <c r="AR30" s="267"/>
    </row>
    <row r="31" spans="1:46" x14ac:dyDescent="0.15">
      <c r="A31" s="259"/>
      <c r="AK31" s="268"/>
      <c r="AL31" s="269"/>
      <c r="AM31" s="269"/>
      <c r="AN31" s="270"/>
      <c r="AO31" s="1106"/>
      <c r="AP31" s="271" t="s">
        <v>509</v>
      </c>
      <c r="AQ31" s="272" t="s">
        <v>510</v>
      </c>
      <c r="AR31" s="273" t="s">
        <v>511</v>
      </c>
    </row>
    <row r="32" spans="1:46" ht="27" customHeight="1" x14ac:dyDescent="0.15">
      <c r="A32" s="259"/>
      <c r="AK32" s="1107" t="s">
        <v>529</v>
      </c>
      <c r="AL32" s="1108"/>
      <c r="AM32" s="1108"/>
      <c r="AN32" s="1109"/>
      <c r="AO32" s="303">
        <v>739294</v>
      </c>
      <c r="AP32" s="303">
        <v>45576</v>
      </c>
      <c r="AQ32" s="304">
        <v>51927</v>
      </c>
      <c r="AR32" s="305">
        <v>-12.2</v>
      </c>
    </row>
    <row r="33" spans="1:46" ht="13.5" customHeight="1" x14ac:dyDescent="0.15">
      <c r="A33" s="259"/>
      <c r="AK33" s="1107" t="s">
        <v>530</v>
      </c>
      <c r="AL33" s="1108"/>
      <c r="AM33" s="1108"/>
      <c r="AN33" s="1109"/>
      <c r="AO33" s="303" t="s">
        <v>515</v>
      </c>
      <c r="AP33" s="303" t="s">
        <v>515</v>
      </c>
      <c r="AQ33" s="304" t="s">
        <v>515</v>
      </c>
      <c r="AR33" s="305" t="s">
        <v>515</v>
      </c>
    </row>
    <row r="34" spans="1:46" ht="27" customHeight="1" x14ac:dyDescent="0.15">
      <c r="A34" s="259"/>
      <c r="AK34" s="1107" t="s">
        <v>531</v>
      </c>
      <c r="AL34" s="1108"/>
      <c r="AM34" s="1108"/>
      <c r="AN34" s="1109"/>
      <c r="AO34" s="303" t="s">
        <v>515</v>
      </c>
      <c r="AP34" s="303" t="s">
        <v>515</v>
      </c>
      <c r="AQ34" s="304" t="s">
        <v>515</v>
      </c>
      <c r="AR34" s="305" t="s">
        <v>515</v>
      </c>
    </row>
    <row r="35" spans="1:46" ht="27" customHeight="1" x14ac:dyDescent="0.15">
      <c r="A35" s="259"/>
      <c r="AK35" s="1107" t="s">
        <v>532</v>
      </c>
      <c r="AL35" s="1108"/>
      <c r="AM35" s="1108"/>
      <c r="AN35" s="1109"/>
      <c r="AO35" s="303">
        <v>235513</v>
      </c>
      <c r="AP35" s="303">
        <v>14519</v>
      </c>
      <c r="AQ35" s="304">
        <v>15337</v>
      </c>
      <c r="AR35" s="305">
        <v>-5.3</v>
      </c>
    </row>
    <row r="36" spans="1:46" ht="27" customHeight="1" x14ac:dyDescent="0.15">
      <c r="A36" s="259"/>
      <c r="AK36" s="1107" t="s">
        <v>533</v>
      </c>
      <c r="AL36" s="1108"/>
      <c r="AM36" s="1108"/>
      <c r="AN36" s="1109"/>
      <c r="AO36" s="303">
        <v>21205</v>
      </c>
      <c r="AP36" s="303">
        <v>1307</v>
      </c>
      <c r="AQ36" s="304">
        <v>2347</v>
      </c>
      <c r="AR36" s="305">
        <v>-44.3</v>
      </c>
    </row>
    <row r="37" spans="1:46" ht="13.5" customHeight="1" x14ac:dyDescent="0.15">
      <c r="A37" s="259"/>
      <c r="AK37" s="1107" t="s">
        <v>534</v>
      </c>
      <c r="AL37" s="1108"/>
      <c r="AM37" s="1108"/>
      <c r="AN37" s="1109"/>
      <c r="AO37" s="303">
        <v>66</v>
      </c>
      <c r="AP37" s="303">
        <v>4</v>
      </c>
      <c r="AQ37" s="304">
        <v>463</v>
      </c>
      <c r="AR37" s="305">
        <v>-99.1</v>
      </c>
    </row>
    <row r="38" spans="1:46" ht="27" customHeight="1" x14ac:dyDescent="0.15">
      <c r="A38" s="259"/>
      <c r="AK38" s="1110" t="s">
        <v>535</v>
      </c>
      <c r="AL38" s="1111"/>
      <c r="AM38" s="1111"/>
      <c r="AN38" s="1112"/>
      <c r="AO38" s="306" t="s">
        <v>515</v>
      </c>
      <c r="AP38" s="306" t="s">
        <v>515</v>
      </c>
      <c r="AQ38" s="307">
        <v>1</v>
      </c>
      <c r="AR38" s="295" t="s">
        <v>515</v>
      </c>
      <c r="AS38" s="302"/>
    </row>
    <row r="39" spans="1:46" x14ac:dyDescent="0.15">
      <c r="A39" s="259"/>
      <c r="AK39" s="1110" t="s">
        <v>536</v>
      </c>
      <c r="AL39" s="1111"/>
      <c r="AM39" s="1111"/>
      <c r="AN39" s="1112"/>
      <c r="AO39" s="303">
        <v>-126332</v>
      </c>
      <c r="AP39" s="303">
        <v>-7788</v>
      </c>
      <c r="AQ39" s="304">
        <v>-3326</v>
      </c>
      <c r="AR39" s="305">
        <v>134.19999999999999</v>
      </c>
      <c r="AS39" s="302"/>
    </row>
    <row r="40" spans="1:46" ht="27" customHeight="1" x14ac:dyDescent="0.15">
      <c r="A40" s="259"/>
      <c r="AK40" s="1107" t="s">
        <v>537</v>
      </c>
      <c r="AL40" s="1108"/>
      <c r="AM40" s="1108"/>
      <c r="AN40" s="1109"/>
      <c r="AO40" s="303">
        <v>-592065</v>
      </c>
      <c r="AP40" s="303">
        <v>-36500</v>
      </c>
      <c r="AQ40" s="304">
        <v>-45680</v>
      </c>
      <c r="AR40" s="305">
        <v>-20.100000000000001</v>
      </c>
      <c r="AS40" s="302"/>
    </row>
    <row r="41" spans="1:46" x14ac:dyDescent="0.15">
      <c r="A41" s="259"/>
      <c r="AK41" s="1113" t="s">
        <v>300</v>
      </c>
      <c r="AL41" s="1114"/>
      <c r="AM41" s="1114"/>
      <c r="AN41" s="1115"/>
      <c r="AO41" s="303">
        <v>277681</v>
      </c>
      <c r="AP41" s="303">
        <v>17119</v>
      </c>
      <c r="AQ41" s="304">
        <v>21069</v>
      </c>
      <c r="AR41" s="305">
        <v>-18.7</v>
      </c>
      <c r="AS41" s="302"/>
    </row>
    <row r="42" spans="1:46" x14ac:dyDescent="0.15">
      <c r="A42" s="259"/>
      <c r="AK42" s="308" t="s">
        <v>538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539</v>
      </c>
    </row>
    <row r="48" spans="1:46" x14ac:dyDescent="0.15">
      <c r="A48" s="259"/>
      <c r="AK48" s="313" t="s">
        <v>540</v>
      </c>
      <c r="AL48" s="313"/>
      <c r="AM48" s="313"/>
      <c r="AN48" s="313"/>
      <c r="AO48" s="313"/>
      <c r="AP48" s="313"/>
      <c r="AQ48" s="314"/>
      <c r="AR48" s="313"/>
    </row>
    <row r="49" spans="1:44" ht="13.5" customHeight="1" x14ac:dyDescent="0.15">
      <c r="A49" s="259"/>
      <c r="AK49" s="315"/>
      <c r="AL49" s="316"/>
      <c r="AM49" s="1100" t="s">
        <v>507</v>
      </c>
      <c r="AN49" s="1102" t="s">
        <v>541</v>
      </c>
      <c r="AO49" s="1103"/>
      <c r="AP49" s="1103"/>
      <c r="AQ49" s="1103"/>
      <c r="AR49" s="1104"/>
    </row>
    <row r="50" spans="1:44" x14ac:dyDescent="0.15">
      <c r="A50" s="259"/>
      <c r="AK50" s="317"/>
      <c r="AL50" s="318"/>
      <c r="AM50" s="1101"/>
      <c r="AN50" s="319" t="s">
        <v>542</v>
      </c>
      <c r="AO50" s="320" t="s">
        <v>543</v>
      </c>
      <c r="AP50" s="321" t="s">
        <v>544</v>
      </c>
      <c r="AQ50" s="322" t="s">
        <v>545</v>
      </c>
      <c r="AR50" s="323" t="s">
        <v>546</v>
      </c>
    </row>
    <row r="51" spans="1:44" x14ac:dyDescent="0.15">
      <c r="A51" s="259"/>
      <c r="AK51" s="315" t="s">
        <v>547</v>
      </c>
      <c r="AL51" s="316"/>
      <c r="AM51" s="324">
        <v>1090378</v>
      </c>
      <c r="AN51" s="325">
        <v>70035</v>
      </c>
      <c r="AO51" s="326">
        <v>-56</v>
      </c>
      <c r="AP51" s="327">
        <v>96462</v>
      </c>
      <c r="AQ51" s="328">
        <v>-2.5</v>
      </c>
      <c r="AR51" s="329">
        <v>-53.5</v>
      </c>
    </row>
    <row r="52" spans="1:44" x14ac:dyDescent="0.15">
      <c r="A52" s="259"/>
      <c r="AK52" s="330"/>
      <c r="AL52" s="331" t="s">
        <v>548</v>
      </c>
      <c r="AM52" s="332">
        <v>642923</v>
      </c>
      <c r="AN52" s="333">
        <v>41295</v>
      </c>
      <c r="AO52" s="334">
        <v>-67.3</v>
      </c>
      <c r="AP52" s="335">
        <v>39886</v>
      </c>
      <c r="AQ52" s="336">
        <v>-8.8000000000000007</v>
      </c>
      <c r="AR52" s="337">
        <v>-58.5</v>
      </c>
    </row>
    <row r="53" spans="1:44" x14ac:dyDescent="0.15">
      <c r="A53" s="259"/>
      <c r="AK53" s="315" t="s">
        <v>549</v>
      </c>
      <c r="AL53" s="316"/>
      <c r="AM53" s="324">
        <v>687394</v>
      </c>
      <c r="AN53" s="325">
        <v>43578</v>
      </c>
      <c r="AO53" s="326">
        <v>-37.799999999999997</v>
      </c>
      <c r="AP53" s="327">
        <v>83103</v>
      </c>
      <c r="AQ53" s="328">
        <v>-13.8</v>
      </c>
      <c r="AR53" s="329">
        <v>-24</v>
      </c>
    </row>
    <row r="54" spans="1:44" x14ac:dyDescent="0.15">
      <c r="A54" s="259"/>
      <c r="AK54" s="330"/>
      <c r="AL54" s="331" t="s">
        <v>548</v>
      </c>
      <c r="AM54" s="332">
        <v>323302</v>
      </c>
      <c r="AN54" s="333">
        <v>20496</v>
      </c>
      <c r="AO54" s="334">
        <v>-50.4</v>
      </c>
      <c r="AP54" s="335">
        <v>41378</v>
      </c>
      <c r="AQ54" s="336">
        <v>3.7</v>
      </c>
      <c r="AR54" s="337">
        <v>-54.1</v>
      </c>
    </row>
    <row r="55" spans="1:44" x14ac:dyDescent="0.15">
      <c r="A55" s="259"/>
      <c r="AK55" s="315" t="s">
        <v>550</v>
      </c>
      <c r="AL55" s="316"/>
      <c r="AM55" s="324">
        <v>398413</v>
      </c>
      <c r="AN55" s="325">
        <v>25089</v>
      </c>
      <c r="AO55" s="326">
        <v>-42.4</v>
      </c>
      <c r="AP55" s="327">
        <v>84459</v>
      </c>
      <c r="AQ55" s="328">
        <v>1.6</v>
      </c>
      <c r="AR55" s="329">
        <v>-44</v>
      </c>
    </row>
    <row r="56" spans="1:44" x14ac:dyDescent="0.15">
      <c r="A56" s="259"/>
      <c r="AK56" s="330"/>
      <c r="AL56" s="331" t="s">
        <v>548</v>
      </c>
      <c r="AM56" s="332">
        <v>263449</v>
      </c>
      <c r="AN56" s="333">
        <v>16590</v>
      </c>
      <c r="AO56" s="334">
        <v>-19.100000000000001</v>
      </c>
      <c r="AP56" s="335">
        <v>47314</v>
      </c>
      <c r="AQ56" s="336">
        <v>14.3</v>
      </c>
      <c r="AR56" s="337">
        <v>-33.4</v>
      </c>
    </row>
    <row r="57" spans="1:44" x14ac:dyDescent="0.15">
      <c r="A57" s="259"/>
      <c r="AK57" s="315" t="s">
        <v>551</v>
      </c>
      <c r="AL57" s="316"/>
      <c r="AM57" s="324">
        <v>448985</v>
      </c>
      <c r="AN57" s="325">
        <v>27971</v>
      </c>
      <c r="AO57" s="326">
        <v>11.5</v>
      </c>
      <c r="AP57" s="327">
        <v>76413</v>
      </c>
      <c r="AQ57" s="328">
        <v>-9.5</v>
      </c>
      <c r="AR57" s="329">
        <v>21</v>
      </c>
    </row>
    <row r="58" spans="1:44" x14ac:dyDescent="0.15">
      <c r="A58" s="259"/>
      <c r="AK58" s="330"/>
      <c r="AL58" s="331" t="s">
        <v>548</v>
      </c>
      <c r="AM58" s="332">
        <v>257892</v>
      </c>
      <c r="AN58" s="333">
        <v>16066</v>
      </c>
      <c r="AO58" s="334">
        <v>-3.2</v>
      </c>
      <c r="AP58" s="335">
        <v>39658</v>
      </c>
      <c r="AQ58" s="336">
        <v>-16.2</v>
      </c>
      <c r="AR58" s="337">
        <v>13</v>
      </c>
    </row>
    <row r="59" spans="1:44" x14ac:dyDescent="0.15">
      <c r="A59" s="259"/>
      <c r="AK59" s="315" t="s">
        <v>552</v>
      </c>
      <c r="AL59" s="316"/>
      <c r="AM59" s="324">
        <v>646648</v>
      </c>
      <c r="AN59" s="325">
        <v>39865</v>
      </c>
      <c r="AO59" s="326">
        <v>42.5</v>
      </c>
      <c r="AP59" s="327">
        <v>66481</v>
      </c>
      <c r="AQ59" s="328">
        <v>-13</v>
      </c>
      <c r="AR59" s="329">
        <v>55.5</v>
      </c>
    </row>
    <row r="60" spans="1:44" x14ac:dyDescent="0.15">
      <c r="A60" s="259"/>
      <c r="AK60" s="330"/>
      <c r="AL60" s="331" t="s">
        <v>548</v>
      </c>
      <c r="AM60" s="332">
        <v>436663</v>
      </c>
      <c r="AN60" s="333">
        <v>26920</v>
      </c>
      <c r="AO60" s="334">
        <v>67.599999999999994</v>
      </c>
      <c r="AP60" s="335">
        <v>36120</v>
      </c>
      <c r="AQ60" s="336">
        <v>-8.9</v>
      </c>
      <c r="AR60" s="337">
        <v>76.5</v>
      </c>
    </row>
    <row r="61" spans="1:44" x14ac:dyDescent="0.15">
      <c r="A61" s="259"/>
      <c r="AK61" s="315" t="s">
        <v>553</v>
      </c>
      <c r="AL61" s="338"/>
      <c r="AM61" s="324">
        <v>654364</v>
      </c>
      <c r="AN61" s="325">
        <v>41308</v>
      </c>
      <c r="AO61" s="326">
        <v>-16.399999999999999</v>
      </c>
      <c r="AP61" s="327">
        <v>81384</v>
      </c>
      <c r="AQ61" s="339">
        <v>-7.4</v>
      </c>
      <c r="AR61" s="329">
        <v>-9</v>
      </c>
    </row>
    <row r="62" spans="1:44" x14ac:dyDescent="0.15">
      <c r="A62" s="259"/>
      <c r="AK62" s="330"/>
      <c r="AL62" s="331" t="s">
        <v>548</v>
      </c>
      <c r="AM62" s="332">
        <v>384846</v>
      </c>
      <c r="AN62" s="333">
        <v>24273</v>
      </c>
      <c r="AO62" s="334">
        <v>-14.5</v>
      </c>
      <c r="AP62" s="335">
        <v>40871</v>
      </c>
      <c r="AQ62" s="336">
        <v>-3.2</v>
      </c>
      <c r="AR62" s="337">
        <v>-11.3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LH20Lou8Kzshz3NvDbNBiDBxmvw6TEUvQJRF0U72I6KxNxgYeBq3zi07vuO2Ss2N8ARIbnmSeNZ38cHm7fh40A==" saltValue="NU4+MPDaw9DVVOqAEk3A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Q86" sqref="Q86:U86"/>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555</v>
      </c>
    </row>
    <row r="121" spans="125:125" ht="13.5" hidden="1" customHeight="1" x14ac:dyDescent="0.15">
      <c r="DU121" s="253"/>
    </row>
  </sheetData>
  <sheetProtection algorithmName="SHA-512" hashValue="hEHth5xVs693C0YwQ4D3Qhn9YapcJ3IPiSNsMGG/LvNT9eRJAwv9NyO/grJS5TLcPBoKO2KNgBquNM4pB/IyFg==" saltValue="wXqKx8r7D1gdWn0a75L2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4" zoomScaleNormal="100" zoomScaleSheetLayoutView="55" workbookViewId="0">
      <selection activeCell="Q86" sqref="Q86:U86"/>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556</v>
      </c>
    </row>
  </sheetData>
  <sheetProtection algorithmName="SHA-512" hashValue="26Q3EU8o7p1uFiFRdClzE1OqU2+YhNv1sQCsGOQt+kQcKLD3EmOjSjs6/Zn7hEmca2ErudBpJbp4w4FPRjLLiA==" saltValue="l0BUsM3g4RMzKLfx5h+/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J40" zoomScaleSheetLayoutView="100" workbookViewId="0">
      <selection activeCell="Q86" sqref="Q86:U8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26" t="s">
        <v>3</v>
      </c>
      <c r="D47" s="1126"/>
      <c r="E47" s="1127"/>
      <c r="F47" s="11">
        <v>64.81</v>
      </c>
      <c r="G47" s="12">
        <v>68.38</v>
      </c>
      <c r="H47" s="12">
        <v>64.44</v>
      </c>
      <c r="I47" s="12">
        <v>64.5</v>
      </c>
      <c r="J47" s="13">
        <v>56.85</v>
      </c>
    </row>
    <row r="48" spans="2:10" ht="57.75" customHeight="1" x14ac:dyDescent="0.15">
      <c r="B48" s="14"/>
      <c r="C48" s="1128" t="s">
        <v>4</v>
      </c>
      <c r="D48" s="1128"/>
      <c r="E48" s="1129"/>
      <c r="F48" s="15">
        <v>9.4700000000000006</v>
      </c>
      <c r="G48" s="16">
        <v>6.43</v>
      </c>
      <c r="H48" s="16">
        <v>6.03</v>
      </c>
      <c r="I48" s="16">
        <v>10.63</v>
      </c>
      <c r="J48" s="17">
        <v>15.9</v>
      </c>
    </row>
    <row r="49" spans="2:10" ht="57.75" customHeight="1" thickBot="1" x14ac:dyDescent="0.2">
      <c r="B49" s="18"/>
      <c r="C49" s="1130" t="s">
        <v>5</v>
      </c>
      <c r="D49" s="1130"/>
      <c r="E49" s="1131"/>
      <c r="F49" s="19" t="s">
        <v>562</v>
      </c>
      <c r="G49" s="20" t="s">
        <v>563</v>
      </c>
      <c r="H49" s="20" t="s">
        <v>564</v>
      </c>
      <c r="I49" s="20">
        <v>7.62</v>
      </c>
      <c r="J49" s="21" t="s">
        <v>565</v>
      </c>
    </row>
    <row r="50" spans="2:10" x14ac:dyDescent="0.15"/>
  </sheetData>
  <sheetProtection algorithmName="SHA-512" hashValue="FQooy5EsiTSYj5Hf/F3+lcTzpOhvvYwRoxMSGR81CTJZukykvuWmgAJ6XUf0CUD5K3TO5Emc0rKxEQCS9t+JoQ==" saltValue="EMMbyIJGaII8yvCSOdbg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2024-03-21T00:54:42Z</cp:lastPrinted>
  <dcterms:created xsi:type="dcterms:W3CDTF">2024-02-05T01:25:15Z</dcterms:created>
  <dcterms:modified xsi:type="dcterms:W3CDTF">2024-03-22T08:12:02Z</dcterms:modified>
  <cp:category/>
</cp:coreProperties>
</file>