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20306F3\minamiaiki\060　業務\09010　総務課\09790　財政\01 財政一般\08 財政状況資料集\03 財政状況資料集（Ｈ22年度決算以降）\Ｒ04年度照会（Ｒ03年度決算）\02‗回答\"/>
    </mc:Choice>
  </mc:AlternateContent>
  <xr:revisionPtr revIDLastSave="0" documentId="13_ncr:1_{577F0F69-D9B1-4A87-BD5D-75642835866E}" xr6:coauthVersionLast="43" xr6:coauthVersionMax="47" xr10:uidLastSave="{00000000-0000-0000-0000-000000000000}"/>
  <bookViews>
    <workbookView xWindow="-120" yWindow="-120" windowWidth="20730" windowHeight="11310" firstSheet="1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AM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<sst xmlns="http://schemas.openxmlformats.org/spreadsheetml/2006/main" count="1140" uniqueCount="603">
  <si>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</si>
  <si>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</si>
  <si>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</si>
  <si>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</si>
  <si>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</si>
  <si>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</si>
  <si>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</si>
  <si>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</si>
  <si>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</si>
  <si>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</si>
  <si>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</si>
  <si>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</si>
  <si>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</si>
  <si>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</si>
  <si>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</si>
  <si>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</si>
  <si>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</si>
  <si>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</si>
  <si>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</si>
  <si>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</si>
  <si>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</si>
  <si>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</si>
  <si>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</si>
  <si>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</si>
  <si>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</si>
  <si>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</si>
  <si>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</si>
  <si>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</si>
  <si>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</si>
  <si>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</si>
  <si>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</si>
  <si>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</si>
  <si>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</si>
  <si>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</si>
  <si>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</si>
  <si>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</si>
  <si>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</si>
  <si>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</si>
  <si>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</si>
  <si>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</si>
  <si>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</si>
  <si>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</si>
  <si>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</si>
  <si>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</si>
  <si>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</si>
  <si>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</si>
  <si>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</si>
  <si>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</si>
  <si>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</si>
  <si>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</si>
  <si>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</si>
  <si>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</si>
  <si>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</si>
  <si>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</si>
  <si>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</si>
  <si>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</si>
  <si>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</si>
  <si>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</si>
  <si>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</si>
  <si>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</si>
  <si>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</si>
  <si>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</si>
  <si>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</si>
  <si>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</si>
  <si>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</si>
  <si>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</si>
  <si>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</si>
  <si>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</si>
  <si>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</si>
  <si>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</si>
  <si>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</si>
  <si>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</si>
  <si>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</si>
  <si>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</si>
  <si>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</si>
  <si>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</si>
  <si>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</si>
  <si>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</si>
  <si>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</si>
  <si>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</si>
  <si>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</si>
  <si>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</si>
  <si>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</si>
  <si>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</si>
  <si>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</si>
  <si>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</si>
  <si>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</si>
  <si>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</si>
  <si>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</si>
  <si>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</si>
  <si>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</si>
  <si>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</si>
  <si>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</si>
  <si>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</si>
  <si>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</si>
  <si>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</si>
  <si>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</si>
  <si>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</si>
  <si>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</si>
  <si>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</si>
  <si>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</si>
  <si>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</si>
  <si>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</si>
  <si>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</si>
  <si>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</si>
  <si>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</si>
  <si>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</si>
  <si>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</si>
  <si>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</si>
  <si>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</si>
  <si>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</si>
  <si>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</si>
  <si>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</si>
  <si>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</si>
  <si>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</si>
  <si>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</si>
  <si>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</si>
  <si>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</si>
  <si>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</si>
  <si>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</si>
  <si>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</si>
  <si>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</si>
  <si>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</si>
  <si>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</si>
  <si>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</si>
  <si>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</si>
  <si>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</si>
  <si>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</si>
  <si>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</si>
  <si>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</si>
  <si>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</si>
  <si>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</si>
  <si>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</si>
  <si>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</si>
  <si>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</si>
  <si>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</si>
  <si>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</si>
  <si>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</si>
  <si>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</si>
  <si>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</si>
  <si>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</si>
  <si>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</si>
  <si>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</si>
  <si>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</si>
  <si>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</si>
  <si>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</si>
  <si>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</si>
  <si>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</si>
  <si>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</si>
  <si>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</si>
  <si>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</si>
  <si>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</si>
  <si>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</si>
  <si>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</si>
  <si>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</si>
  <si>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</si>
  <si>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</si>
  <si>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</si>
  <si>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</si>
  <si>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</si>
  <si>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</si>
  <si>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</si>
  <si>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</si>
  <si>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</si>
  <si>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</si>
  <si>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</si>
  <si>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</si>
  <si>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</si>
  <si>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</si>
  <si>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</si>
  <si>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</si>
  <si>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</si>
  <si>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</si>
  <si>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</si>
  <si>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</si>
  <si>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</si>
  <si>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</si>
  <si>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</si>
  <si>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</si>
  <si>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</si>
  <si>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</si>
  <si>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</si>
  <si>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</si>
  <si>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</si>
  <si>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</si>
  <si>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</si>
  <si>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</si>
  <si>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</si>
  <si>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</si>
  <si>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</si>
  <si>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</si>
  <si>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</si>
  <si>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</si>
  <si>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</si>
  <si>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</si>
  <si>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</si>
  <si>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</si>
  <si>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</si>
  <si>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</si>
  <si>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</si>
  <si>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</si>
  <si>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</si>
  <si>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</si>
  <si>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</si>
  <si>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</si>
  <si>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</si>
  <si>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</si>
  <si>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</si>
  <si>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</si>
  <si>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</si>
  <si>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</si>
  <si>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</si>
  <si>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</si>
  <si>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</si>
  <si>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</si>
  <si>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長野県南相木村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</si>
  <si>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</si>
  <si>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</si>
  <si>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</si>
  <si>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</si>
  <si>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</si>
  <si>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</si>
  <si>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</si>
  <si>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</si>
  <si>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</si>
  <si>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</si>
  <si>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</si>
  <si>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</si>
  <si>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</si>
  <si>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</si>
  <si>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</si>
  <si>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</si>
  <si>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</si>
  <si>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</si>
  <si>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</si>
  <si>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</si>
  <si>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</si>
  <si>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</si>
  <si>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</si>
  <si>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</si>
  <si>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</si>
  <si>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</si>
  <si>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</si>
  <si>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</si>
  <si>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</si>
  <si>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</si>
  <si>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</si>
  <si>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</si>
  <si>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</si>
  <si>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</si>
  <si>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</si>
  <si>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</si>
  <si>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</si>
  <si>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</si>
  <si>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</si>
  <si>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</si>
  <si>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</si>
  <si>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</si>
  <si>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</si>
  <si>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</si>
  <si>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</si>
  <si>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</si>
  <si>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</si>
  <si>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</si>
  <si>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</si>
  <si>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</si>
  <si>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</si>
  <si>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</si>
  <si>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</si>
  <si>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</si>
  <si>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</si>
  <si>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</si>
  <si>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</si>
  <si>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</si>
  <si>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</si>
  <si>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</si>
  <si>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</si>
  <si>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</si>
  <si>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</si>
  <si>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</si>
  <si>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</si>
  <si>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</si>
  <si>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</si>
  <si>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</si>
  <si>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</si>
  <si>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</si>
  <si>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</si>
  <si>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</si>
  <si>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</si>
  <si>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</si>
  <si>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</si>
  <si>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</si>
  <si>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</si>
  <si>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</si>
  <si>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</si>
  <si>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</si>
  <si>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</si>
  <si>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</si>
  <si>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</si>
  <si>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</si>
  <si>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</si>
  <si>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</si>
  <si>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</si>
  <si>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</si>
  <si>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</si>
  <si>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</si>
  <si>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</si>
  <si>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</si>
  <si>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</si>
  <si>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</si>
  <si>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</si>
  <si>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</si>
  <si>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</si>
  <si>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</si>
  <si>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</si>
  <si>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</si>
  <si>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</si>
  <si>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</si>
  <si>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</si>
  <si>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</si>
  <si>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</si>
  <si>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</si>
  <si>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</si>
  <si>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</si>
  <si>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</si>
  <si>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</si>
  <si>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</si>
  <si>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</si>
  <si>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</si>
  <si>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</si>
  <si>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</si>
  <si>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</si>
  <si>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</si>
  <si>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</si>
  <si>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</si>
  <si>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</si>
  <si>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</si>
  <si>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</si>
  <si>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</si>
  <si>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</si>
  <si>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と畜場</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</si>
  <si>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</si>
  <si>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</si>
  <si>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</si>
  <si>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</si>
  <si>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</si>
  <si>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</si>
  <si>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</si>
  <si>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</si>
  <si>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</si>
  <si>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</si>
  <si>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</si>
  <si>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</si>
  <si>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</si>
  <si>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</si>
  <si>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</si>
  <si>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</si>
  <si>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</si>
  <si>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</si>
  <si>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</si>
  <si>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</si>
  <si>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</si>
  <si>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</si>
  <si>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</si>
  <si>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</si>
  <si>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</si>
  <si>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</si>
  <si>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</si>
  <si>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</si>
  <si>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</si>
  <si>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長野県南相木村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</si>
  <si>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</si>
  <si>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</si>
  <si>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</si>
  <si>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</si>
  <si>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</si>
  <si>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</si>
  <si>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</si>
  <si>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</si>
  <si>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</si>
  <si>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</si>
  <si>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</si>
  <si>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</si>
  <si>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</si>
  <si>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</si>
  <si>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</si>
  <si>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</si>
  <si>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</si>
  <si>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</si>
  <si>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</si>
  <si>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</si>
  <si>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</si>
  <si>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</si>
  <si>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</si>
  <si>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</si>
  <si>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</si>
  <si>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</si>
  <si>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</si>
  <si>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</si>
  <si>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</si>
  <si>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</si>
  <si>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</si>
  <si>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</si>
  <si>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</si>
  <si>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</si>
  <si>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国民健康保険事業（施設勘定）会計</t>
    <phoneticPr fontId="5"/>
  </si>
  <si>
    <t>国民健康保険事業（事業勘定）会計</t>
    <phoneticPr fontId="5"/>
  </si>
  <si>
    <t>介護保険事業会計</t>
    <phoneticPr fontId="5"/>
  </si>
  <si>
    <t>後期高齢者医療事業会計</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</si>
  <si>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</si>
  <si>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</si>
  <si>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</si>
  <si>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</si>
  <si>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</si>
  <si>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</si>
  <si>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</si>
  <si>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</si>
  <si>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</si>
  <si>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</si>
  <si>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</si>
  <si>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</si>
  <si>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</si>
  <si>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</si>
  <si>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</si>
  <si>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</si>
  <si>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</si>
  <si>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</si>
  <si>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</si>
  <si>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</si>
  <si>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</si>
  <si>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</si>
  <si>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</si>
  <si>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</si>
  <si>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</si>
  <si>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</si>
  <si>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</si>
  <si>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</si>
  <si>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</si>
  <si>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</si>
  <si>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</si>
  <si>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</si>
  <si>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</si>
  <si>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</si>
  <si>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</si>
  <si>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</si>
  <si>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</si>
  <si>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</si>
  <si>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</si>
  <si>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</si>
  <si>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</si>
  <si>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</si>
  <si>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</si>
  <si>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</si>
  <si>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</si>
  <si>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</si>
  <si>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</si>
  <si>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</si>
  <si>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</si>
  <si>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</si>
  <si>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</si>
  <si>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</si>
  <si>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</si>
  <si>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</si>
  <si>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</si>
  <si>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</si>
  <si>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</si>
  <si>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</si>
  <si>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</si>
  <si>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</si>
  <si>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</si>
  <si>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</si>
  <si>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</si>
  <si>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</si>
  <si>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</si>
  <si>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</si>
  <si>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</si>
  <si>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</si>
  <si>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</si>
  <si>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</si>
  <si>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</si>
  <si>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</si>
  <si>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後期高齢者医療事業会計</t>
    <phoneticPr fontId="5"/>
  </si>
  <si>
    <t>(Ｆ)</t>
    <phoneticPr fontId="5"/>
  </si>
  <si>
    <t>国民健康保険事業（施設勘定）会計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</si>
  <si>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</si>
  <si>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</si>
  <si>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</si>
  <si>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</si>
  <si>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</si>
  <si>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</si>
  <si>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</si>
  <si>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</si>
  <si>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</si>
  <si>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</si>
  <si>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</si>
  <si>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</si>
  <si>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</si>
  <si>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</si>
  <si>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</si>
  <si>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</si>
  <si>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</si>
  <si>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</si>
  <si>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</si>
  <si>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</si>
  <si>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</si>
  <si>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</si>
  <si>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</si>
  <si>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</si>
  <si>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</si>
  <si>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</si>
  <si>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</si>
  <si>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</si>
  <si>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</si>
  <si>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</si>
  <si>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</si>
  <si>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</si>
  <si>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</si>
  <si>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</si>
  <si>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</si>
  <si>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</si>
  <si>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</si>
  <si>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</si>
  <si>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</si>
  <si>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</si>
  <si>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</si>
  <si>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</si>
  <si>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</si>
  <si>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</si>
  <si>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</si>
  <si>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</si>
  <si>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</si>
  <si>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</si>
  <si>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</si>
  <si>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</si>
  <si>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</si>
  <si>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</si>
  <si>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</si>
  <si>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</si>
  <si>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</si>
  <si>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</si>
  <si>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</si>
  <si>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</si>
  <si>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</si>
  <si>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</si>
  <si>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</si>
  <si>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</si>
  <si>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</si>
  <si>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</si>
  <si>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</si>
  <si>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</si>
  <si>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</si>
  <si>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</si>
  <si>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</si>
  <si>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</si>
  <si>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</si>
  <si>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</si>
  <si>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</si>
  <si>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</si>
  <si>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</si>
  <si>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</si>
  <si>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</si>
  <si>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</si>
  <si>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</si>
  <si>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</si>
  <si>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</si>
  <si>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</si>
  <si>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</si>
  <si>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</si>
  <si>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8.36</t>
  </si>
  <si>
    <t>▲ 13.79</t>
  </si>
  <si>
    <t>▲ 3.77</t>
  </si>
  <si>
    <t>▲ 0.03</t>
  </si>
  <si>
    <t>介護保険事業会計</t>
  </si>
  <si>
    <t>国民健康保険事業（事業勘定）会計</t>
  </si>
  <si>
    <t>一般会計</t>
  </si>
  <si>
    <t>簡易水道事業会計</t>
  </si>
  <si>
    <t>国民健康保険事業（施設勘定）会計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</si>
  <si>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</si>
  <si>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</si>
  <si>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</si>
  <si>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</si>
  <si>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</si>
  <si>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</si>
  <si>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</si>
  <si>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</si>
  <si>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</si>
  <si>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医療保健振興基金</t>
    <rPh sb="0" eb="2">
      <t>イリョウ</t>
    </rPh>
    <rPh sb="2" eb="4">
      <t>ホケン</t>
    </rPh>
    <rPh sb="4" eb="6">
      <t>シンコウ</t>
    </rPh>
    <rPh sb="6" eb="8">
      <t>キキン</t>
    </rPh>
    <phoneticPr fontId="2"/>
  </si>
  <si>
    <t>自治振興基金</t>
    <rPh sb="0" eb="6">
      <t>ジチシンコウキキン</t>
    </rPh>
    <phoneticPr fontId="2"/>
  </si>
  <si>
    <t>地域福祉基金</t>
    <rPh sb="0" eb="6">
      <t>チイキフクシキキン</t>
    </rPh>
    <phoneticPr fontId="2"/>
  </si>
  <si>
    <t>地域振興基金</t>
    <rPh sb="0" eb="6">
      <t>チイキシンコウキキン</t>
    </rPh>
    <phoneticPr fontId="2"/>
  </si>
  <si>
    <t>教育文化振興基金</t>
    <rPh sb="0" eb="8">
      <t>キョウイクブンカシンコウキキン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</si>
  <si>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</si>
  <si>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</si>
  <si>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</si>
  <si>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令和３年度に大きな更新投資や新規の公共投資はなく、有形固定資産減価償却率は上昇している。
地方債残高は増加しているが、償還財源となりうる基金等の残高が大きく将来負担比率はゼロである。</t>
    <rPh sb="3" eb="5">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</si>
  <si>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</si>
  <si>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</si>
  <si>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</si>
  <si>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</si>
  <si>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</si>
  <si>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</si>
  <si>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将来負担比率はゼロであり実質公債費比率も類似団体と比較して低い状況にあり、財政的には望ましい傾向にある。
但し、近年は地方債の償還額より起債額の方が多い年度も増えてきており、さらに近い将来、老朽化等による公共施設や設備等の更新を行わなければならないためその財源としての起債が見込まれる。中長期的な視点に立って、更新負担の軽減、平準化に努めていく一方で、基金や預貯金の効果的な運用による財源の確保を図っていかなければならない。</t>
    <rPh sb="20" eb="22">
      <t>ルイジ</t>
    </rPh>
    <rPh sb="22" eb="24">
      <t>ダンタイ</t>
    </rPh>
    <rPh sb="25" eb="27">
      <t>ヒカク</t>
    </rPh>
    <rPh sb="29" eb="30">
      <t>ヒク</t>
    </rPh>
    <rPh sb="31" eb="33">
      <t>ジョウキョウ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</si>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</sst>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7357ECB-0481-43B0-9B75-AAC52B86C61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777-48CD-9F11-545E4BBC94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521233</c:v>
                </c:pt>
                <c:pt idx="1">
                  <c:v>587972</c:v>
                </c:pt>
                <c:pt idx="2">
                  <c:v>425907</c:v>
                </c:pt>
                <c:pt idx="3">
                  <c:v>370586</c:v>
                </c:pt>
                <c:pt idx="4">
                  <c:v>355626</c:v>
                </c:pt>
              </c:numCache>
            </c:numRef>
          </c:val>
          <c:smooth val="0"/>
          <c:extLst>
            <c:ext xmlns:c16="http://schemas.microsoft.com/office/drawing/2014/chart" uri="{C3380CC4-5D6E-409C-BE32-E72D297353CC}">
              <c16:uniqueId val="{00000001-0777-48CD-9F11-545E4BBC94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c:v>
                </c:pt>
                <c:pt idx="1">
                  <c:v>2.0499999999999998</c:v>
                </c:pt>
                <c:pt idx="2">
                  <c:v>0.94</c:v>
                </c:pt>
                <c:pt idx="3">
                  <c:v>0.87</c:v>
                </c:pt>
                <c:pt idx="4">
                  <c:v>0.11</c:v>
                </c:pt>
              </c:numCache>
            </c:numRef>
          </c:val>
          <c:extLst>
            <c:ext xmlns:c16="http://schemas.microsoft.com/office/drawing/2014/chart" uri="{C3380CC4-5D6E-409C-BE32-E72D297353CC}">
              <c16:uniqueId val="{00000000-518D-4466-9A69-0A23131FEE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62.58</c:v>
                </c:pt>
                <c:pt idx="1">
                  <c:v>54.12</c:v>
                </c:pt>
                <c:pt idx="2">
                  <c:v>62.93</c:v>
                </c:pt>
                <c:pt idx="3">
                  <c:v>56.37</c:v>
                </c:pt>
                <c:pt idx="4">
                  <c:v>50.7</c:v>
                </c:pt>
              </c:numCache>
            </c:numRef>
          </c:val>
          <c:extLst>
            <c:ext xmlns:c16="http://schemas.microsoft.com/office/drawing/2014/chart" uri="{C3380CC4-5D6E-409C-BE32-E72D297353CC}">
              <c16:uniqueId val="{00000001-518D-4466-9A69-0A23131FEE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-8.36</c:v>
                </c:pt>
                <c:pt idx="1">
                  <c:v>-13.79</c:v>
                </c:pt>
                <c:pt idx="2">
                  <c:v>8.08</c:v>
                </c:pt>
                <c:pt idx="3">
                  <c:v>-3.77</c:v>
                </c:pt>
                <c:pt idx="4">
                  <c:v>-0.03</c:v>
                </c:pt>
              </c:numCache>
            </c:numRef>
          </c:val>
          <c:smooth val="0"/>
          <c:extLst>
            <c:ext xmlns:c16="http://schemas.microsoft.com/office/drawing/2014/chart" uri="{C3380CC4-5D6E-409C-BE32-E72D297353CC}">
              <c16:uniqueId val="{00000002-518D-4466-9A69-0A23131FEE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0EF0-4629-A0BE-BAB75D5C27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F0-4629-A0BE-BAB75D5C27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F0-4629-A0BE-BAB75D5C271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F0-4629-A0BE-BAB75D5C271E}"/>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4-0EF0-4629-A0BE-BAB75D5C271E}"/>
            </c:ext>
          </c:extLst>
        </c:ser>
        <c:ser>
          <c:idx val="5"/>
          <c:order val="5"/>
          <c:tx>
            <c:strRef>
              <c:f>データシート!$A$32</c:f>
              <c:strCache>
                <c:ptCount val="1"/>
                <c:pt idx="0">
                  <c:v>国民健康保険事業（施設勘定）会計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0.22</c:v>
                </c:pt>
                <c:pt idx="4">
                  <c:v>#N/A</c:v>
                </c:pt>
                <c:pt idx="5">
                  <c:v>0.12</c:v>
                </c:pt>
                <c:pt idx="6">
                  <c:v>#N/A</c:v>
                </c:pt>
                <c:pt idx="7">
                  <c:v>7.0000000000000007E-2</c:v>
                </c:pt>
                <c:pt idx="8">
                  <c:v>#N/A</c:v>
                </c:pt>
                <c:pt idx="9">
                  <c:v>0.05</c:v>
                </c:pt>
              </c:numCache>
            </c:numRef>
          </c:val>
          <c:extLst>
            <c:ext xmlns:c16="http://schemas.microsoft.com/office/drawing/2014/chart" uri="{C3380CC4-5D6E-409C-BE32-E72D297353CC}">
              <c16:uniqueId val="{00000005-0EF0-4629-A0BE-BAB75D5C271E}"/>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0.04</c:v>
                </c:pt>
                <c:pt idx="4">
                  <c:v>#N/A</c:v>
                </c:pt>
                <c:pt idx="5">
                  <c:v>0.04</c:v>
                </c:pt>
                <c:pt idx="6">
                  <c:v>#N/A</c:v>
                </c:pt>
                <c:pt idx="7">
                  <c:v>0.02</c:v>
                </c:pt>
                <c:pt idx="8">
                  <c:v>#N/A</c:v>
                </c:pt>
                <c:pt idx="9">
                  <c:v>0.06</c:v>
                </c:pt>
              </c:numCache>
            </c:numRef>
          </c:val>
          <c:extLst>
            <c:ext xmlns:c16="http://schemas.microsoft.com/office/drawing/2014/chart" uri="{C3380CC4-5D6E-409C-BE32-E72D297353CC}">
              <c16:uniqueId val="{00000006-0EF0-4629-A0BE-BAB75D5C271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4.49</c:v>
                </c:pt>
                <c:pt idx="2">
                  <c:v>#N/A</c:v>
                </c:pt>
                <c:pt idx="3">
                  <c:v>2.0499999999999998</c:v>
                </c:pt>
                <c:pt idx="4">
                  <c:v>#N/A</c:v>
                </c:pt>
                <c:pt idx="5">
                  <c:v>0.93</c:v>
                </c:pt>
                <c:pt idx="6">
                  <c:v>#N/A</c:v>
                </c:pt>
                <c:pt idx="7">
                  <c:v>0.87</c:v>
                </c:pt>
                <c:pt idx="8">
                  <c:v>#N/A</c:v>
                </c:pt>
                <c:pt idx="9">
                  <c:v>0.1</c:v>
                </c:pt>
              </c:numCache>
            </c:numRef>
          </c:val>
          <c:extLst>
            <c:ext xmlns:c16="http://schemas.microsoft.com/office/drawing/2014/chart" uri="{C3380CC4-5D6E-409C-BE32-E72D297353CC}">
              <c16:uniqueId val="{00000007-0EF0-4629-A0BE-BAB75D5C271E}"/>
            </c:ext>
          </c:extLst>
        </c:ser>
        <c:ser>
          <c:idx val="8"/>
          <c:order val="8"/>
          <c:tx>
            <c:strRef>
              <c:f>データシート!$A$35</c:f>
              <c:strCache>
                <c:ptCount val="1"/>
                <c:pt idx="0">
                  <c:v>国民健康保険事業（事業勘定）会計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1.66</c:v>
                </c:pt>
                <c:pt idx="2">
                  <c:v>#N/A</c:v>
                </c:pt>
                <c:pt idx="3">
                  <c:v>0.31</c:v>
                </c:pt>
                <c:pt idx="4">
                  <c:v>#N/A</c:v>
                </c:pt>
                <c:pt idx="5">
                  <c:v>0.19</c:v>
                </c:pt>
                <c:pt idx="6">
                  <c:v>#N/A</c:v>
                </c:pt>
                <c:pt idx="7">
                  <c:v>0.13</c:v>
                </c:pt>
                <c:pt idx="8">
                  <c:v>#N/A</c:v>
                </c:pt>
                <c:pt idx="9">
                  <c:v>0.12</c:v>
                </c:pt>
              </c:numCache>
            </c:numRef>
          </c:val>
          <c:extLst>
            <c:ext xmlns:c16="http://schemas.microsoft.com/office/drawing/2014/chart" uri="{C3380CC4-5D6E-409C-BE32-E72D297353CC}">
              <c16:uniqueId val="{00000008-0EF0-4629-A0BE-BAB75D5C271E}"/>
            </c:ext>
          </c:extLst>
        </c:ser>
        <c:ser>
          <c:idx val="9"/>
          <c:order val="9"/>
          <c:tx>
            <c:strRef>
              <c:f>データシート!$A$36</c:f>
              <c:strCache>
                <c:ptCount val="1"/>
                <c:pt idx="0">
                  <c:v>介護保険事業会計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0.55000000000000004</c:v>
                </c:pt>
                <c:pt idx="2">
                  <c:v>#N/A</c:v>
                </c:pt>
                <c:pt idx="3">
                  <c:v>0.06</c:v>
                </c:pt>
                <c:pt idx="4">
                  <c:v>#N/A</c:v>
                </c:pt>
                <c:pt idx="5">
                  <c:v>0.62</c:v>
                </c:pt>
                <c:pt idx="6">
                  <c:v>#N/A</c:v>
                </c:pt>
                <c:pt idx="7">
                  <c:v>0.5</c:v>
                </c:pt>
                <c:pt idx="8">
                  <c:v>#N/A</c:v>
                </c:pt>
                <c:pt idx="9">
                  <c:v>1.47</c:v>
                </c:pt>
              </c:numCache>
            </c:numRef>
          </c:val>
          <c:extLst>
            <c:ext xmlns:c16="http://schemas.microsoft.com/office/drawing/2014/chart" uri="{C3380CC4-5D6E-409C-BE32-E72D297353CC}">
              <c16:uniqueId val="{00000009-0EF0-4629-A0BE-BAB75D5C27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c:v>
                </c:pt>
                <c:pt idx="5">
                  <c:v>124</c:v>
                </c:pt>
                <c:pt idx="8">
                  <c:v>136</c:v>
                </c:pt>
                <c:pt idx="11">
                  <c:v>133</c:v>
                </c:pt>
                <c:pt idx="14">
                  <c:v>158</c:v>
                </c:pt>
              </c:numCache>
            </c:numRef>
          </c:val>
          <c:extLst>
            <c:ext xmlns:c16="http://schemas.microsoft.com/office/drawing/2014/chart" uri="{C3380CC4-5D6E-409C-BE32-E72D297353CC}">
              <c16:uniqueId val="{00000000-AC37-4421-8FC6-043E746D63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37-4421-8FC6-043E746D63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37-4421-8FC6-043E746D63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AC37-4421-8FC6-043E746D63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c:v>
                </c:pt>
                <c:pt idx="3">
                  <c:v>6</c:v>
                </c:pt>
                <c:pt idx="6">
                  <c:v>5</c:v>
                </c:pt>
                <c:pt idx="9">
                  <c:v>5</c:v>
                </c:pt>
                <c:pt idx="12">
                  <c:v>2</c:v>
                </c:pt>
              </c:numCache>
            </c:numRef>
          </c:val>
          <c:extLst>
            <c:ext xmlns:c16="http://schemas.microsoft.com/office/drawing/2014/chart" uri="{C3380CC4-5D6E-409C-BE32-E72D297353CC}">
              <c16:uniqueId val="{00000004-AC37-4421-8FC6-043E746D63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37-4421-8FC6-043E746D63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37-4421-8FC6-043E746D63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c:v>
                </c:pt>
                <c:pt idx="3">
                  <c:v>106</c:v>
                </c:pt>
                <c:pt idx="6">
                  <c:v>130</c:v>
                </c:pt>
                <c:pt idx="9">
                  <c:v>137</c:v>
                </c:pt>
                <c:pt idx="12">
                  <c:v>163</c:v>
                </c:pt>
              </c:numCache>
            </c:numRef>
          </c:val>
          <c:extLst>
            <c:ext xmlns:c16="http://schemas.microsoft.com/office/drawing/2014/chart" uri="{C3380CC4-5D6E-409C-BE32-E72D297353CC}">
              <c16:uniqueId val="{00000007-AC37-4421-8FC6-043E746D63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c:v>
                </c:pt>
                <c:pt idx="2">
                  <c:v>#N/A</c:v>
                </c:pt>
                <c:pt idx="3">
                  <c:v>#N/A</c:v>
                </c:pt>
                <c:pt idx="4">
                  <c:v>-12</c:v>
                </c:pt>
                <c:pt idx="5">
                  <c:v>#N/A</c:v>
                </c:pt>
                <c:pt idx="6">
                  <c:v>#N/A</c:v>
                </c:pt>
                <c:pt idx="7">
                  <c:v>-1</c:v>
                </c:pt>
                <c:pt idx="8">
                  <c:v>#N/A</c:v>
                </c:pt>
                <c:pt idx="9">
                  <c:v>#N/A</c:v>
                </c:pt>
                <c:pt idx="10">
                  <c:v>9</c:v>
                </c:pt>
                <c:pt idx="11">
                  <c:v>#N/A</c:v>
                </c:pt>
                <c:pt idx="12">
                  <c:v>#N/A</c:v>
                </c:pt>
                <c:pt idx="13">
                  <c:v>8</c:v>
                </c:pt>
                <c:pt idx="14">
                  <c:v>#N/A</c:v>
                </c:pt>
              </c:numCache>
            </c:numRef>
          </c:val>
          <c:smooth val="0"/>
          <c:extLst>
            <c:ext xmlns:c16="http://schemas.microsoft.com/office/drawing/2014/chart" uri="{C3380CC4-5D6E-409C-BE32-E72D297353CC}">
              <c16:uniqueId val="{00000008-AC37-4421-8FC6-043E746D63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1780</c:v>
                </c:pt>
                <c:pt idx="5">
                  <c:v>1959</c:v>
                </c:pt>
                <c:pt idx="8">
                  <c:v>2085</c:v>
                </c:pt>
                <c:pt idx="11">
                  <c:v>2215</c:v>
                </c:pt>
                <c:pt idx="14">
                  <c:v>2284</c:v>
                </c:pt>
              </c:numCache>
            </c:numRef>
          </c:val>
          <c:extLst>
            <c:ext xmlns:c16="http://schemas.microsoft.com/office/drawing/2014/chart" uri="{C3380CC4-5D6E-409C-BE32-E72D297353CC}">
              <c16:uniqueId val="{00000000-CE7A-4D86-B8DD-0C2D643067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c:v>
                </c:pt>
                <c:pt idx="5">
                  <c:v>2</c:v>
                </c:pt>
                <c:pt idx="8">
                  <c:v>0</c:v>
                </c:pt>
                <c:pt idx="11">
                  <c:v>0</c:v>
                </c:pt>
                <c:pt idx="14">
                  <c:v>0</c:v>
                </c:pt>
              </c:numCache>
            </c:numRef>
          </c:val>
          <c:extLst>
            <c:ext xmlns:c16="http://schemas.microsoft.com/office/drawing/2014/chart" uri="{C3380CC4-5D6E-409C-BE32-E72D297353CC}">
              <c16:uniqueId val="{00000001-CE7A-4D86-B8DD-0C2D643067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4752</c:v>
                </c:pt>
                <c:pt idx="5">
                  <c:v>4602</c:v>
                </c:pt>
                <c:pt idx="8">
                  <c:v>4716</c:v>
                </c:pt>
                <c:pt idx="11">
                  <c:v>4687</c:v>
                </c:pt>
                <c:pt idx="14">
                  <c:v>4716</c:v>
                </c:pt>
              </c:numCache>
            </c:numRef>
          </c:val>
          <c:extLst>
            <c:ext xmlns:c16="http://schemas.microsoft.com/office/drawing/2014/chart" uri="{C3380CC4-5D6E-409C-BE32-E72D297353CC}">
              <c16:uniqueId val="{00000002-CE7A-4D86-B8DD-0C2D643067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7A-4D86-B8DD-0C2D643067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7A-4D86-B8DD-0C2D643067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7A-4D86-B8DD-0C2D643067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c:v>
                </c:pt>
                <c:pt idx="3">
                  <c:v>90</c:v>
                </c:pt>
                <c:pt idx="6">
                  <c:v>63</c:v>
                </c:pt>
                <c:pt idx="9">
                  <c:v>70</c:v>
                </c:pt>
                <c:pt idx="12">
                  <c:v>80</c:v>
                </c:pt>
              </c:numCache>
            </c:numRef>
          </c:val>
          <c:extLst>
            <c:ext xmlns:c16="http://schemas.microsoft.com/office/drawing/2014/chart" uri="{C3380CC4-5D6E-409C-BE32-E72D297353CC}">
              <c16:uniqueId val="{00000006-CE7A-4D86-B8DD-0C2D643067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c:v>
                </c:pt>
                <c:pt idx="3">
                  <c:v>3</c:v>
                </c:pt>
                <c:pt idx="6">
                  <c:v>3</c:v>
                </c:pt>
                <c:pt idx="9">
                  <c:v>2</c:v>
                </c:pt>
                <c:pt idx="12">
                  <c:v>2</c:v>
                </c:pt>
              </c:numCache>
            </c:numRef>
          </c:val>
          <c:extLst>
            <c:ext xmlns:c16="http://schemas.microsoft.com/office/drawing/2014/chart" uri="{C3380CC4-5D6E-409C-BE32-E72D297353CC}">
              <c16:uniqueId val="{00000007-CE7A-4D86-B8DD-0C2D643067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c:v>
                </c:pt>
                <c:pt idx="3">
                  <c:v>14</c:v>
                </c:pt>
                <c:pt idx="6">
                  <c:v>19</c:v>
                </c:pt>
                <c:pt idx="9">
                  <c:v>14</c:v>
                </c:pt>
                <c:pt idx="12">
                  <c:v>8</c:v>
                </c:pt>
              </c:numCache>
            </c:numRef>
          </c:val>
          <c:extLst>
            <c:ext xmlns:c16="http://schemas.microsoft.com/office/drawing/2014/chart" uri="{C3380CC4-5D6E-409C-BE32-E72D297353CC}">
              <c16:uniqueId val="{00000008-CE7A-4D86-B8DD-0C2D643067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E7A-4D86-B8DD-0C2D643067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1268</c:v>
                </c:pt>
                <c:pt idx="3">
                  <c:v>1548</c:v>
                </c:pt>
                <c:pt idx="6">
                  <c:v>1773</c:v>
                </c:pt>
                <c:pt idx="9">
                  <c:v>2132</c:v>
                </c:pt>
                <c:pt idx="12">
                  <c:v>2276</c:v>
                </c:pt>
              </c:numCache>
            </c:numRef>
          </c:val>
          <c:extLst>
            <c:ext xmlns:c16="http://schemas.microsoft.com/office/drawing/2014/chart" uri="{C3380CC4-5D6E-409C-BE32-E72D297353CC}">
              <c16:uniqueId val="{0000000A-CE7A-4D86-B8DD-0C2D643067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7A-4D86-B8DD-0C2D643067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673</c:v>
                </c:pt>
                <c:pt idx="1">
                  <c:v>631</c:v>
                </c:pt>
                <c:pt idx="2">
                  <c:v>639</c:v>
                </c:pt>
              </c:numCache>
            </c:numRef>
          </c:val>
          <c:extLst>
            <c:ext xmlns:c16="http://schemas.microsoft.com/office/drawing/2014/chart" uri="{C3380CC4-5D6E-409C-BE32-E72D297353CC}">
              <c16:uniqueId val="{00000000-B39F-4DF5-8B31-96E14D0D1D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243</c:v>
                </c:pt>
                <c:pt idx="1">
                  <c:v>243</c:v>
                </c:pt>
                <c:pt idx="2">
                  <c:v>264</c:v>
                </c:pt>
              </c:numCache>
            </c:numRef>
          </c:val>
          <c:extLst>
            <c:ext xmlns:c16="http://schemas.microsoft.com/office/drawing/2014/chart" uri="{C3380CC4-5D6E-409C-BE32-E72D297353CC}">
              <c16:uniqueId val="{00000001-B39F-4DF5-8B31-96E14D0D1D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3669</c:v>
                </c:pt>
                <c:pt idx="1">
                  <c:v>3696</c:v>
                </c:pt>
                <c:pt idx="2">
                  <c:v>3699</c:v>
                </c:pt>
              </c:numCache>
            </c:numRef>
          </c:val>
          <c:extLst>
            <c:ext xmlns:c16="http://schemas.microsoft.com/office/drawing/2014/chart" uri="{C3380CC4-5D6E-409C-BE32-E72D297353CC}">
              <c16:uniqueId val="{00000002-B39F-4DF5-8B31-96E14D0D1D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{D6859334-E017-443E-8FD7-BFBF5E0B5383}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AD7-42F2-B7C1-1FF33A6193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{F14D3EBB-9F80-46A2-A19F-5B7A4F614DB7}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D7-42F2-B7C1-1FF33A6193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{21EE4B9D-7A31-4E80-9932-06CBF83AF29D}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D7-42F2-B7C1-1FF33A6193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{08DC059A-B9FF-4D27-946A-A7D0D0186FFB}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D7-42F2-B7C1-1FF33A6193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{20569423-E4D6-40DE-8FF0-0C0E5448AF6A}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D7-42F2-B7C1-1FF33A6193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{FFBA173B-A5B8-4F0E-85CE-E772F462744C}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AD7-42F2-B7C1-1FF33A61930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{5A8F1902-EB74-441D-A570-F46912A2FA3C}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AD7-42F2-B7C1-1FF33A61930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{26D85153-47FA-421B-9611-5F3E1A3EB073}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AD7-42F2-B7C1-1FF33A6193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{8AA01CE8-EEDC-48D1-BA16-A4E0AC19B11B}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AD7-42F2-B7C1-1FF33A6193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58</c:v>
                </c:pt>
                <c:pt idx="16">
                  <c:v>59.6</c:v>
                </c:pt>
                <c:pt idx="24">
                  <c:v>61.5</c:v>
                </c:pt>
                <c:pt idx="32">
                  <c:v>63.1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D7-42F2-B7C1-1FF33A6193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{9CB2D385-FB07-436C-A43B-33769062A7DB}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AD7-42F2-B7C1-1FF33A6193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{EF3CE51A-F6AE-4154-AFDE-531794F2ABB6}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D7-42F2-B7C1-1FF33A6193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{778B79DE-A3A9-4FE4-AB74-6F817A85B85D}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D7-42F2-B7C1-1FF33A6193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{FCC3946F-B58D-46D9-A27F-19DF1B1C5AF0}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D7-42F2-B7C1-1FF33A6193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{F952F82A-D6A5-4888-8D7C-5EA1E1AA0E50}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D7-42F2-B7C1-1FF33A6193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{7BFB26C6-0E17-4293-A7BD-9958FAEB68DD}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AD7-42F2-B7C1-1FF33A61930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{C82D6A60-CE3B-4BCB-AE8F-676179BABFD5}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AD7-42F2-B7C1-1FF33A61930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{9303EA8D-993B-4F57-97AF-D7351276F804}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AD7-42F2-B7C1-1FF33A6193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{F683D1D2-D11E-4EF7-8108-EE4C1655412A}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AD7-42F2-B7C1-1FF33A6193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D7-42F2-B7C1-1FF33A619303}"/>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{4D943655-60C2-4C71-BF08-3D809069F045}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BA9-460B-863E-9FD26EAF39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{376B95B0-3893-4547-9D70-01FBDBC07BD8}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A9-460B-863E-9FD26EAF39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{F6EED1F5-3B4B-4660-92C2-5CD5C8A48460}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A9-460B-863E-9FD26EAF39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{8516B54A-A5D0-4B37-BD1A-77928236D8E4}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A9-460B-863E-9FD26EAF39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{8A47A12F-248B-49B9-97AF-4E158E379911}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A9-460B-863E-9FD26EAF399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{90C9C354-6171-4CFF-9509-C61F5A51137F}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BA9-460B-863E-9FD26EAF399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{F9DECD29-271F-49E9-AB8D-0E76C6A50B68}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BA9-460B-863E-9FD26EAF399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{97934944-DEA1-4769-A578-E537E40DEBA8}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BA9-460B-863E-9FD26EAF399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{3EDF7AAA-9806-43C9-8625-E362B496814B}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BA9-460B-863E-9FD26EAF39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-0.4</c:v>
                </c:pt>
                <c:pt idx="16">
                  <c:v>-0.4</c:v>
                </c:pt>
                <c:pt idx="24">
                  <c:v>-0.1</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BA9-460B-863E-9FD26EAF39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{2ADB0B18-39FF-4E5F-B22A-5F02D416B624}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BA9-460B-863E-9FD26EAF39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{3894B677-5CEA-4872-B7DA-4DA4404C6DFC}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A9-460B-863E-9FD26EAF39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{6ABEBD93-C54B-4BD8-B2D7-E676C367D4C9}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A9-460B-863E-9FD26EAF39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{2957E79E-3928-408B-90AF-676BBC512CB1}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A9-460B-863E-9FD26EAF39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{93AE4490-8A45-4C28-A956-523EF87A6973}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A9-460B-863E-9FD26EAF399A}"/>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{5CFE19D0-DEE0-4098-94A5-50DDA91FBB70}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BA9-460B-863E-9FD26EAF399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{6F37E68C-5FCE-481E-AF72-82220414C239}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BA9-460B-863E-9FD26EAF399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{75A201EB-2099-45F4-B049-48C610FED22A}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BA9-460B-863E-9FD26EAF399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{2A35B56A-2F41-4B2F-96C6-5947CBBC6763}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BA9-460B-863E-9FD26EAF39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BA9-460B-863E-9FD26EAF399A}"/>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DD44BAE-3F06-4784-9BEE-12D9B111235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0EEA507-1DE2-44CC-A8D7-14A28CB99A4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「元利償還金等」及び「算入公債費等」とも毎年度減少傾向にあったが、Ｈ２９年度から増額となっている。これはＨ２５年度から実施した大型事業</a:t>
          </a:r>
          <a:r>
            <a:rPr kumimoji="0" lang="ja-JP" altLang="en-US" sz="1100" b="0" i="0" u="none" strike="noStrike" kern="0" cap="none" spc="0" normalizeH="0" baseline="0" noProof="0">
              <a:ln>
                <a:noFill/>
              </a:ln>
              <a:solidFill>
                <a:prstClr val="black"/>
              </a:solidFill>
              <a:effectLst/>
              <a:uLnTx/>
              <a:uFillTx/>
              <a:latin typeface="+mn-lt"/>
              <a:ea typeface="+mn-ea"/>
              <a:cs typeface="+mn-cs"/>
            </a:rPr>
            <a:t>（若者定住促進住宅建設事業等）</a:t>
          </a:r>
          <a:r>
            <a:rPr kumimoji="0" lang="ja-JP" altLang="ja-JP" sz="1100" b="0" i="0" u="none" strike="noStrike" kern="0" cap="none" spc="0" normalizeH="0" baseline="0" noProof="0">
              <a:ln>
                <a:noFill/>
              </a:ln>
              <a:solidFill>
                <a:prstClr val="black"/>
              </a:solidFill>
              <a:effectLst/>
              <a:uLnTx/>
              <a:uFillTx/>
              <a:latin typeface="+mn-lt"/>
              <a:ea typeface="+mn-ea"/>
              <a:cs typeface="+mn-cs"/>
            </a:rPr>
            <a:t>の元利償還が始まったためである。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今後も過疎債を活用した大型事業の元利償還が追加されていくため</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「元利償還金等」及び「算入公債費等」</a:t>
          </a:r>
          <a:r>
            <a:rPr kumimoji="0" lang="ja-JP" altLang="en-US" sz="1100" b="0" i="0" u="none" strike="noStrike" kern="0" cap="none" spc="0" normalizeH="0" baseline="0" noProof="0">
              <a:ln>
                <a:noFill/>
              </a:ln>
              <a:solidFill>
                <a:prstClr val="black"/>
              </a:solidFill>
              <a:effectLst/>
              <a:uLnTx/>
              <a:uFillTx/>
              <a:latin typeface="+mn-lt"/>
              <a:ea typeface="+mn-ea"/>
              <a:cs typeface="+mn-cs"/>
            </a:rPr>
            <a:t>は増加していく見込みである。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「実質公債費比率の分子」の数値</a:t>
          </a:r>
          <a:r>
            <a:rPr kumimoji="0" lang="ja-JP" altLang="en-US" sz="1100" b="0" i="0" u="none" strike="noStrike" kern="0" cap="none" spc="0" normalizeH="0" baseline="0" noProof="0">
              <a:ln>
                <a:noFill/>
              </a:ln>
              <a:solidFill>
                <a:prstClr val="black"/>
              </a:solidFill>
              <a:effectLst/>
              <a:uLnTx/>
              <a:uFillTx/>
              <a:latin typeface="+mn-lt"/>
              <a:ea typeface="+mn-ea"/>
              <a:cs typeface="+mn-cs"/>
            </a:rPr>
            <a:t>も</a:t>
          </a:r>
          <a:r>
            <a:rPr kumimoji="0" lang="ja-JP" altLang="ja-JP" sz="1100" b="0" i="0" u="none" strike="noStrike" kern="0" cap="none" spc="0" normalizeH="0" baseline="0" noProof="0">
              <a:ln>
                <a:noFill/>
              </a:ln>
              <a:solidFill>
                <a:prstClr val="black"/>
              </a:solidFill>
              <a:effectLst/>
              <a:uLnTx/>
              <a:uFillTx/>
              <a:latin typeface="+mn-lt"/>
              <a:ea typeface="+mn-ea"/>
              <a:cs typeface="+mn-cs"/>
            </a:rPr>
            <a:t>減少</a:t>
          </a:r>
          <a:r>
            <a:rPr kumimoji="0" lang="ja-JP" altLang="en-US" sz="1100" b="0" i="0" u="none" strike="noStrike" kern="0" cap="none" spc="0" normalizeH="0" baseline="0" noProof="0">
              <a:ln>
                <a:noFill/>
              </a:ln>
              <a:solidFill>
                <a:prstClr val="black"/>
              </a:solidFill>
              <a:effectLst/>
              <a:uLnTx/>
              <a:uFillTx/>
              <a:latin typeface="+mn-lt"/>
              <a:ea typeface="+mn-ea"/>
              <a:cs typeface="+mn-cs"/>
            </a:rPr>
            <a:t>傾向から増加に転じている。総合計画に基づいた計画的な事業の推進と適正な</a:t>
          </a:r>
          <a:r>
            <a:rPr kumimoji="0" lang="ja-JP" altLang="ja-JP" sz="1100" b="0" i="0" u="none" strike="noStrike" kern="0" cap="none" spc="0" normalizeH="0" baseline="0" noProof="0">
              <a:ln>
                <a:noFill/>
              </a:ln>
              <a:solidFill>
                <a:prstClr val="black"/>
              </a:solidFill>
              <a:effectLst/>
              <a:uLnTx/>
              <a:uFillTx/>
              <a:latin typeface="+mn-lt"/>
              <a:ea typeface="+mn-ea"/>
              <a:cs typeface="+mn-cs"/>
            </a:rPr>
            <a:t>起債の発行</a:t>
          </a:r>
          <a:r>
            <a:rPr kumimoji="0" lang="ja-JP" altLang="en-US" sz="1100" b="0" i="0" u="none" strike="noStrike" kern="0" cap="none" spc="0" normalizeH="0" baseline="0" noProof="0">
              <a:ln>
                <a:noFill/>
              </a:ln>
              <a:solidFill>
                <a:prstClr val="black"/>
              </a:solidFill>
              <a:effectLst/>
              <a:uLnTx/>
              <a:uFillTx/>
              <a:latin typeface="+mn-lt"/>
              <a:ea typeface="+mn-ea"/>
              <a:cs typeface="+mn-cs"/>
            </a:rPr>
            <a:t>を行なう必要がある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満期一括償還地方債なし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将来負担額」は低く抑えられ、横ばいか微増傾向である。一方、「充当可能財源等」の額は、横ばいもしくは微増傾向にあり、過去</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年間は「将来負担額」を大きく上回り、「将来負担比率の分子」はマイナスとなっている。今後も引き続き「将来負担額」の発生の抑制に留意していく。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「財政調整基金」に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百万円、「村債管理基金」に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r>
            <a:rPr kumimoji="1" lang="ja-JP" altLang="ja-JP" sz="1100" b="0" i="0" u="none" strike="noStrike" kern="0" cap="none" spc="0" normalizeH="0" baseline="0" noProof="0">
              <a:ln>
                <a:noFill/>
              </a:ln>
              <a:solidFill>
                <a:prstClr val="black"/>
              </a:solidFill>
              <a:effectLst/>
              <a:uLnTx/>
              <a:uFillTx/>
              <a:latin typeface="+mn-lt"/>
              <a:ea typeface="+mn-ea"/>
              <a:cs typeface="+mn-cs"/>
            </a:rPr>
            <a:t>「地域振興基金」に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百万円、「農村多元情報システム基金」に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5.6</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百万円、「森林環境譲与税基金」に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6.8</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百万円、「ふるさと応援基金」に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百万円をそれぞれ積立を行い、</a:t>
          </a:r>
          <a:r>
            <a:rPr kumimoji="1" lang="ja-JP" altLang="en-US" sz="1100" b="0" i="0" u="none" strike="noStrike" kern="0" cap="none" spc="0" normalizeH="0" baseline="0" noProof="0">
              <a:ln>
                <a:noFill/>
              </a:ln>
              <a:solidFill>
                <a:prstClr val="black"/>
              </a:solidFill>
              <a:effectLst/>
              <a:uLnTx/>
              <a:uFillTx/>
              <a:latin typeface="+mn-lt"/>
              <a:ea typeface="+mn-ea"/>
              <a:cs typeface="+mn-cs"/>
            </a:rPr>
            <a:t>「地域振興基金」を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26.9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「ふるさと応援基金」を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100" b="0" i="0" u="none" strike="noStrike" kern="0" cap="none" spc="0" normalizeH="0" baseline="0" noProof="0">
              <a:ln>
                <a:noFill/>
              </a:ln>
              <a:solidFill>
                <a:prstClr val="black"/>
              </a:solidFill>
              <a:effectLst/>
              <a:uLnTx/>
              <a:uFillTx/>
              <a:latin typeface="+mn-lt"/>
              <a:ea typeface="+mn-ea"/>
              <a:cs typeface="+mn-cs"/>
            </a:rPr>
            <a:t>、「森林環境譲与税基金」を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3.9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r>
            <a:rPr kumimoji="1" lang="ja-JP" altLang="ja-JP" sz="1100" b="0" i="0" u="none" strike="noStrike" kern="0" cap="none" spc="0" normalizeH="0" baseline="0" noProof="0">
              <a:ln>
                <a:noFill/>
              </a:ln>
              <a:solidFill>
                <a:prstClr val="black"/>
              </a:solidFill>
              <a:effectLst/>
              <a:uLnTx/>
              <a:uFillTx/>
              <a:latin typeface="+mn-lt"/>
              <a:ea typeface="+mn-ea"/>
              <a:cs typeface="+mn-cs"/>
            </a:rPr>
            <a:t>取崩しを行った。Ｒ</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年度末の基金残高は</a:t>
          </a:r>
          <a:r>
            <a:rPr kumimoji="1" lang="en-US" altLang="ja-JP" sz="1100" b="0" i="0" u="none" strike="noStrike" kern="0" cap="none" spc="0" normalizeH="0" baseline="0" noProof="0">
              <a:ln>
                <a:noFill/>
              </a:ln>
              <a:solidFill>
                <a:prstClr val="black"/>
              </a:solidFill>
              <a:effectLst/>
              <a:uLnTx/>
              <a:uFillTx/>
              <a:latin typeface="+mn-lt"/>
              <a:ea typeface="+mn-ea"/>
              <a:cs typeface="+mn-cs"/>
            </a:rPr>
            <a:t>4,602</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百万円となり、対前年比</a:t>
          </a:r>
          <a:r>
            <a:rPr kumimoji="1" lang="en-US" altLang="ja-JP" sz="1100" b="0" i="0" u="none" strike="noStrike" kern="0" cap="none" spc="0" normalizeH="0" baseline="0" noProof="0">
              <a:ln>
                <a:noFill/>
              </a:ln>
              <a:solidFill>
                <a:prstClr val="black"/>
              </a:solidFill>
              <a:effectLst/>
              <a:uLnTx/>
              <a:uFillTx/>
              <a:latin typeface="+mn-lt"/>
              <a:ea typeface="+mn-ea"/>
              <a:cs typeface="+mn-cs"/>
            </a:rPr>
            <a:t>32</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100" b="0" i="0" u="none" strike="noStrike" kern="0" cap="none" spc="0" normalizeH="0" baseline="0" noProof="0">
              <a:ln>
                <a:noFill/>
              </a:ln>
              <a:solidFill>
                <a:prstClr val="black"/>
              </a:solidFill>
              <a:effectLst/>
              <a:uLnTx/>
              <a:uFillTx/>
              <a:latin typeface="+mn-lt"/>
              <a:ea typeface="+mn-ea"/>
              <a:cs typeface="+mn-cs"/>
            </a:rPr>
            <a:t>0.7</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村税の減収などの不測の事態への対応に加え、</a:t>
          </a:r>
          <a:r>
            <a:rPr kumimoji="1" lang="ja-JP" altLang="ja-JP" sz="1100" b="0" i="0" u="none" strike="noStrike" kern="0" cap="none" spc="0" normalizeH="0" baseline="0" noProof="0">
              <a:ln>
                <a:noFill/>
              </a:ln>
              <a:solidFill>
                <a:prstClr val="black"/>
              </a:solidFill>
              <a:effectLst/>
              <a:uLnTx/>
              <a:uFillTx/>
              <a:latin typeface="+mn-lt"/>
              <a:ea typeface="+mn-ea"/>
              <a:cs typeface="+mn-cs"/>
            </a:rPr>
            <a:t>今後控えている大型事業（若者定住促進住宅建設、観光施設建替え</a:t>
          </a:r>
          <a:r>
            <a:rPr kumimoji="1" lang="ja-JP" altLang="en-US" sz="1100" b="0" i="0" u="none" strike="noStrike" kern="0" cap="none" spc="0" normalizeH="0" baseline="0" noProof="0">
              <a:ln>
                <a:noFill/>
              </a:ln>
              <a:solidFill>
                <a:prstClr val="black"/>
              </a:solidFill>
              <a:effectLst/>
              <a:uLnTx/>
              <a:uFillTx/>
              <a:latin typeface="+mn-lt"/>
              <a:ea typeface="+mn-ea"/>
              <a:cs typeface="+mn-cs"/>
            </a:rPr>
            <a:t>、ＣＡＴＶ施設更新、水道施設改修</a:t>
          </a:r>
          <a:r>
            <a:rPr kumimoji="1" lang="ja-JP" altLang="ja-JP" sz="1100" b="0" i="0" u="none" strike="noStrike" kern="0" cap="none" spc="0" normalizeH="0" baseline="0" noProof="0">
              <a:ln>
                <a:noFill/>
              </a:ln>
              <a:solidFill>
                <a:prstClr val="black"/>
              </a:solidFill>
              <a:effectLst/>
              <a:uLnTx/>
              <a:uFillTx/>
              <a:latin typeface="+mn-lt"/>
              <a:ea typeface="+mn-ea"/>
              <a:cs typeface="+mn-cs"/>
            </a:rPr>
            <a:t>等）実施のため、目的別に基金の積立や取崩しを予定している。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・医療保健振興基金：医療及び保健の向上に質する事業（診療所の運営、村が実施する保健事業）</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・自治振興基金：行政区における自治の振興と活性化に資する事業（各行政区の事業、各区の自治の振興又は活性化事業）</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・地域福祉基金：在宅福祉の向上、健康づくり等について民間活動の活性化を図りつつ、地域の特性に応じた高齢者福祉の増進を図るための事業に充当</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・地域振興基金：高齢化社会に対応するための経費、魅力ある地域づくりの推進のための経費、快適な暮らしが営まれるための経費に充当</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・教育文化振興基金：村民の教育及び文化の振興事業に充当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「地域振興基金」に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百万円、「農村多元情報システム基金」に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5.6</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百万円、「森林環境譲与税基金」に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6.8</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百万円、「ふるさと応援基金」に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百万円をそれぞれ積立を行い、「地域振興基金」を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26.9</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百万円、「ふるさと応援基金」を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100" b="0" i="0" u="none" strike="noStrike" kern="0" cap="none" spc="0" normalizeH="0" baseline="0" noProof="0">
              <a:ln>
                <a:noFill/>
              </a:ln>
              <a:solidFill>
                <a:prstClr val="black"/>
              </a:solidFill>
              <a:effectLst/>
              <a:uLnTx/>
              <a:uFillTx/>
              <a:latin typeface="+mn-lt"/>
              <a:ea typeface="+mn-ea"/>
              <a:cs typeface="+mn-cs"/>
            </a:rPr>
            <a:t>、「森林環境譲与税基金」を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3.9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r>
            <a:rPr kumimoji="1" lang="ja-JP" altLang="ja-JP" sz="1100" b="0" i="0" u="none" strike="noStrike" kern="0" cap="none" spc="0" normalizeH="0" baseline="0" noProof="0">
              <a:ln>
                <a:noFill/>
              </a:ln>
              <a:solidFill>
                <a:prstClr val="black"/>
              </a:solidFill>
              <a:effectLst/>
              <a:uLnTx/>
              <a:uFillTx/>
              <a:latin typeface="+mn-lt"/>
              <a:ea typeface="+mn-ea"/>
              <a:cs typeface="+mn-cs"/>
            </a:rPr>
            <a:t>取崩しを行った。Ｒ</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年度末の基金残高は</a:t>
          </a:r>
          <a:r>
            <a:rPr kumimoji="1" lang="en-US" altLang="ja-JP" sz="1100" b="0" i="0" u="none" strike="noStrike" kern="0" cap="none" spc="0" normalizeH="0" baseline="0" noProof="0">
              <a:ln>
                <a:noFill/>
              </a:ln>
              <a:solidFill>
                <a:prstClr val="black"/>
              </a:solidFill>
              <a:effectLst/>
              <a:uLnTx/>
              <a:uFillTx/>
              <a:latin typeface="+mn-lt"/>
              <a:ea typeface="+mn-ea"/>
              <a:cs typeface="+mn-cs"/>
            </a:rPr>
            <a:t>3,699</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百万円となり、対前年比</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100" b="0" i="0" u="none" strike="noStrike" kern="0" cap="none" spc="0" normalizeH="0" baseline="0" noProof="0">
              <a:ln>
                <a:noFill/>
              </a:ln>
              <a:solidFill>
                <a:prstClr val="black"/>
              </a:solidFill>
              <a:effectLst/>
              <a:uLnTx/>
              <a:uFillTx/>
              <a:latin typeface="+mn-lt"/>
              <a:ea typeface="+mn-ea"/>
              <a:cs typeface="+mn-cs"/>
            </a:rPr>
            <a:t>0.1</a:t>
          </a:r>
          <a:r>
            <a:rPr kumimoji="1" lang="ja-JP" altLang="ja-JP" sz="1100" b="0" i="0" u="none" strike="noStrike" kern="0" cap="none" spc="0" normalizeH="0" baseline="0" noProof="0">
              <a:ln>
                <a:noFill/>
              </a:ln>
              <a:solidFill>
                <a:prstClr val="black"/>
              </a:solidFill>
              <a:effectLst/>
              <a:uLnTx/>
              <a:uFillTx/>
              <a:latin typeface="+mn-lt"/>
              <a:ea typeface="+mn-ea"/>
              <a:cs typeface="+mn-cs"/>
            </a:rPr>
            <a:t>％）の減となった。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・公共施設等整備基金：公共施設の維持管理費に充当するため、２０２</a:t>
          </a:r>
          <a:r>
            <a:rPr kumimoji="1" lang="ja-JP" altLang="en-US" sz="1100" b="0" i="0" u="none" strike="noStrike" kern="0" cap="none" spc="0" normalizeH="0" baseline="0" noProof="0">
              <a:ln>
                <a:noFill/>
              </a:ln>
              <a:solidFill>
                <a:prstClr val="black"/>
              </a:solidFill>
              <a:effectLst/>
              <a:uLnTx/>
              <a:uFillTx/>
              <a:latin typeface="+mn-lt"/>
              <a:ea typeface="+mn-ea"/>
              <a:cs typeface="+mn-cs"/>
            </a:rPr>
            <a:t>５</a:t>
          </a:r>
          <a:r>
            <a:rPr kumimoji="1" lang="ja-JP" altLang="ja-JP" sz="1100" b="0" i="0" u="none" strike="noStrike" kern="0" cap="none" spc="0" normalizeH="0" baseline="0" noProof="0">
              <a:ln>
                <a:noFill/>
              </a:ln>
              <a:solidFill>
                <a:prstClr val="black"/>
              </a:solidFill>
              <a:effectLst/>
              <a:uLnTx/>
              <a:uFillTx/>
              <a:latin typeface="+mn-lt"/>
              <a:ea typeface="+mn-ea"/>
              <a:cs typeface="+mn-cs"/>
            </a:rPr>
            <a:t>年までに３億円程度を積立予定</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・地域振興基金：中部横断自動車道活性化インター事業負担金に充当するため、２０２５年までに８億円程度を積立予定</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・農村多元情報システム基金：ＣＡＴＶ施設更新費用に充当するため、２０２５年までに３億円程度を積立予定</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・Ｒ</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年度末の残高は</a:t>
          </a:r>
          <a:r>
            <a:rPr kumimoji="1" lang="en-US" altLang="ja-JP" sz="1100" b="0" i="0" u="none" strike="noStrike" kern="0" cap="none" spc="0" normalizeH="0" baseline="0" noProof="0">
              <a:ln>
                <a:noFill/>
              </a:ln>
              <a:solidFill>
                <a:prstClr val="black"/>
              </a:solidFill>
              <a:effectLst/>
              <a:uLnTx/>
              <a:uFillTx/>
              <a:latin typeface="+mn-lt"/>
              <a:ea typeface="+mn-ea"/>
              <a:cs typeface="+mn-cs"/>
            </a:rPr>
            <a:t>639</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百万円、対前年</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100" b="0" i="0" u="none" strike="noStrike" kern="0" cap="none" spc="0" normalizeH="0" baseline="0" noProof="0">
              <a:ln>
                <a:noFill/>
              </a:ln>
              <a:solidFill>
                <a:prstClr val="black"/>
              </a:solidFill>
              <a:effectLst/>
              <a:uLnTx/>
              <a:uFillTx/>
              <a:latin typeface="+mn-lt"/>
              <a:ea typeface="+mn-ea"/>
              <a:cs typeface="+mn-cs"/>
            </a:rPr>
            <a:t>1.3</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余剰金を</a:t>
          </a:r>
          <a:r>
            <a:rPr kumimoji="1" lang="en-US" altLang="ja-JP" sz="1100" b="0" i="0" u="none" strike="noStrike" kern="0" cap="none" spc="0" normalizeH="0" baseline="0" noProof="0">
              <a:ln>
                <a:noFill/>
              </a:ln>
              <a:solidFill>
                <a:prstClr val="black"/>
              </a:solidFill>
              <a:effectLst/>
              <a:uLnTx/>
              <a:uFillTx/>
              <a:latin typeface="+mn-lt"/>
              <a:ea typeface="+mn-ea"/>
              <a:cs typeface="+mn-cs"/>
            </a:rPr>
            <a:t>8,047</a:t>
          </a:r>
          <a:r>
            <a:rPr kumimoji="1" lang="ja-JP" altLang="en-US" sz="1100" b="0" i="0" u="none" strike="noStrike" kern="0" cap="none" spc="0" normalizeH="0" baseline="0" noProof="0">
              <a:ln>
                <a:noFill/>
              </a:ln>
              <a:solidFill>
                <a:prstClr val="black"/>
              </a:solidFill>
              <a:effectLst/>
              <a:uLnTx/>
              <a:uFillTx/>
              <a:latin typeface="+mn-lt"/>
              <a:ea typeface="+mn-ea"/>
              <a:cs typeface="+mn-cs"/>
            </a:rPr>
            <a:t>千円積み立てたためである。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財政構造改革として、歳入歳出両面にわたる取組を進めてきたが、そうした取組をしてもなお、解消できない財源不足額や、災害や国補正等の対応については、財源調整的な基金の取り崩し等により対応してき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・景気後退による</a:t>
          </a:r>
          <a:r>
            <a:rPr kumimoji="1" lang="ja-JP" altLang="en-US" sz="1100" b="0" i="0" u="none" strike="noStrike" kern="0" cap="none" spc="0" normalizeH="0" baseline="0" noProof="0">
              <a:ln>
                <a:noFill/>
              </a:ln>
              <a:solidFill>
                <a:prstClr val="black"/>
              </a:solidFill>
              <a:effectLst/>
              <a:uLnTx/>
              <a:uFillTx/>
              <a:latin typeface="+mn-lt"/>
              <a:ea typeface="+mn-ea"/>
              <a:cs typeface="+mn-cs"/>
            </a:rPr>
            <a:t>村</a:t>
          </a:r>
          <a:r>
            <a:rPr kumimoji="1" lang="ja-JP" altLang="ja-JP" sz="1100" b="0" i="0" u="none" strike="noStrike" kern="0" cap="none" spc="0" normalizeH="0" baseline="0" noProof="0">
              <a:ln>
                <a:noFill/>
              </a:ln>
              <a:solidFill>
                <a:prstClr val="black"/>
              </a:solidFill>
              <a:effectLst/>
              <a:uLnTx/>
              <a:uFillTx/>
              <a:latin typeface="+mn-lt"/>
              <a:ea typeface="+mn-ea"/>
              <a:cs typeface="+mn-cs"/>
            </a:rPr>
            <a:t>税の大幅な減収や、大規模災害の発生など不測の事態に備えるため、これまで同様、予算編成や予算執行における効率化の徹底はもとより、</a:t>
          </a:r>
          <a:r>
            <a:rPr kumimoji="1" lang="ja-JP" altLang="en-US" sz="1100" b="0" i="0" u="none" strike="noStrike" kern="0" cap="none" spc="0" normalizeH="0" baseline="0" noProof="0">
              <a:ln>
                <a:noFill/>
              </a:ln>
              <a:solidFill>
                <a:prstClr val="black"/>
              </a:solidFill>
              <a:effectLst/>
              <a:uLnTx/>
              <a:uFillTx/>
              <a:latin typeface="+mn-lt"/>
              <a:ea typeface="+mn-ea"/>
              <a:cs typeface="+mn-cs"/>
            </a:rPr>
            <a:t>本村</a:t>
          </a:r>
          <a:r>
            <a:rPr kumimoji="1" lang="ja-JP" altLang="ja-JP" sz="1100" b="0" i="0" u="none" strike="noStrike" kern="0" cap="none" spc="0" normalizeH="0" baseline="0" noProof="0">
              <a:ln>
                <a:noFill/>
              </a:ln>
              <a:solidFill>
                <a:prstClr val="black"/>
              </a:solidFill>
              <a:effectLst/>
              <a:uLnTx/>
              <a:uFillTx/>
              <a:latin typeface="+mn-lt"/>
              <a:ea typeface="+mn-ea"/>
              <a:cs typeface="+mn-cs"/>
            </a:rPr>
            <a:t>が実施している収支改善の取組を着実に進め、</a:t>
          </a:r>
          <a:r>
            <a:rPr kumimoji="1" lang="ja-JP" altLang="en-US" sz="1100" b="0" i="0" u="none" strike="noStrike" kern="0" cap="none" spc="0" normalizeH="0" baseline="0" noProof="0">
              <a:ln>
                <a:noFill/>
              </a:ln>
              <a:solidFill>
                <a:prstClr val="black"/>
              </a:solidFill>
              <a:effectLst/>
              <a:uLnTx/>
              <a:uFillTx/>
              <a:latin typeface="+mn-lt"/>
              <a:ea typeface="+mn-ea"/>
              <a:cs typeface="+mn-cs"/>
            </a:rPr>
            <a:t>基金残高が</a:t>
          </a:r>
          <a:r>
            <a:rPr kumimoji="1" lang="ja-JP" altLang="ja-JP" sz="1100" b="0" i="0" u="none" strike="noStrike" kern="0" cap="none" spc="0" normalizeH="0" baseline="0" noProof="0">
              <a:ln>
                <a:noFill/>
              </a:ln>
              <a:solidFill>
                <a:prstClr val="black"/>
              </a:solidFill>
              <a:effectLst/>
              <a:uLnTx/>
              <a:uFillTx/>
              <a:latin typeface="+mn-lt"/>
              <a:ea typeface="+mn-ea"/>
              <a:cs typeface="+mn-cs"/>
            </a:rPr>
            <a:t>標準財政規模の</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％の範囲内になるよう努めていく。（Ｒ０</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年度標準財政規模</a:t>
          </a:r>
          <a:r>
            <a:rPr kumimoji="1" lang="ja-JP" altLang="en-US" sz="1100" b="0" i="0" u="none" strike="noStrike" kern="0" cap="none" spc="0" normalizeH="0" baseline="0" noProof="0">
              <a:ln>
                <a:noFill/>
              </a:ln>
              <a:solidFill>
                <a:prstClr val="black"/>
              </a:solidFill>
              <a:effectLst/>
              <a:uLnTx/>
              <a:uFillTx/>
              <a:latin typeface="+mn-lt"/>
              <a:ea typeface="+mn-ea"/>
              <a:cs typeface="+mn-cs"/>
            </a:rPr>
            <a:t>１，０２２</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・「村債管理基金」に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百万円の積み立てを行なった。Ｒ</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年度末の基金残高は</a:t>
          </a:r>
          <a:r>
            <a:rPr kumimoji="1" lang="en-US" altLang="ja-JP" sz="1100" b="0" i="0" u="none" strike="noStrike" kern="0" cap="none" spc="0" normalizeH="0" baseline="0" noProof="0">
              <a:ln>
                <a:noFill/>
              </a:ln>
              <a:solidFill>
                <a:prstClr val="black"/>
              </a:solidFill>
              <a:effectLst/>
              <a:uLnTx/>
              <a:uFillTx/>
              <a:latin typeface="+mn-lt"/>
              <a:ea typeface="+mn-ea"/>
              <a:cs typeface="+mn-cs"/>
            </a:rPr>
            <a:t>264</a:t>
          </a:r>
          <a:r>
            <a:rPr kumimoji="1" lang="ja-JP" altLang="en-US" sz="1100" b="0" i="0" u="none" strike="noStrike" kern="0" cap="none" spc="0" normalizeH="0" baseline="0" noProof="0">
              <a:ln>
                <a:noFill/>
              </a:ln>
              <a:solidFill>
                <a:prstClr val="black"/>
              </a:solidFill>
              <a:effectLst/>
              <a:uLnTx/>
              <a:uFillTx/>
              <a:latin typeface="+mn-lt"/>
              <a:ea typeface="+mn-ea"/>
              <a:cs typeface="+mn-cs"/>
            </a:rPr>
            <a:t>百となり</a:t>
          </a:r>
          <a:r>
            <a:rPr kumimoji="1" lang="en-US" altLang="ja-JP" sz="1100" b="0" i="0" u="none" strike="noStrike" kern="0" cap="none" spc="0" normalizeH="0" baseline="0" noProof="0">
              <a:ln>
                <a:noFill/>
              </a:ln>
              <a:solidFill>
                <a:prstClr val="black"/>
              </a:solidFill>
              <a:effectLst/>
              <a:uLnTx/>
              <a:uFillTx/>
              <a:latin typeface="+mn-lt"/>
              <a:ea typeface="+mn-ea"/>
              <a:cs typeface="+mn-cs"/>
            </a:rPr>
            <a:t>8.0</a:t>
          </a:r>
          <a:r>
            <a:rPr kumimoji="1" lang="ja-JP" altLang="en-US" sz="1100" b="0" i="0" u="none" strike="noStrike" kern="0" cap="none" spc="0" normalizeH="0" baseline="0" noProof="0">
              <a:ln>
                <a:noFill/>
              </a:ln>
              <a:solidFill>
                <a:prstClr val="black"/>
              </a:solidFill>
              <a:effectLst/>
              <a:uLnTx/>
              <a:uFillTx/>
              <a:latin typeface="+mn-lt"/>
              <a:ea typeface="+mn-ea"/>
              <a:cs typeface="+mn-cs"/>
            </a:rPr>
            <a:t>％増加した。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2022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2023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年度に地方債償還のピークを迎えるため、それに備えて計画的に積み立てを行ったきた。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47CF892-99B6-4FF6-991C-8CDFE63E2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F8239C-B046-49C2-A342-5A771BE2F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F2868A2-FA6D-4F7D-9654-E053FE3E769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722938E-DC50-42E0-A66C-8EC1450CAB6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279C8A0-D18C-4B78-8CFF-9E0340CD9CB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FD8B5D3-A443-4D03-8C75-79FE5F3E3E0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1FC4049-815D-4DC4-82BD-A70B419FB58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859DAAD-FC04-466A-BE9C-8D58CCB3F9E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EFB8D7C-0D79-4E75-ABC9-9092CEDB111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00F008A-6FA7-40D8-908F-59C4E52A942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7103A75-7C2E-4E0C-936E-78B5465530B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84E283A-4AF0-4820-B14C-0CE583CEC9B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EBA21BC-DA96-4897-8FBF-BE220323283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580D7BB-0D1A-4DEB-9C7D-6EB6B63D5BA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F5B79E9-379A-4633-8499-A28D30B27F8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55096E2-F951-46ED-92A0-0DCC52606EC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B2DC5A6-8937-42AF-AD67-156E6E980EC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10EA2FA-24B0-4337-BC27-200BF300954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84E8245-CEFA-41DD-9C67-AE78C56B2C4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7449850-7439-43A6-8B8D-1A11F8658E1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92C7B84-9D8A-476A-82D8-21548031904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119D49C-75BA-47C3-A7EE-B5CD814B06F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
959
66.05
1,951,491
1,932,800
1,372
1,260,102
2,275,575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D47A163-31DD-42FE-A15C-B34E9C4B2B4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10D3A71-AB3A-4205-8EC4-37F9553F53E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715CF2C-61F6-417A-8217-E8C1AE23B39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057D27B-636B-4E02-BC4D-1F4F6EE621A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9766B47-B088-47DC-9FD5-DC7791D550E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B5318AB-D252-4BFF-BFF9-E1A7776EA1B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DC66FF7-9D21-481B-842C-955A1DCFFA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3DF67DD-0C40-497B-812B-802B20E0CA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2C6CE6F-BF8C-4C43-912B-D8CC0E56CF1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9B76DCE-524B-4A85-8342-7BA19FC75F7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75FA716-8B25-4B11-BB1A-DADF0CDDD3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DF1DAC7-D8A0-4EE5-B26C-A87C6772795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43AB62C-D27F-42E6-A45D-42A9DD68DC9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6F49C57-0787-4904-887A-8EE6038164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C5F8C91-4154-4273-A18D-EC5E887775B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4D94178-5043-4118-9A2E-79A362B63B6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7A881F6-1F5A-4CFF-A7B9-E2B69924E4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8E91BF6-21F7-4840-A6E7-EF0238D0DB8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6527120-1B99-46F1-B24E-56E67C3FB91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F9529D7-BFF9-4013-8DEE-B0766D41828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9308029-C75D-4674-8DE0-6679AD7AD23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371E2D7-7F9A-4E37-A118-C833E22DA67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AE0AC41-E957-41C7-AD99-1D95769224A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28475D1-620C-4B2B-8C33-A112B5BCC69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D468EF7-CA35-4F0C-9AB8-44558D13F0A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BB224F9-8F91-4F9B-844F-E4942A1E483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D1FFFB7-A8E0-4B02-A666-E6413D3A538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C30C73B-09E7-4FDB-97BE-62448A7EFD3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30F1834-7285-4298-8679-D3A8EC4FB7A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BAF4D05-C265-47BA-A690-2A12441D14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3652493-3A8E-4430-9B37-ACECA39618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88F8C56-B775-4702-96DA-44076225ADF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A79329E-C95B-46D9-BB7D-10C522DDF9B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DCD67D1-49FA-4D19-BDA2-8EFA28202F7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9094CFD-F424-4F27-B6D2-39A3914AA2A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平均と同水準であるが、平成５年～平成１６年頃の大規模工事による橋りょう・道路等が比較的新しく全体の平均値を下げて（新しくみせて）いる。但し、橋りょうの中には建設後４０～５０年を経過しているものもあり、これらは今後１０年以内に法定耐用年数を経過することになる。その他にも村営住宅の多くが法定耐用年数を経過しており、老朽化が進んでいる資産は多い。既存施設の統廃合なども検討し、設備の長寿命化を図りながら更新負担の軽減、平準化に努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B9EF9F5-CCF1-494F-BE26-BA8C29C4E91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8337AE3-470D-4F41-BC09-FBA8FCD1831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C09AAD4-E371-4E2F-A8D8-8F30FCDFA3C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9ACAA327-E929-499C-BA2A-2D7F9690179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BF9F027-BAD3-4FD1-BFC8-99DD7C7824C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6C333A44-7F00-4D93-BE69-0F1A951B374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9A2356C7-9F35-44B9-B0A5-4090C7A68D7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5DE87CE-C388-49E7-9A33-E28A9AC37CA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68CBE5D-5A94-48F2-A4DD-1BFAC4C03F8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B91A1BF8-AD8A-476C-86C1-74E5294337B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797E0254-966E-4443-ADAD-AA6F18957F3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F5E3A4E-90DF-4486-9FFB-3D1EC3B2A37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B2CFBD5-51B0-46F5-844B-09989B3E30F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2A074CB-BC53-4580-BC27-B8D5547CD69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02BFF38-B08C-46EF-961D-0FE433CC2E1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60EA9102-B04F-466E-8A11-864C209E7D6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E6630BF-0FBC-45BE-994C-D07C7802F55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B9CE81D-2C11-4EAD-A0B0-C07A09AA69F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F9F5E9CE-6846-47A6-8FA2-CF71443141D1}"/>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4F5EFDEE-44B2-4C51-A846-B15B4367A514}"/>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E9ECE495-134B-4580-BB89-7CCE95429CC7}"/>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E7A5A273-ADCA-4E1F-B08B-DF0B0807DEB9}"/>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7666469B-CFE6-49DA-BED5-BF54C507B8CF}"/>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E3A3B9F4-5EF1-48A5-ADC9-58BA01EA3AC7}"/>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83EF52B6-E4AF-49E1-BC73-0A5F1E2A94E8}"/>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797C1A31-9C6C-4092-AFDA-2A858A4B3FA5}"/>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4458C454-1BB3-4099-8D44-33117F18249F}"/>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7294D714-2357-4EFF-BBFF-E9741C558177}"/>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B7294E02-D9AE-4299-ACF7-4FA7447BD431}"/>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F62B52F-0FE5-44A4-ACF5-A40A4374AD7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5B8AFFE-B054-4C8A-8AC7-DDF4CC86200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AC8C836-0947-4DC3-92AB-45D9FA856A3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CFAABFD-E9A4-47E2-B3AF-510E80BBACF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652073EC-A38D-48D8-AFE3-7C09B5BFDDD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145052</xdr:rowOff>
    </xdr:from>
    <xdr:to>
      <xdr:col>23</xdr:col>
      <xdr:colOff>136525</xdr:colOff>
      <xdr:row>32</xdr:row>
      <xdr:rowOff>75202</xdr:rowOff>
    </xdr:to>
    <xdr:sp macro="" textlink="">
      <xdr:nvSpPr>
        <xdr:cNvPr id="93" name="楕円 92">
          <a:extLst>
            <a:ext uri="{FF2B5EF4-FFF2-40B4-BE49-F238E27FC236}">
              <a16:creationId xmlns:a16="http://schemas.microsoft.com/office/drawing/2014/main" id="{35BF15C4-FDE9-4AEA-83BE-8796B178E8C6}"/>
            </a:ext>
          </a:extLst>
        </xdr:cNvPr>
        <xdr:cNvSpPr/>
      </xdr:nvSpPr>
      <xdr:spPr>
        <a:xfrm>
          <a:off x="47117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123479</xdr:rowOff>
    </xdr:from>
    <xdr:ext cx="405111" cy="259045"/>
    <xdr:sp macro="" textlink="">
      <xdr:nvSpPr>
        <xdr:cNvPr id="94" name="有形固定資産減価償却率該当値テキスト">
          <a:extLst>
            <a:ext uri="{FF2B5EF4-FFF2-40B4-BE49-F238E27FC236}">
              <a16:creationId xmlns:a16="http://schemas.microsoft.com/office/drawing/2014/main" id="{D9922E96-4730-4124-939D-BF98F1FA2247}"/>
            </a:ext>
          </a:extLst>
        </xdr:cNvPr>
        <xdr:cNvSpPr txBox="1"/>
      </xdr:nvSpPr>
      <xdr:spPr>
        <a:xfrm>
          <a:off x="4813300" y="620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95" name="楕円 94">
          <a:extLst>
            <a:ext uri="{FF2B5EF4-FFF2-40B4-BE49-F238E27FC236}">
              <a16:creationId xmlns:a16="http://schemas.microsoft.com/office/drawing/2014/main" id="{B61D5E01-1EAD-4011-85F6-875B61290F57}"/>
            </a:ext>
          </a:extLst>
        </xdr:cNvPr>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32</xdr:row>
      <xdr:rowOff>24402</xdr:rowOff>
    </xdr:to>
    <xdr:cxnSp macro="">
      <xdr:nvCxnSpPr>
        <xdr:cNvPr id="96" name="直線コネクタ 95">
          <a:extLst>
            <a:ext uri="{FF2B5EF4-FFF2-40B4-BE49-F238E27FC236}">
              <a16:creationId xmlns:a16="http://schemas.microsoft.com/office/drawing/2014/main" id="{CFE7C6E9-F064-4806-8431-5856C1DC7FF6}"/>
            </a:ext>
          </a:extLst>
        </xdr:cNvPr>
        <xdr:cNvCxnSpPr/>
      </xdr:nvCxnSpPr>
      <xdr:spPr>
        <a:xfrm>
          <a:off x="4051300" y="6232978"/>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37102</xdr:rowOff>
    </xdr:from>
    <xdr:to>
      <xdr:col>15</xdr:col>
      <xdr:colOff>187325</xdr:colOff>
      <xdr:row>31</xdr:row>
      <xdr:rowOff>138702</xdr:rowOff>
    </xdr:to>
    <xdr:sp macro="" textlink="">
      <xdr:nvSpPr>
        <xdr:cNvPr id="97" name="楕円 96">
          <a:extLst>
            <a:ext uri="{FF2B5EF4-FFF2-40B4-BE49-F238E27FC236}">
              <a16:creationId xmlns:a16="http://schemas.microsoft.com/office/drawing/2014/main" id="{97D96752-87AE-489D-A492-F338CD11D69F}"/>
            </a:ext>
          </a:extLst>
        </xdr:cNvPr>
        <xdr:cNvSpPr/>
      </xdr:nvSpPr>
      <xdr:spPr>
        <a:xfrm>
          <a:off x="3238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87902</xdr:rowOff>
    </xdr:from>
    <xdr:to>
      <xdr:col>19</xdr:col>
      <xdr:colOff>136525</xdr:colOff>
      <xdr:row>31</xdr:row>
      <xdr:rowOff>146503</xdr:rowOff>
    </xdr:to>
    <xdr:cxnSp macro="">
      <xdr:nvCxnSpPr>
        <xdr:cNvPr id="98" name="直線コネクタ 97">
          <a:extLst>
            <a:ext uri="{FF2B5EF4-FFF2-40B4-BE49-F238E27FC236}">
              <a16:creationId xmlns:a16="http://schemas.microsoft.com/office/drawing/2014/main" id="{A4BCB2DB-E7D3-4649-90DC-F56B350C422D}"/>
            </a:ext>
          </a:extLst>
        </xdr:cNvPr>
        <xdr:cNvCxnSpPr/>
      </xdr:nvCxnSpPr>
      <xdr:spPr>
        <a:xfrm>
          <a:off x="3289300" y="6174377"/>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159203</xdr:rowOff>
    </xdr:from>
    <xdr:to>
      <xdr:col>11</xdr:col>
      <xdr:colOff>187325</xdr:colOff>
      <xdr:row>31</xdr:row>
      <xdr:rowOff>89353</xdr:rowOff>
    </xdr:to>
    <xdr:sp macro="" textlink="">
      <xdr:nvSpPr>
        <xdr:cNvPr id="99" name="楕円 98">
          <a:extLst>
            <a:ext uri="{FF2B5EF4-FFF2-40B4-BE49-F238E27FC236}">
              <a16:creationId xmlns:a16="http://schemas.microsoft.com/office/drawing/2014/main" id="{4721F22C-5E00-400D-873F-C4EBCE016268}"/>
            </a:ext>
          </a:extLst>
        </xdr:cNvPr>
        <xdr:cNvSpPr/>
      </xdr:nvSpPr>
      <xdr:spPr>
        <a:xfrm>
          <a:off x="2476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38553</xdr:rowOff>
    </xdr:from>
    <xdr:to>
      <xdr:col>15</xdr:col>
      <xdr:colOff>136525</xdr:colOff>
      <xdr:row>31</xdr:row>
      <xdr:rowOff>87902</xdr:rowOff>
    </xdr:to>
    <xdr:cxnSp macro="">
      <xdr:nvCxnSpPr>
        <xdr:cNvPr id="100" name="直線コネクタ 99">
          <a:extLst>
            <a:ext uri="{FF2B5EF4-FFF2-40B4-BE49-F238E27FC236}">
              <a16:creationId xmlns:a16="http://schemas.microsoft.com/office/drawing/2014/main" id="{85AEF203-002D-4275-8C20-43F1DA97ED1E}"/>
            </a:ext>
          </a:extLst>
        </xdr:cNvPr>
        <xdr:cNvCxnSpPr/>
      </xdr:nvCxnSpPr>
      <xdr:spPr>
        <a:xfrm>
          <a:off x="2527300" y="612502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119108</xdr:rowOff>
    </xdr:from>
    <xdr:to>
      <xdr:col>7</xdr:col>
      <xdr:colOff>187325</xdr:colOff>
      <xdr:row>31</xdr:row>
      <xdr:rowOff>49258</xdr:rowOff>
    </xdr:to>
    <xdr:sp macro="" textlink="">
      <xdr:nvSpPr>
        <xdr:cNvPr id="101" name="楕円 100">
          <a:extLst>
            <a:ext uri="{FF2B5EF4-FFF2-40B4-BE49-F238E27FC236}">
              <a16:creationId xmlns:a16="http://schemas.microsoft.com/office/drawing/2014/main" id="{7D443F64-D9BB-4956-A7ED-11F2E2EB2878}"/>
            </a:ext>
          </a:extLst>
        </xdr:cNvPr>
        <xdr:cNvSpPr/>
      </xdr:nvSpPr>
      <xdr:spPr>
        <a:xfrm>
          <a:off x="1714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169908</xdr:rowOff>
    </xdr:from>
    <xdr:to>
      <xdr:col>11</xdr:col>
      <xdr:colOff>136525</xdr:colOff>
      <xdr:row>31</xdr:row>
      <xdr:rowOff>38553</xdr:rowOff>
    </xdr:to>
    <xdr:cxnSp macro="">
      <xdr:nvCxnSpPr>
        <xdr:cNvPr id="102" name="直線コネクタ 101">
          <a:extLst>
            <a:ext uri="{FF2B5EF4-FFF2-40B4-BE49-F238E27FC236}">
              <a16:creationId xmlns:a16="http://schemas.microsoft.com/office/drawing/2014/main" id="{FCAC9415-D3EA-423E-8B41-C3F8D66E59B3}"/>
            </a:ext>
          </a:extLst>
        </xdr:cNvPr>
        <xdr:cNvCxnSpPr/>
      </xdr:nvCxnSpPr>
      <xdr:spPr>
        <a:xfrm>
          <a:off x="1765300" y="6084933"/>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EEFB61E6-6C46-4919-8B26-2129AA276895}"/>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BF18C32C-A4E9-4712-9C8C-C14DB62D3E77}"/>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1FDA0729-55B5-4E7D-B3D8-40C73E24AE1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B2F7CB28-BF2E-41C9-B8B5-170304095C9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107" name="n_1mainValue有形固定資産減価償却率">
          <a:extLst>
            <a:ext uri="{FF2B5EF4-FFF2-40B4-BE49-F238E27FC236}">
              <a16:creationId xmlns:a16="http://schemas.microsoft.com/office/drawing/2014/main" id="{324AB597-5DA9-4044-AC2F-F6E80D76062E}"/>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155229</xdr:rowOff>
    </xdr:from>
    <xdr:ext cx="405111" cy="259045"/>
    <xdr:sp macro="" textlink="">
      <xdr:nvSpPr>
        <xdr:cNvPr id="108" name="n_2mainValue有形固定資産減価償却率">
          <a:extLst>
            <a:ext uri="{FF2B5EF4-FFF2-40B4-BE49-F238E27FC236}">
              <a16:creationId xmlns:a16="http://schemas.microsoft.com/office/drawing/2014/main" id="{FD55691B-446F-4506-A2D5-B329FA1DA67B}"/>
            </a:ext>
          </a:extLst>
        </xdr:cNvPr>
        <xdr:cNvSpPr txBox="1"/>
      </xdr:nvSpPr>
      <xdr:spPr>
        <a:xfrm>
          <a:off x="3086744"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105880</xdr:rowOff>
    </xdr:from>
    <xdr:ext cx="405111" cy="259045"/>
    <xdr:sp macro="" textlink="">
      <xdr:nvSpPr>
        <xdr:cNvPr id="109" name="n_3mainValue有形固定資産減価償却率">
          <a:extLst>
            <a:ext uri="{FF2B5EF4-FFF2-40B4-BE49-F238E27FC236}">
              <a16:creationId xmlns:a16="http://schemas.microsoft.com/office/drawing/2014/main" id="{1FC00390-5B5F-49EC-B5C3-B2B7A63027F6}"/>
            </a:ext>
          </a:extLst>
        </xdr:cNvPr>
        <xdr:cNvSpPr txBox="1"/>
      </xdr:nvSpPr>
      <xdr:spPr>
        <a:xfrm>
          <a:off x="2324744" y="584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65785</xdr:rowOff>
    </xdr:from>
    <xdr:ext cx="405111" cy="259045"/>
    <xdr:sp macro="" textlink="">
      <xdr:nvSpPr>
        <xdr:cNvPr id="110" name="n_4mainValue有形固定資産減価償却率">
          <a:extLst>
            <a:ext uri="{FF2B5EF4-FFF2-40B4-BE49-F238E27FC236}">
              <a16:creationId xmlns:a16="http://schemas.microsoft.com/office/drawing/2014/main" id="{60836DAD-6722-4EA5-9867-EBCBF047E432}"/>
            </a:ext>
          </a:extLst>
        </xdr:cNvPr>
        <xdr:cNvSpPr txBox="1"/>
      </xdr:nvSpPr>
      <xdr:spPr>
        <a:xfrm>
          <a:off x="15627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CA9282B-BB77-4F89-A0CA-70C2268900B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20E27E5-9FC6-4A8A-ADC6-581992E3F95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20DE459C-AE14-4E14-9CB8-3425B187461D}"/>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0BB2FB2-8EFF-4626-B341-F42A4B218C4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71CC638-CE4C-450B-90F1-BD6F0387ADA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8610CC8-44A3-4F7A-A6E2-F3DE9AB6BA7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C042AC3-19B7-4D94-A696-6AB54F36951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C87C0C01-DC7C-4CDA-BDA7-8D1DF968FF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EA47033-B24D-49B3-A8F4-88B261D43A7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6B4460D-001E-4109-9643-66FE8399A1B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0879741-D763-44F9-B75C-4EB326F979E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BA67F14F-8BC4-43AE-933F-691378C2799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0CFAE6E-6AFB-4A45-BC3A-95B7981B889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の債務償還に対する支払能力を示す債務償還比率は、小さい方がより健全であるが、当村では過去には地方交付税の不交付団体であったこともあり比較的良好な財政状態を反映し、類似団体のなかで一位となっている。しかし、近年は税収が減少していることで基金の取り崩しや起債により財源を確保することも多く、今後も同様の状況が続くことが予測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5CD8B2D-EF94-4A11-BCAE-D8BBF105DC3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5ACF539-F13E-4BE6-9FC1-1E3037903FB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F2506D1E-0C68-44C1-B92F-0A31D4F1127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89901F83-A854-446A-85F2-C471071760A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EDB1866A-4A03-4195-9832-E5356D91C54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0995155-69B7-48B1-856C-CC7E7AA6958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9AFC813-1A4D-4617-B647-5085FE7F9AC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6C1D1206-8744-4670-A935-24577A0C810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ADF35621-07F7-4381-9AA1-1A7E146BA3A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9D2E96F6-3FDB-485C-A2EB-D8CDE88620C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62E582D2-8008-422E-A0DD-D8A221DD54E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1FA8E1D6-33E9-4976-A268-38F8E59CDE7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86F6A44B-CE63-43F7-ADB2-C86282D669F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17AF6D6-53D8-4466-9577-9A157B17753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79B42CB8-E2BA-4B33-B839-B85F9C91968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3B955588-ABAD-4823-B99D-A68BB181CBA8}"/>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E2509DBD-0302-4956-A905-11968546E228}"/>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23F8094C-C026-4204-9563-B9BE38872FF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C8463D37-B41A-467C-AA7B-854CC8B0E88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38C5AE74-F076-44C9-AD7B-54B6D8F3045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7EFE1413-91C9-420C-8E33-98DA682ED8EA}"/>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1D1341F5-A30E-4FA9-8E55-FD0713A9625D}"/>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452EB8A2-B37B-4981-BEAD-E4AC309BB0F1}"/>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F61B45DE-C60E-41ED-9F9E-C659D8B96EF7}"/>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230294B1-9D7F-4C38-9B96-6EE1DDA88F6A}"/>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DAC4A6CA-54D6-4F2B-8D79-C2AC35A6C013}"/>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9A362BC-DA5F-4FC9-AB0C-ABBD9F16048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1705747-D8BF-4420-92CB-36B3148D358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D3D4688-47BC-466C-9BDB-461434738F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975F5B5-CF13-438F-B187-BA1D9EBCCB2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30AA444-62F3-4A05-9081-91A2C52A36D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46F0F9F5-42D2-4785-9911-839850A4DA7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64848BF7-99C5-49BB-BF92-E2B1754203D5}"/>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0B2E8FCA-BB22-433D-AB90-AE80DBA1F2C6}"/>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CCC2546A-FA9F-425C-931B-CE013293F3A2}"/>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F8E80290-3D68-470D-9B7E-64AD5953A15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D54C4E6E-3F1B-40C7-A1E1-A4451C27B1B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6B33E612-43E5-4A86-A2FD-ABFAD8C6B6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15BFDDEA-2148-4044-B778-737ABED0BF0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8003B102-5F47-4673-9C1D-602418DAF85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D5F91897-81D8-45C3-81BC-2968CFDC1BC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BC78AA-7ED1-43C6-B530-6176BD227A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33AECA-4615-4D6D-83A7-62A3D7AB8A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A80833-D675-4B5F-98A1-0BD0C7539D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B6F6BB-95C2-43C5-B5EB-0378352F0A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56BA30-41CC-45B1-9DC9-D49509B8AF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7CD9D3-7C6A-4945-BA39-AA6E11F6E4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D0582D-4C8A-4207-B05F-ECAA5E5B94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0DF962-C0F7-41C3-B6EA-33D8873EDD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D2BBF4-86B3-4F2F-9777-163BE986B2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5BC209-5AAA-4939-9F50-07B5F1A5B0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
959
66.05
1,951,491
1,932,800
1,372
1,260,102
2,275,575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FB765E-2A1B-4FBC-BACE-97D6247314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62F5BB-8E25-4558-B6F1-5906941DF3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5731C1-7BE2-4554-A48C-1BBF181833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84F0E5-D837-4CE0-9F7A-96C38DEAFE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5B8FE9-46B7-49DA-AC68-F6520072B93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142C25-06BE-4463-B018-49C44454756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B08C4D-EE6C-4ACA-821A-E599BB45FB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4EC33D-1237-4187-B931-84BFD0A252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F2AFD4-364E-464B-B17F-676BDFEC14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E9A7FD-6EB0-4900-8589-74FD38196C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A452C4-B0EA-4DDE-9770-11C0FAB424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9C1243-524C-4D74-8249-589714ACB0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5592F7-921B-48BF-8098-6DD3B207279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94EB27-EFFA-4D3B-B1A7-B2B91E6477B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538EF1-9661-4AAC-9C2F-3AAD1A4013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ECF390-422F-40C9-88E3-242AAEDE545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452B9E0-A492-45F9-A342-60263B79E5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846A8CA-1AA3-4403-B33E-F56522D56D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116439-9642-4FCD-87C4-4A839DF192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5D9D5F-241A-42E6-8FF2-10BB5E891CB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2C7668-9B34-4040-B713-A0089FA645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88676F-3B6D-4639-BB0D-8499F80A1D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EC1F4FF-1854-4E52-B8EE-CB7A6B6CC8A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9418B8-A086-4852-8DCE-73A06E2A83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074A69-6C51-4AD3-A9B1-9F2BB3B09D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1F5082-8F99-48E4-B8BE-863603429C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95DE29-DA16-4706-AE2B-9BBCD656E6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E43091-DA34-49B9-8E47-495A90954C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C73584-FEAD-45B0-A2ED-7A251A0392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D1D56DA-F72B-4813-BECB-91C8719A12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00262ED-7875-4E64-9BB6-0DB7CC1F45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613E73-E038-42AD-9CC5-607CAC28CF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BD64723-0873-470A-A943-0FE1FBB3328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3FBF340-248A-48A9-89DA-B92FADB77B6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D40E853-14BB-43D8-A22D-5B726B1B61A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D151A7E-36C5-42A0-BBE9-5C393932EFC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70DED55-35FC-4253-8F3F-16CB0392BCE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B93215F-E086-43D4-84CB-827AD5C2FEB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E303F37-B9E6-4AD9-A0B8-0A0E46B325A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4D6A334-3330-41AE-99F9-67A667CBE5F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7326BEF-DD8D-47DD-9D9D-1D0953B6953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FA1CF67-3A99-44C3-8003-F6BA55B5DE0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F8D2E8B-8CC1-43C6-B8C0-969EA6D5E4C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84D7394-0E1D-42B4-B00D-45118022981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8ED4395-E8D9-4E6D-A6DF-9BF22A300A0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5C64386-2CB3-4892-B0FE-18B7B4E1BB4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A17FB6F9-7E42-453C-821D-1CCDCE269FC1}"/>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A112ABCC-C079-47C3-9BFC-F2DDFA7FA8EC}"/>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63642E6B-AAB2-4379-AEC2-E3F66CC4FE43}"/>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365013F-170F-4C1B-8000-9041913BA29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2E87E04-9DAE-45A5-A47F-B9143F056A1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9A74837D-F7B8-464C-ABF9-D528A046BAC8}"/>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A53FC4E4-FE52-4D74-8185-C73B11F340C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74D8E814-B89F-40C8-8690-4F522EA1681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437A797-A41C-40D9-94B8-4DB47B83CA34}"/>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37D0B6D2-93E9-424C-BE75-9E109647B533}"/>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1F28C969-5EE4-44F1-98E1-6CFB199DD6C3}"/>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AF4DD10-248E-44FB-8AF4-A136A2B28F6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142962-0F2B-45DC-B1B1-97097713E3D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F0D3F3-6B0D-4830-ACF6-63C4F2F7F1D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F128460-58D0-45AE-9289-059CD2A20C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1768F1E-4EB2-4AD9-BBA0-840CD0E373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id="{57C00451-6B03-44C5-A6D0-A611BDA07791}"/>
            </a:ext>
          </a:extLst>
        </xdr:cNvPr>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49910</xdr:rowOff>
    </xdr:from>
    <xdr:ext cx="405111" cy="259045"/>
    <xdr:sp macro="" textlink="">
      <xdr:nvSpPr>
        <xdr:cNvPr id="75" name="【道路】&#10;有形固定資産減価償却率該当値テキスト">
          <a:extLst>
            <a:ext uri="{FF2B5EF4-FFF2-40B4-BE49-F238E27FC236}">
              <a16:creationId xmlns:a16="http://schemas.microsoft.com/office/drawing/2014/main" id="{428B2FF9-2F14-4D66-A3C2-E1E3EE7CB666}"/>
            </a:ext>
          </a:extLst>
        </xdr:cNvPr>
        <xdr:cNvSpPr txBox="1"/>
      </xdr:nvSpPr>
      <xdr:spPr>
        <a:xfrm>
          <a:off x="4673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6" name="楕円 75">
          <a:extLst>
            <a:ext uri="{FF2B5EF4-FFF2-40B4-BE49-F238E27FC236}">
              <a16:creationId xmlns:a16="http://schemas.microsoft.com/office/drawing/2014/main" id="{D251E3F4-444C-41D3-B266-34A1FC84FAB1}"/>
            </a:ext>
          </a:extLst>
        </xdr:cNvPr>
        <xdr:cNvSpPr/>
      </xdr:nvSpPr>
      <xdr:spPr>
        <a:xfrm>
          <a:off x="3746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46809</xdr:rowOff>
    </xdr:from>
    <xdr:to>
      <xdr:col>24</xdr:col>
      <xdr:colOff>63500</xdr:colOff>
      <xdr:row>38</xdr:row>
      <xdr:rowOff>77833</xdr:rowOff>
    </xdr:to>
    <xdr:cxnSp macro="">
      <xdr:nvCxnSpPr>
        <xdr:cNvPr id="77" name="直線コネクタ 76">
          <a:extLst>
            <a:ext uri="{FF2B5EF4-FFF2-40B4-BE49-F238E27FC236}">
              <a16:creationId xmlns:a16="http://schemas.microsoft.com/office/drawing/2014/main" id="{1090A3DB-DCBC-4360-8012-4332A5047A88}"/>
            </a:ext>
          </a:extLst>
        </xdr:cNvPr>
        <xdr:cNvCxnSpPr/>
      </xdr:nvCxnSpPr>
      <xdr:spPr>
        <a:xfrm>
          <a:off x="3797300" y="656190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8" name="楕円 77">
          <a:extLst>
            <a:ext uri="{FF2B5EF4-FFF2-40B4-BE49-F238E27FC236}">
              <a16:creationId xmlns:a16="http://schemas.microsoft.com/office/drawing/2014/main" id="{DB216458-7C8C-428E-BFF1-8FA194647F60}"/>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46809</xdr:rowOff>
    </xdr:to>
    <xdr:cxnSp macro="">
      <xdr:nvCxnSpPr>
        <xdr:cNvPr id="79" name="直線コネクタ 78">
          <a:extLst>
            <a:ext uri="{FF2B5EF4-FFF2-40B4-BE49-F238E27FC236}">
              <a16:creationId xmlns:a16="http://schemas.microsoft.com/office/drawing/2014/main" id="{FB2D6285-5C38-43C3-BF58-C786FBA2F09B}"/>
            </a:ext>
          </a:extLst>
        </xdr:cNvPr>
        <xdr:cNvCxnSpPr/>
      </xdr:nvCxnSpPr>
      <xdr:spPr>
        <a:xfrm>
          <a:off x="2908300" y="65341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108676</xdr:rowOff>
    </xdr:from>
    <xdr:to>
      <xdr:col>10</xdr:col>
      <xdr:colOff>165100</xdr:colOff>
      <xdr:row>38</xdr:row>
      <xdr:rowOff>38826</xdr:rowOff>
    </xdr:to>
    <xdr:sp macro="" textlink="">
      <xdr:nvSpPr>
        <xdr:cNvPr id="80" name="楕円 79">
          <a:extLst>
            <a:ext uri="{FF2B5EF4-FFF2-40B4-BE49-F238E27FC236}">
              <a16:creationId xmlns:a16="http://schemas.microsoft.com/office/drawing/2014/main" id="{5B4B0D14-2250-463A-9722-CDDEB405D7F4}"/>
            </a:ext>
          </a:extLst>
        </xdr:cNvPr>
        <xdr:cNvSpPr/>
      </xdr:nvSpPr>
      <xdr:spPr>
        <a:xfrm>
          <a:off x="1968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19050</xdr:rowOff>
    </xdr:to>
    <xdr:cxnSp macro="">
      <xdr:nvCxnSpPr>
        <xdr:cNvPr id="81" name="直線コネクタ 80">
          <a:extLst>
            <a:ext uri="{FF2B5EF4-FFF2-40B4-BE49-F238E27FC236}">
              <a16:creationId xmlns:a16="http://schemas.microsoft.com/office/drawing/2014/main" id="{A82E855F-DAAD-4D93-872A-7663929FB4B6}"/>
            </a:ext>
          </a:extLst>
        </xdr:cNvPr>
        <xdr:cNvCxnSpPr/>
      </xdr:nvCxnSpPr>
      <xdr:spPr>
        <a:xfrm>
          <a:off x="2019300" y="650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79284</xdr:rowOff>
    </xdr:from>
    <xdr:to>
      <xdr:col>6</xdr:col>
      <xdr:colOff>38100</xdr:colOff>
      <xdr:row>38</xdr:row>
      <xdr:rowOff>9434</xdr:rowOff>
    </xdr:to>
    <xdr:sp macro="" textlink="">
      <xdr:nvSpPr>
        <xdr:cNvPr id="82" name="楕円 81">
          <a:extLst>
            <a:ext uri="{FF2B5EF4-FFF2-40B4-BE49-F238E27FC236}">
              <a16:creationId xmlns:a16="http://schemas.microsoft.com/office/drawing/2014/main" id="{D365384C-7D57-48AE-A6B2-CB06A7B70759}"/>
            </a:ext>
          </a:extLst>
        </xdr:cNvPr>
        <xdr:cNvSpPr/>
      </xdr:nvSpPr>
      <xdr:spPr>
        <a:xfrm>
          <a:off x="1079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130084</xdr:rowOff>
    </xdr:from>
    <xdr:to>
      <xdr:col>10</xdr:col>
      <xdr:colOff>114300</xdr:colOff>
      <xdr:row>37</xdr:row>
      <xdr:rowOff>159476</xdr:rowOff>
    </xdr:to>
    <xdr:cxnSp macro="">
      <xdr:nvCxnSpPr>
        <xdr:cNvPr id="83" name="直線コネクタ 82">
          <a:extLst>
            <a:ext uri="{FF2B5EF4-FFF2-40B4-BE49-F238E27FC236}">
              <a16:creationId xmlns:a16="http://schemas.microsoft.com/office/drawing/2014/main" id="{5FC8DA53-C4D5-41AC-B637-FDCB660FCD8B}"/>
            </a:ext>
          </a:extLst>
        </xdr:cNvPr>
        <xdr:cNvCxnSpPr/>
      </xdr:nvCxnSpPr>
      <xdr:spPr>
        <a:xfrm>
          <a:off x="1130300" y="64737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A7A54E90-24B1-4725-B69C-2680D680BC6E}"/>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E240EA19-8CBB-49DF-B8BD-4763CCB9F83D}"/>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25D4B092-B500-49F9-BEAF-53C5EBED7B4C}"/>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A3CB2A7B-1D6C-47E6-B3AD-06199707DEF4}"/>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114135</xdr:rowOff>
    </xdr:from>
    <xdr:ext cx="405111" cy="259045"/>
    <xdr:sp macro="" textlink="">
      <xdr:nvSpPr>
        <xdr:cNvPr id="88" name="n_1mainValue【道路】&#10;有形固定資産減価償却率">
          <a:extLst>
            <a:ext uri="{FF2B5EF4-FFF2-40B4-BE49-F238E27FC236}">
              <a16:creationId xmlns:a16="http://schemas.microsoft.com/office/drawing/2014/main" id="{DBFCA5E5-0281-4A96-8739-7C84C2E048B6}"/>
            </a:ext>
          </a:extLst>
        </xdr:cNvPr>
        <xdr:cNvSpPr txBox="1"/>
      </xdr:nvSpPr>
      <xdr:spPr>
        <a:xfrm>
          <a:off x="35820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9" name="n_2mainValue【道路】&#10;有形固定資産減価償却率">
          <a:extLst>
            <a:ext uri="{FF2B5EF4-FFF2-40B4-BE49-F238E27FC236}">
              <a16:creationId xmlns:a16="http://schemas.microsoft.com/office/drawing/2014/main" id="{BDDDB60D-7183-4D62-9D07-98105B016837}"/>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55353</xdr:rowOff>
    </xdr:from>
    <xdr:ext cx="405111" cy="259045"/>
    <xdr:sp macro="" textlink="">
      <xdr:nvSpPr>
        <xdr:cNvPr id="90" name="n_3mainValue【道路】&#10;有形固定資産減価償却率">
          <a:extLst>
            <a:ext uri="{FF2B5EF4-FFF2-40B4-BE49-F238E27FC236}">
              <a16:creationId xmlns:a16="http://schemas.microsoft.com/office/drawing/2014/main" id="{4215B700-9A57-491A-B6AF-B0D60D223ED4}"/>
            </a:ext>
          </a:extLst>
        </xdr:cNvPr>
        <xdr:cNvSpPr txBox="1"/>
      </xdr:nvSpPr>
      <xdr:spPr>
        <a:xfrm>
          <a:off x="1816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25961</xdr:rowOff>
    </xdr:from>
    <xdr:ext cx="405111" cy="259045"/>
    <xdr:sp macro="" textlink="">
      <xdr:nvSpPr>
        <xdr:cNvPr id="91" name="n_4mainValue【道路】&#10;有形固定資産減価償却率">
          <a:extLst>
            <a:ext uri="{FF2B5EF4-FFF2-40B4-BE49-F238E27FC236}">
              <a16:creationId xmlns:a16="http://schemas.microsoft.com/office/drawing/2014/main" id="{968ACE45-DF77-4658-9057-C24F43948A7B}"/>
            </a:ext>
          </a:extLst>
        </xdr:cNvPr>
        <xdr:cNvSpPr txBox="1"/>
      </xdr:nvSpPr>
      <xdr:spPr>
        <a:xfrm>
          <a:off x="927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B920B84-9775-41DF-9D68-BC2F03C133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1C46B47-8767-451E-8126-F7E5D341DC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C8AEF33-C15D-4D07-B9B2-9D8E44B814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CA0621-5740-4358-8BD4-EA6C4D2827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E268126-B392-4377-A7A7-19AEC16DBDD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C2CCB3B-1D25-4435-95A1-F9E8B0573F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5005D81-7E0F-4753-A6CE-1A1790D27B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A9595E5-5167-4C83-9A53-71367F181F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EA24FCD-FBBA-4FA9-8AB5-C4837EF4E3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A8AA703-0714-4C9A-BEA7-EB2AC6F401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F324BED-3DDB-44C2-BC84-0093B7F7C63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CC8D0B2-2114-4AD3-A09B-40055CAFEAD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B5A5F16-65BF-4314-8F6C-E843D2E4744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0C5D3D9-8BC5-49F8-AD77-D3DDEDD0AC2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AD87DF2-C6A3-429E-A151-58EDFEA57B5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6A75325-DF14-4479-9E1F-3004FF94338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BFB48A1-A04E-4A87-98D5-7A1059EDC22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D9FA479-6AD7-4213-948A-56910133D50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DDA3637-7705-4773-9624-232D80C4D4A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B41EECA-EB55-4192-94EC-16778CE36F7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E67FD13-B0AA-4AFC-8E35-45551C6F52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DA21F426-0B92-4BFB-9D88-0E61EF83D39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69DF71C-1667-4198-BADB-D0A961A01D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68D63AE4-3787-4138-8738-DAADBC0FF9AA}"/>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E6A87C63-1C0E-477C-B2C7-F4E93B495FA6}"/>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C398566B-8003-4829-AABA-8BC66BE0223D}"/>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1D94B235-B938-4E41-B1DA-589996CD0999}"/>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5B308B60-11B7-42FA-8220-CB01B17C8982}"/>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6882A72B-14CE-4F90-B69C-6EE88DAE99B3}"/>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B46D7DD5-35F9-4F79-B81C-A5CB170E146F}"/>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27460E1F-56ED-4793-812F-ED67C1FC29D8}"/>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61312E57-C169-4D06-A288-978FAC220B76}"/>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A5DB9249-D5A2-4E08-A2CF-8A1CD9A16078}"/>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D4DE99BD-E181-42B6-8E8B-F9BC6BF7443C}"/>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AABC6C-CACA-40EF-A76A-AF5A934680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85B82B4-D027-4EC8-B3C6-6C22DEF29D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470BA75-D3D2-46BF-B6F5-CBCED56263A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5E88A55-B7FB-4214-9BBF-6A0987B825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A3F37F8-4C69-4D23-BBA0-619B751703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61043</xdr:rowOff>
    </xdr:from>
    <xdr:to>
      <xdr:col>55</xdr:col>
      <xdr:colOff>50800</xdr:colOff>
      <xdr:row>39</xdr:row>
      <xdr:rowOff>162643</xdr:rowOff>
    </xdr:to>
    <xdr:sp macro="" textlink="">
      <xdr:nvSpPr>
        <xdr:cNvPr id="131" name="楕円 130">
          <a:extLst>
            <a:ext uri="{FF2B5EF4-FFF2-40B4-BE49-F238E27FC236}">
              <a16:creationId xmlns:a16="http://schemas.microsoft.com/office/drawing/2014/main" id="{F0878122-4C15-40B5-B249-6CA86AEA3826}"/>
            </a:ext>
          </a:extLst>
        </xdr:cNvPr>
        <xdr:cNvSpPr/>
      </xdr:nvSpPr>
      <xdr:spPr>
        <a:xfrm>
          <a:off x="10426700" y="67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83920</xdr:rowOff>
    </xdr:from>
    <xdr:ext cx="599010" cy="259045"/>
    <xdr:sp macro="" textlink="">
      <xdr:nvSpPr>
        <xdr:cNvPr id="132" name="【道路】&#10;一人当たり延長該当値テキスト">
          <a:extLst>
            <a:ext uri="{FF2B5EF4-FFF2-40B4-BE49-F238E27FC236}">
              <a16:creationId xmlns:a16="http://schemas.microsoft.com/office/drawing/2014/main" id="{41B0D4C5-F6C2-40E0-A46C-8D9D9660994D}"/>
            </a:ext>
          </a:extLst>
        </xdr:cNvPr>
        <xdr:cNvSpPr txBox="1"/>
      </xdr:nvSpPr>
      <xdr:spPr>
        <a:xfrm>
          <a:off x="10515600" y="659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72987</xdr:rowOff>
    </xdr:from>
    <xdr:to>
      <xdr:col>50</xdr:col>
      <xdr:colOff>165100</xdr:colOff>
      <xdr:row>40</xdr:row>
      <xdr:rowOff>3137</xdr:rowOff>
    </xdr:to>
    <xdr:sp macro="" textlink="">
      <xdr:nvSpPr>
        <xdr:cNvPr id="133" name="楕円 132">
          <a:extLst>
            <a:ext uri="{FF2B5EF4-FFF2-40B4-BE49-F238E27FC236}">
              <a16:creationId xmlns:a16="http://schemas.microsoft.com/office/drawing/2014/main" id="{5E71312A-4562-44A9-9D69-B365A67E413B}"/>
            </a:ext>
          </a:extLst>
        </xdr:cNvPr>
        <xdr:cNvSpPr/>
      </xdr:nvSpPr>
      <xdr:spPr>
        <a:xfrm>
          <a:off x="9588500" y="67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111843</xdr:rowOff>
    </xdr:from>
    <xdr:to>
      <xdr:col>55</xdr:col>
      <xdr:colOff>0</xdr:colOff>
      <xdr:row>39</xdr:row>
      <xdr:rowOff>123787</xdr:rowOff>
    </xdr:to>
    <xdr:cxnSp macro="">
      <xdr:nvCxnSpPr>
        <xdr:cNvPr id="134" name="直線コネクタ 133">
          <a:extLst>
            <a:ext uri="{FF2B5EF4-FFF2-40B4-BE49-F238E27FC236}">
              <a16:creationId xmlns:a16="http://schemas.microsoft.com/office/drawing/2014/main" id="{18F7A53C-965A-4C23-8EED-E221B0C01890}"/>
            </a:ext>
          </a:extLst>
        </xdr:cNvPr>
        <xdr:cNvCxnSpPr/>
      </xdr:nvCxnSpPr>
      <xdr:spPr>
        <a:xfrm flipV="1">
          <a:off x="9639300" y="6798393"/>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66780</xdr:rowOff>
    </xdr:from>
    <xdr:to>
      <xdr:col>46</xdr:col>
      <xdr:colOff>38100</xdr:colOff>
      <xdr:row>39</xdr:row>
      <xdr:rowOff>168380</xdr:rowOff>
    </xdr:to>
    <xdr:sp macro="" textlink="">
      <xdr:nvSpPr>
        <xdr:cNvPr id="135" name="楕円 134">
          <a:extLst>
            <a:ext uri="{FF2B5EF4-FFF2-40B4-BE49-F238E27FC236}">
              <a16:creationId xmlns:a16="http://schemas.microsoft.com/office/drawing/2014/main" id="{2CF32348-1D1B-46B5-AE61-99BBC745CD5B}"/>
            </a:ext>
          </a:extLst>
        </xdr:cNvPr>
        <xdr:cNvSpPr/>
      </xdr:nvSpPr>
      <xdr:spPr>
        <a:xfrm>
          <a:off x="8699500" y="6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117580</xdr:rowOff>
    </xdr:from>
    <xdr:to>
      <xdr:col>50</xdr:col>
      <xdr:colOff>114300</xdr:colOff>
      <xdr:row>39</xdr:row>
      <xdr:rowOff>123787</xdr:rowOff>
    </xdr:to>
    <xdr:cxnSp macro="">
      <xdr:nvCxnSpPr>
        <xdr:cNvPr id="136" name="直線コネクタ 135">
          <a:extLst>
            <a:ext uri="{FF2B5EF4-FFF2-40B4-BE49-F238E27FC236}">
              <a16:creationId xmlns:a16="http://schemas.microsoft.com/office/drawing/2014/main" id="{FF9CDF85-F477-4725-8F68-765CF879ABA3}"/>
            </a:ext>
          </a:extLst>
        </xdr:cNvPr>
        <xdr:cNvCxnSpPr/>
      </xdr:nvCxnSpPr>
      <xdr:spPr>
        <a:xfrm>
          <a:off x="8750300" y="6804130"/>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78394</xdr:rowOff>
    </xdr:from>
    <xdr:to>
      <xdr:col>41</xdr:col>
      <xdr:colOff>101600</xdr:colOff>
      <xdr:row>40</xdr:row>
      <xdr:rowOff>8544</xdr:rowOff>
    </xdr:to>
    <xdr:sp macro="" textlink="">
      <xdr:nvSpPr>
        <xdr:cNvPr id="137" name="楕円 136">
          <a:extLst>
            <a:ext uri="{FF2B5EF4-FFF2-40B4-BE49-F238E27FC236}">
              <a16:creationId xmlns:a16="http://schemas.microsoft.com/office/drawing/2014/main" id="{3AAEB63A-5730-4EF8-8787-7A95BE60DD5B}"/>
            </a:ext>
          </a:extLst>
        </xdr:cNvPr>
        <xdr:cNvSpPr/>
      </xdr:nvSpPr>
      <xdr:spPr>
        <a:xfrm>
          <a:off x="7810500" y="67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117580</xdr:rowOff>
    </xdr:from>
    <xdr:to>
      <xdr:col>45</xdr:col>
      <xdr:colOff>177800</xdr:colOff>
      <xdr:row>39</xdr:row>
      <xdr:rowOff>129194</xdr:rowOff>
    </xdr:to>
    <xdr:cxnSp macro="">
      <xdr:nvCxnSpPr>
        <xdr:cNvPr id="138" name="直線コネクタ 137">
          <a:extLst>
            <a:ext uri="{FF2B5EF4-FFF2-40B4-BE49-F238E27FC236}">
              <a16:creationId xmlns:a16="http://schemas.microsoft.com/office/drawing/2014/main" id="{E9CE38BF-40CA-4B2D-90E8-F57CB63BAE20}"/>
            </a:ext>
          </a:extLst>
        </xdr:cNvPr>
        <xdr:cNvCxnSpPr/>
      </xdr:nvCxnSpPr>
      <xdr:spPr>
        <a:xfrm flipV="1">
          <a:off x="7861300" y="6804130"/>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89402</xdr:rowOff>
    </xdr:from>
    <xdr:to>
      <xdr:col>36</xdr:col>
      <xdr:colOff>165100</xdr:colOff>
      <xdr:row>40</xdr:row>
      <xdr:rowOff>19552</xdr:rowOff>
    </xdr:to>
    <xdr:sp macro="" textlink="">
      <xdr:nvSpPr>
        <xdr:cNvPr id="139" name="楕円 138">
          <a:extLst>
            <a:ext uri="{FF2B5EF4-FFF2-40B4-BE49-F238E27FC236}">
              <a16:creationId xmlns:a16="http://schemas.microsoft.com/office/drawing/2014/main" id="{E125D98E-B0FA-4127-8F89-A861ACDACF41}"/>
            </a:ext>
          </a:extLst>
        </xdr:cNvPr>
        <xdr:cNvSpPr/>
      </xdr:nvSpPr>
      <xdr:spPr>
        <a:xfrm>
          <a:off x="6921500" y="67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129194</xdr:rowOff>
    </xdr:from>
    <xdr:to>
      <xdr:col>41</xdr:col>
      <xdr:colOff>50800</xdr:colOff>
      <xdr:row>39</xdr:row>
      <xdr:rowOff>140202</xdr:rowOff>
    </xdr:to>
    <xdr:cxnSp macro="">
      <xdr:nvCxnSpPr>
        <xdr:cNvPr id="140" name="直線コネクタ 139">
          <a:extLst>
            <a:ext uri="{FF2B5EF4-FFF2-40B4-BE49-F238E27FC236}">
              <a16:creationId xmlns:a16="http://schemas.microsoft.com/office/drawing/2014/main" id="{55FBC980-5170-45B5-AD5B-D680B26A4107}"/>
            </a:ext>
          </a:extLst>
        </xdr:cNvPr>
        <xdr:cNvCxnSpPr/>
      </xdr:nvCxnSpPr>
      <xdr:spPr>
        <a:xfrm flipV="1">
          <a:off x="6972300" y="6815744"/>
          <a:ext cx="8890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5A1A42D7-F629-4430-A368-F6C8E9394AB5}"/>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D5BA9CFA-18F1-4DBD-A183-EB5EF5F03792}"/>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81B66ECB-515A-43C1-81D7-2F36EA894C06}"/>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2C707B61-D93D-4E8C-A8D4-611758286629}"/>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19664</xdr:rowOff>
    </xdr:from>
    <xdr:ext cx="599010" cy="259045"/>
    <xdr:sp macro="" textlink="">
      <xdr:nvSpPr>
        <xdr:cNvPr id="145" name="n_1mainValue【道路】&#10;一人当たり延長">
          <a:extLst>
            <a:ext uri="{FF2B5EF4-FFF2-40B4-BE49-F238E27FC236}">
              <a16:creationId xmlns:a16="http://schemas.microsoft.com/office/drawing/2014/main" id="{3B6BB962-0A25-42D5-94C1-75506DA94B8E}"/>
            </a:ext>
          </a:extLst>
        </xdr:cNvPr>
        <xdr:cNvSpPr txBox="1"/>
      </xdr:nvSpPr>
      <xdr:spPr>
        <a:xfrm>
          <a:off x="9327094" y="65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13457</xdr:rowOff>
    </xdr:from>
    <xdr:ext cx="599010" cy="259045"/>
    <xdr:sp macro="" textlink="">
      <xdr:nvSpPr>
        <xdr:cNvPr id="146" name="n_2mainValue【道路】&#10;一人当たり延長">
          <a:extLst>
            <a:ext uri="{FF2B5EF4-FFF2-40B4-BE49-F238E27FC236}">
              <a16:creationId xmlns:a16="http://schemas.microsoft.com/office/drawing/2014/main" id="{6CFAC533-932D-4F63-9286-D2FD11BB65A4}"/>
            </a:ext>
          </a:extLst>
        </xdr:cNvPr>
        <xdr:cNvSpPr txBox="1"/>
      </xdr:nvSpPr>
      <xdr:spPr>
        <a:xfrm>
          <a:off x="8450794" y="652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25071</xdr:rowOff>
    </xdr:from>
    <xdr:ext cx="599010" cy="259045"/>
    <xdr:sp macro="" textlink="">
      <xdr:nvSpPr>
        <xdr:cNvPr id="147" name="n_3mainValue【道路】&#10;一人当たり延長">
          <a:extLst>
            <a:ext uri="{FF2B5EF4-FFF2-40B4-BE49-F238E27FC236}">
              <a16:creationId xmlns:a16="http://schemas.microsoft.com/office/drawing/2014/main" id="{3883308D-14F3-4F96-8CA6-16AEE3BCB2FC}"/>
            </a:ext>
          </a:extLst>
        </xdr:cNvPr>
        <xdr:cNvSpPr txBox="1"/>
      </xdr:nvSpPr>
      <xdr:spPr>
        <a:xfrm>
          <a:off x="7561794" y="65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36079</xdr:rowOff>
    </xdr:from>
    <xdr:ext cx="599010" cy="259045"/>
    <xdr:sp macro="" textlink="">
      <xdr:nvSpPr>
        <xdr:cNvPr id="148" name="n_4mainValue【道路】&#10;一人当たり延長">
          <a:extLst>
            <a:ext uri="{FF2B5EF4-FFF2-40B4-BE49-F238E27FC236}">
              <a16:creationId xmlns:a16="http://schemas.microsoft.com/office/drawing/2014/main" id="{7F39B533-C0C7-4E88-B122-AB9E488F37CE}"/>
            </a:ext>
          </a:extLst>
        </xdr:cNvPr>
        <xdr:cNvSpPr txBox="1"/>
      </xdr:nvSpPr>
      <xdr:spPr>
        <a:xfrm>
          <a:off x="6672794" y="655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833A778-C2DA-4C64-9F98-FD7B621DD3A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89DBCED-E2F3-474C-AF02-27FDDA5E16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78922E0-454E-44F1-8D9C-385458895C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08B43EE-FB65-4068-AF24-5D8CA5FB774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0E6BCC9-71AD-42E0-A2B5-09B1026847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DEAEC46-A279-442C-A2B9-32106D98F1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5EC9292-2741-4B52-A94C-4E90913647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5AB0023-FD69-4BE8-BFC2-A1E3A54712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F6277D3-9471-4AD3-BFF3-735A10724D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4061925-1039-4966-8116-EC2A1B6D3A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78AE334-385E-4FB8-8EEB-CD60D29609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FDCA45A-E3D6-4CA7-8D77-BB5EDEF19B8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6464350-9AA1-4FB2-9010-9C78206D08C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1D62C11-D166-4F82-9E7A-0A5E484F0DC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7071D52-C81C-40B9-B152-4E19DDDD920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7DB8F76-A24B-4AD7-9A56-7C4752C34E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3E0D8A2-E7DB-412F-A09D-C29658C2FD8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FF89800-E5E1-4A86-B85B-1AEA9BFEC3D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2241037-657E-40FA-8707-37D8D2CD02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9C4EB7B-ABAF-4C9E-8458-71CA6A430A2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568076A-1729-4784-96D1-E4C009CB0E7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237B4F7-B8CA-40CD-B002-FA540C621A8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92AE740-5D87-4683-88FF-0A165D00E01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F9E1EE6-64B9-4340-A662-4FCFEE845E9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B1FFFC3-22FF-4322-948D-2B5D08D0A9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7C49E088-6560-470B-B5BF-506E8D807F3F}"/>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8EFEB00-435D-4384-ABB1-987E22EBC4D6}"/>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F18D92A9-4F38-445F-8792-86B29190D5B7}"/>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755C89D-775B-4C2F-B637-4542F3FBDDCE}"/>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51A6ADA0-ACB3-4E34-9A84-D58F190632B1}"/>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852524D-3C67-4297-9BD3-206A406DB9AC}"/>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C6B11EED-499D-4866-A698-B0DFD1AD1A24}"/>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BCC33FAE-7137-4752-81E3-3A6EBF9E1296}"/>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DFA4D171-C3CF-49FE-AA30-AB69CC29A688}"/>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16EE53F0-F868-45FA-B78D-D6CF35352074}"/>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F10237B1-02AC-4745-B09B-30CAC3E06295}"/>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B188473-B467-434E-B230-A905C863EE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3137C3B-85F6-4A15-81F5-A15EC1EE5A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FBB93F6-17FF-4118-8547-F7658DB7B6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F858AE8-A840-4F6F-B195-B5901129C5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6A0080B-2575-4AE0-AA15-74C7B17125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90" name="楕円 189">
          <a:extLst>
            <a:ext uri="{FF2B5EF4-FFF2-40B4-BE49-F238E27FC236}">
              <a16:creationId xmlns:a16="http://schemas.microsoft.com/office/drawing/2014/main" id="{FF99D681-886A-4E11-9967-A7F04D323D2E}"/>
            </a:ext>
          </a:extLst>
        </xdr:cNvPr>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C0ED84B-5156-4D5C-B3C6-1A596E403C05}"/>
            </a:ext>
          </a:extLst>
        </xdr:cNvPr>
        <xdr:cNvSpPr txBox="1"/>
      </xdr:nvSpPr>
      <xdr:spPr>
        <a:xfrm>
          <a:off x="4673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2" name="楕円 191">
          <a:extLst>
            <a:ext uri="{FF2B5EF4-FFF2-40B4-BE49-F238E27FC236}">
              <a16:creationId xmlns:a16="http://schemas.microsoft.com/office/drawing/2014/main" id="{57CD1C07-DFCE-4A36-A445-95E869855006}"/>
            </a:ext>
          </a:extLst>
        </xdr:cNvPr>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14696</xdr:rowOff>
    </xdr:to>
    <xdr:cxnSp macro="">
      <xdr:nvCxnSpPr>
        <xdr:cNvPr id="193" name="直線コネクタ 192">
          <a:extLst>
            <a:ext uri="{FF2B5EF4-FFF2-40B4-BE49-F238E27FC236}">
              <a16:creationId xmlns:a16="http://schemas.microsoft.com/office/drawing/2014/main" id="{AF4ECDC9-AA1B-4CA2-88A6-01BEB96F54C9}"/>
            </a:ext>
          </a:extLst>
        </xdr:cNvPr>
        <xdr:cNvCxnSpPr/>
      </xdr:nvCxnSpPr>
      <xdr:spPr>
        <a:xfrm>
          <a:off x="3797300" y="1046171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4" name="楕円 193">
          <a:extLst>
            <a:ext uri="{FF2B5EF4-FFF2-40B4-BE49-F238E27FC236}">
              <a16:creationId xmlns:a16="http://schemas.microsoft.com/office/drawing/2014/main" id="{8CE17D52-579D-4CEC-A5F2-131198053935}"/>
            </a:ext>
          </a:extLst>
        </xdr:cNvPr>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61</xdr:row>
      <xdr:rowOff>3266</xdr:rowOff>
    </xdr:to>
    <xdr:cxnSp macro="">
      <xdr:nvCxnSpPr>
        <xdr:cNvPr id="195" name="直線コネクタ 194">
          <a:extLst>
            <a:ext uri="{FF2B5EF4-FFF2-40B4-BE49-F238E27FC236}">
              <a16:creationId xmlns:a16="http://schemas.microsoft.com/office/drawing/2014/main" id="{F08A133D-0760-4C9F-8F10-B0F04236B599}"/>
            </a:ext>
          </a:extLst>
        </xdr:cNvPr>
        <xdr:cNvCxnSpPr/>
      </xdr:nvCxnSpPr>
      <xdr:spPr>
        <a:xfrm>
          <a:off x="2908300" y="104339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6" name="楕円 195">
          <a:extLst>
            <a:ext uri="{FF2B5EF4-FFF2-40B4-BE49-F238E27FC236}">
              <a16:creationId xmlns:a16="http://schemas.microsoft.com/office/drawing/2014/main" id="{30C09BB9-185B-4285-B5AB-6A6163DC5F3E}"/>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146957</xdr:rowOff>
    </xdr:to>
    <xdr:cxnSp macro="">
      <xdr:nvCxnSpPr>
        <xdr:cNvPr id="197" name="直線コネクタ 196">
          <a:extLst>
            <a:ext uri="{FF2B5EF4-FFF2-40B4-BE49-F238E27FC236}">
              <a16:creationId xmlns:a16="http://schemas.microsoft.com/office/drawing/2014/main" id="{F94AFA8E-25A6-4EAC-ABEA-5608C6DD9F44}"/>
            </a:ext>
          </a:extLst>
        </xdr:cNvPr>
        <xdr:cNvCxnSpPr/>
      </xdr:nvCxnSpPr>
      <xdr:spPr>
        <a:xfrm>
          <a:off x="2019300" y="104110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53703</xdr:rowOff>
    </xdr:from>
    <xdr:to>
      <xdr:col>6</xdr:col>
      <xdr:colOff>38100</xdr:colOff>
      <xdr:row>60</xdr:row>
      <xdr:rowOff>155303</xdr:rowOff>
    </xdr:to>
    <xdr:sp macro="" textlink="">
      <xdr:nvSpPr>
        <xdr:cNvPr id="198" name="楕円 197">
          <a:extLst>
            <a:ext uri="{FF2B5EF4-FFF2-40B4-BE49-F238E27FC236}">
              <a16:creationId xmlns:a16="http://schemas.microsoft.com/office/drawing/2014/main" id="{2F30102A-729D-4A45-8C30-BF988C0ECB65}"/>
            </a:ext>
          </a:extLst>
        </xdr:cNvPr>
        <xdr:cNvSpPr/>
      </xdr:nvSpPr>
      <xdr:spPr>
        <a:xfrm>
          <a:off x="1079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104503</xdr:rowOff>
    </xdr:from>
    <xdr:to>
      <xdr:col>10</xdr:col>
      <xdr:colOff>114300</xdr:colOff>
      <xdr:row>60</xdr:row>
      <xdr:rowOff>124097</xdr:rowOff>
    </xdr:to>
    <xdr:cxnSp macro="">
      <xdr:nvCxnSpPr>
        <xdr:cNvPr id="199" name="直線コネクタ 198">
          <a:extLst>
            <a:ext uri="{FF2B5EF4-FFF2-40B4-BE49-F238E27FC236}">
              <a16:creationId xmlns:a16="http://schemas.microsoft.com/office/drawing/2014/main" id="{6835CC1D-E5DA-4629-BA00-4C7CCB796478}"/>
            </a:ext>
          </a:extLst>
        </xdr:cNvPr>
        <xdr:cNvCxnSpPr/>
      </xdr:nvCxnSpPr>
      <xdr:spPr>
        <a:xfrm>
          <a:off x="1130300" y="103915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57FAA6E-CCF7-4D25-97E4-71559B0ADDA5}"/>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1DC96B3-13D2-4D5D-8FF7-AB66545150D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B5E79E6-E41C-481C-B785-978C53592871}"/>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DFE5E3-D3ED-4234-BB55-8C5CD59BC149}"/>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59E522A2-E815-425E-B1E7-CE1F528E8A84}"/>
            </a:ext>
          </a:extLst>
        </xdr:cNvPr>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00688C7-058C-41F9-AD3C-44E62954379C}"/>
            </a:ext>
          </a:extLst>
        </xdr:cNvPr>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A4CDBF9-1E22-4F8D-8BE8-526308375EDC}"/>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A2C13F3-3BD8-4E57-B1B0-4880159780AA}"/>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01281C7-06CC-41AF-B179-8705281159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0A34063-0B09-4C04-A8DC-9F56A83B1F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A463425-380F-4824-9C3B-07E57503B5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DE76F7D-4BC1-4C96-A270-AF159D0D45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E8D66DC-0DEC-4A93-AFEA-49F380C6D0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EA21F6D-C21E-46F8-9C0C-F2E046D084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D83712A-7761-428B-933F-597BE547F2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C48296D-C725-4A07-BC83-763D8218EA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5E528EB-6D51-4E20-A68F-F5E0BB47B66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4ADCEFC-3A6D-43FF-B1CB-8C5AFC77CF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4D9D6474-F804-47D1-8048-676AE9A7366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61B69E78-4454-47F1-BD61-041FA31E2C7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EAD91187-E8B6-4F0F-86EA-08D87827967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728B2ECC-9056-4E8D-9423-69256B325D7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C891E71F-C420-43AE-AD4B-A9E10892280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E40B12C8-ED31-49B5-9477-FC6CA1E38DD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63F180AD-A30C-4CA1-B307-AE604398873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ED9AB735-9520-4D42-82F7-E93FD4EBA7E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D7FC4C94-2821-4FB5-8B87-EF82AF88B7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6C46465-DD26-426C-B32E-61E683E556A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705615C2-9A31-41D3-AD17-C8E87F95D5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A9EFD474-8B2F-42B4-8981-7BBC42530536}"/>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36DC80B-1719-4CD2-BC84-0143939A7E57}"/>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430C58C1-931A-4DB7-8E40-DEDC183E9206}"/>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E37DB8B-A839-4677-A499-3E5F3A845D55}"/>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39F63CCB-3680-4055-AC56-A352B6504CB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4861403F-FF08-45F8-B3B8-2B1D0BFC33EE}"/>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4193BF5C-6556-414F-9238-C1FD372EBB16}"/>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9B9E4EA0-BA79-4A81-A656-5EF40274E0A4}"/>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FABEA073-3D63-46C7-875E-BD9A58FFF77A}"/>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607D582A-4BF0-46A9-B733-5F5B5D65528E}"/>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A1055D8C-50C2-4C80-83CC-5FE1E8EC5D61}"/>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F21C296-9C56-4F2D-A70A-E1007305BE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69771E8-7870-4F63-9BAB-CAF96A1623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1D1D25A-996E-460A-A700-82A1A090D7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EFD9CD2-B876-4BDA-BD5B-7B757AAAF42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2E4A241-5698-415B-9CDD-7E646EC5EC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110517</xdr:rowOff>
    </xdr:from>
    <xdr:to>
      <xdr:col>55</xdr:col>
      <xdr:colOff>50800</xdr:colOff>
      <xdr:row>58</xdr:row>
      <xdr:rowOff>40667</xdr:rowOff>
    </xdr:to>
    <xdr:sp macro="" textlink="">
      <xdr:nvSpPr>
        <xdr:cNvPr id="245" name="楕円 244">
          <a:extLst>
            <a:ext uri="{FF2B5EF4-FFF2-40B4-BE49-F238E27FC236}">
              <a16:creationId xmlns:a16="http://schemas.microsoft.com/office/drawing/2014/main" id="{02F802ED-19EC-430C-AE0B-1E9418049C9B}"/>
            </a:ext>
          </a:extLst>
        </xdr:cNvPr>
        <xdr:cNvSpPr/>
      </xdr:nvSpPr>
      <xdr:spPr>
        <a:xfrm>
          <a:off x="10426700" y="98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133394</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EE698654-2E3F-4FFE-893F-706ADF44FDA1}"/>
            </a:ext>
          </a:extLst>
        </xdr:cNvPr>
        <xdr:cNvSpPr txBox="1"/>
      </xdr:nvSpPr>
      <xdr:spPr>
        <a:xfrm>
          <a:off x="10515600" y="973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158755</xdr:rowOff>
    </xdr:from>
    <xdr:to>
      <xdr:col>50</xdr:col>
      <xdr:colOff>165100</xdr:colOff>
      <xdr:row>58</xdr:row>
      <xdr:rowOff>88905</xdr:rowOff>
    </xdr:to>
    <xdr:sp macro="" textlink="">
      <xdr:nvSpPr>
        <xdr:cNvPr id="247" name="楕円 246">
          <a:extLst>
            <a:ext uri="{FF2B5EF4-FFF2-40B4-BE49-F238E27FC236}">
              <a16:creationId xmlns:a16="http://schemas.microsoft.com/office/drawing/2014/main" id="{55A53824-FDF8-4CA6-B776-9A3985C201AF}"/>
            </a:ext>
          </a:extLst>
        </xdr:cNvPr>
        <xdr:cNvSpPr/>
      </xdr:nvSpPr>
      <xdr:spPr>
        <a:xfrm>
          <a:off x="9588500" y="99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161317</xdr:rowOff>
    </xdr:from>
    <xdr:to>
      <xdr:col>55</xdr:col>
      <xdr:colOff>0</xdr:colOff>
      <xdr:row>58</xdr:row>
      <xdr:rowOff>38105</xdr:rowOff>
    </xdr:to>
    <xdr:cxnSp macro="">
      <xdr:nvCxnSpPr>
        <xdr:cNvPr id="248" name="直線コネクタ 247">
          <a:extLst>
            <a:ext uri="{FF2B5EF4-FFF2-40B4-BE49-F238E27FC236}">
              <a16:creationId xmlns:a16="http://schemas.microsoft.com/office/drawing/2014/main" id="{1AFB9811-DEFF-4843-9F2A-61EDAE28DD93}"/>
            </a:ext>
          </a:extLst>
        </xdr:cNvPr>
        <xdr:cNvCxnSpPr/>
      </xdr:nvCxnSpPr>
      <xdr:spPr>
        <a:xfrm flipV="1">
          <a:off x="9639300" y="9933967"/>
          <a:ext cx="838200" cy="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146676</xdr:rowOff>
    </xdr:from>
    <xdr:to>
      <xdr:col>46</xdr:col>
      <xdr:colOff>38100</xdr:colOff>
      <xdr:row>58</xdr:row>
      <xdr:rowOff>76826</xdr:rowOff>
    </xdr:to>
    <xdr:sp macro="" textlink="">
      <xdr:nvSpPr>
        <xdr:cNvPr id="249" name="楕円 248">
          <a:extLst>
            <a:ext uri="{FF2B5EF4-FFF2-40B4-BE49-F238E27FC236}">
              <a16:creationId xmlns:a16="http://schemas.microsoft.com/office/drawing/2014/main" id="{9FDF2FA0-AD88-47F6-9816-1BF4C1416722}"/>
            </a:ext>
          </a:extLst>
        </xdr:cNvPr>
        <xdr:cNvSpPr/>
      </xdr:nvSpPr>
      <xdr:spPr>
        <a:xfrm>
          <a:off x="8699500" y="991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26026</xdr:rowOff>
    </xdr:from>
    <xdr:to>
      <xdr:col>50</xdr:col>
      <xdr:colOff>114300</xdr:colOff>
      <xdr:row>58</xdr:row>
      <xdr:rowOff>38105</xdr:rowOff>
    </xdr:to>
    <xdr:cxnSp macro="">
      <xdr:nvCxnSpPr>
        <xdr:cNvPr id="250" name="直線コネクタ 249">
          <a:extLst>
            <a:ext uri="{FF2B5EF4-FFF2-40B4-BE49-F238E27FC236}">
              <a16:creationId xmlns:a16="http://schemas.microsoft.com/office/drawing/2014/main" id="{330A284E-7DF3-4EA2-B5DD-86FB311C3488}"/>
            </a:ext>
          </a:extLst>
        </xdr:cNvPr>
        <xdr:cNvCxnSpPr/>
      </xdr:nvCxnSpPr>
      <xdr:spPr>
        <a:xfrm>
          <a:off x="8750300" y="9970126"/>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6505</xdr:rowOff>
    </xdr:from>
    <xdr:to>
      <xdr:col>41</xdr:col>
      <xdr:colOff>101600</xdr:colOff>
      <xdr:row>58</xdr:row>
      <xdr:rowOff>108105</xdr:rowOff>
    </xdr:to>
    <xdr:sp macro="" textlink="">
      <xdr:nvSpPr>
        <xdr:cNvPr id="251" name="楕円 250">
          <a:extLst>
            <a:ext uri="{FF2B5EF4-FFF2-40B4-BE49-F238E27FC236}">
              <a16:creationId xmlns:a16="http://schemas.microsoft.com/office/drawing/2014/main" id="{E501200F-D5E9-4AF6-8EBC-DFE67E66A682}"/>
            </a:ext>
          </a:extLst>
        </xdr:cNvPr>
        <xdr:cNvSpPr/>
      </xdr:nvSpPr>
      <xdr:spPr>
        <a:xfrm>
          <a:off x="7810500" y="99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26026</xdr:rowOff>
    </xdr:from>
    <xdr:to>
      <xdr:col>45</xdr:col>
      <xdr:colOff>177800</xdr:colOff>
      <xdr:row>58</xdr:row>
      <xdr:rowOff>57305</xdr:rowOff>
    </xdr:to>
    <xdr:cxnSp macro="">
      <xdr:nvCxnSpPr>
        <xdr:cNvPr id="252" name="直線コネクタ 251">
          <a:extLst>
            <a:ext uri="{FF2B5EF4-FFF2-40B4-BE49-F238E27FC236}">
              <a16:creationId xmlns:a16="http://schemas.microsoft.com/office/drawing/2014/main" id="{64A75B67-A3D8-4951-9932-4820B4D8FFE4}"/>
            </a:ext>
          </a:extLst>
        </xdr:cNvPr>
        <xdr:cNvCxnSpPr/>
      </xdr:nvCxnSpPr>
      <xdr:spPr>
        <a:xfrm flipV="1">
          <a:off x="7861300" y="9970126"/>
          <a:ext cx="889000" cy="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40328</xdr:rowOff>
    </xdr:from>
    <xdr:to>
      <xdr:col>36</xdr:col>
      <xdr:colOff>165100</xdr:colOff>
      <xdr:row>58</xdr:row>
      <xdr:rowOff>141928</xdr:rowOff>
    </xdr:to>
    <xdr:sp macro="" textlink="">
      <xdr:nvSpPr>
        <xdr:cNvPr id="253" name="楕円 252">
          <a:extLst>
            <a:ext uri="{FF2B5EF4-FFF2-40B4-BE49-F238E27FC236}">
              <a16:creationId xmlns:a16="http://schemas.microsoft.com/office/drawing/2014/main" id="{399D32F5-FDDF-4E1E-B672-2425E8860EFC}"/>
            </a:ext>
          </a:extLst>
        </xdr:cNvPr>
        <xdr:cNvSpPr/>
      </xdr:nvSpPr>
      <xdr:spPr>
        <a:xfrm>
          <a:off x="6921500" y="99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57305</xdr:rowOff>
    </xdr:from>
    <xdr:to>
      <xdr:col>41</xdr:col>
      <xdr:colOff>50800</xdr:colOff>
      <xdr:row>58</xdr:row>
      <xdr:rowOff>91128</xdr:rowOff>
    </xdr:to>
    <xdr:cxnSp macro="">
      <xdr:nvCxnSpPr>
        <xdr:cNvPr id="254" name="直線コネクタ 253">
          <a:extLst>
            <a:ext uri="{FF2B5EF4-FFF2-40B4-BE49-F238E27FC236}">
              <a16:creationId xmlns:a16="http://schemas.microsoft.com/office/drawing/2014/main" id="{7F9EDD46-1FFD-4931-ABAD-D95E131F2F1E}"/>
            </a:ext>
          </a:extLst>
        </xdr:cNvPr>
        <xdr:cNvCxnSpPr/>
      </xdr:nvCxnSpPr>
      <xdr:spPr>
        <a:xfrm flipV="1">
          <a:off x="6972300" y="10001405"/>
          <a:ext cx="889000" cy="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516C368-AA2C-434D-ADA7-9DC081C5F522}"/>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522EA4F-39FB-4AD0-8560-313C30021415}"/>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AD78A2E-DEE9-4461-811E-4BECB9AD636E}"/>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F7ABE4A-2918-43C7-A142-B828207B21BD}"/>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105432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942C98F8-9B40-4BFD-A6CD-D5AE3DC1F6AF}"/>
            </a:ext>
          </a:extLst>
        </xdr:cNvPr>
        <xdr:cNvSpPr txBox="1"/>
      </xdr:nvSpPr>
      <xdr:spPr>
        <a:xfrm>
          <a:off x="9281505" y="9706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93353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E6D002F3-4F63-438D-8226-BF3911B417B5}"/>
            </a:ext>
          </a:extLst>
        </xdr:cNvPr>
        <xdr:cNvSpPr txBox="1"/>
      </xdr:nvSpPr>
      <xdr:spPr>
        <a:xfrm>
          <a:off x="8405205" y="96945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124632</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C1D6C324-3A8E-4FA8-BB79-7C588F17F124}"/>
            </a:ext>
          </a:extLst>
        </xdr:cNvPr>
        <xdr:cNvSpPr txBox="1"/>
      </xdr:nvSpPr>
      <xdr:spPr>
        <a:xfrm>
          <a:off x="7516205" y="97258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158455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501F39BF-965B-4303-9195-01EFFF85DBC3}"/>
            </a:ext>
          </a:extLst>
        </xdr:cNvPr>
        <xdr:cNvSpPr txBox="1"/>
      </xdr:nvSpPr>
      <xdr:spPr>
        <a:xfrm>
          <a:off x="6627205" y="975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1BC93DA-D48F-4907-BA45-7ABD9C1E38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F119271-314A-44AD-83E4-63DE92D69B5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325C0DD-5365-4D0E-AB35-FEE1E2AB58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78969F1-EB7B-4997-AE57-5C2F0756CCC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D63F751-A625-4ECF-8010-2B0732B725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04CE3A0-1FE2-4259-9295-086F0CABF5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12CD640-9FC5-4A01-B35D-C9BB6DEEAC9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872623D-EB7A-4737-A6E8-8EF4F75C0AD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AE13D4E-0AD2-4AC5-B97A-ED68F523D3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C294962-DCA5-42EA-A518-53EBA4F3078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74EA76E-E071-400B-B000-BEF91698A0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65709806-A773-42DE-ACD3-B419DDE9D5D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D20C41F2-4BB2-40A4-B456-F6E319B0914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CCEF16D6-58EE-42CA-867C-79F2717D81D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957677A6-7CFF-4BF8-9430-520C39DF67C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6F4263D5-5F0B-42FB-B38A-9060DED9D86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C956803F-4C00-444F-A54E-A251158A55A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A382BCFB-0B16-4F20-A6DB-DFCE7844817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522361D2-5836-4F5C-AA38-1F9834080E0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F6094866-342E-4E56-A708-EC2003AE5BB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3D2591C9-1EB9-44E2-8395-89E781CDFD3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6C25377-9A88-456A-98F3-7E3F8A8685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A6DA5D84-5222-421E-BC3D-A338B69B654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4D4F6E60-B844-49CF-A0A1-2F00BBB36A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FF59E599-8821-40F3-9C5A-102B775F6DC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349D9ED0-5FC7-4178-93FB-953456885B6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E6548A6A-B354-477F-937C-89B596A7599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611FFF80-6F58-4097-B307-F013424FF897}"/>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AE811D55-32B8-4DA1-8B91-304B41F7AE9B}"/>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E20EFE5-0072-498C-948A-4912D0E78799}"/>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1BF43AE5-2732-47C1-BB64-E1CA900A2374}"/>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7901BD4F-5A1E-4CF7-AD46-2862D13D64D6}"/>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36CFED6-0B7A-4346-B47F-1A70CA2818EA}"/>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9FA55D9A-C36B-41B2-8A7C-75F8186FA515}"/>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AD92A346-5ADD-446E-B787-AAF21A22990B}"/>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1E8113F-3EED-46E4-A3D1-15DDFCBA3F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03DC2B8-E239-440E-811D-0523F32CD23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114EF25-7C56-43C5-AD60-8278B495AA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C9AFC4C-FB2A-4C30-856D-09032503C2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C9ECCE8-4B79-4567-A0E6-DA2232002D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303" name="楕円 302">
          <a:extLst>
            <a:ext uri="{FF2B5EF4-FFF2-40B4-BE49-F238E27FC236}">
              <a16:creationId xmlns:a16="http://schemas.microsoft.com/office/drawing/2014/main" id="{DADE6385-0279-4EC4-97FB-6A85383EAE21}"/>
            </a:ext>
          </a:extLst>
        </xdr:cNvPr>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104791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78F0171E-16B9-4176-BD1F-D13B19A1F44A}"/>
            </a:ext>
          </a:extLst>
        </xdr:cNvPr>
        <xdr:cNvSpPr txBox="1"/>
      </xdr:nvSpPr>
      <xdr:spPr>
        <a:xfrm>
          <a:off x="4673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5" name="楕円 304">
          <a:extLst>
            <a:ext uri="{FF2B5EF4-FFF2-40B4-BE49-F238E27FC236}">
              <a16:creationId xmlns:a16="http://schemas.microsoft.com/office/drawing/2014/main" id="{FCB44257-34D5-4366-B52B-B98364E61AD0}"/>
            </a:ext>
          </a:extLst>
        </xdr:cNvPr>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5714</xdr:rowOff>
    </xdr:from>
    <xdr:to>
      <xdr:col>24</xdr:col>
      <xdr:colOff>63500</xdr:colOff>
      <xdr:row>83</xdr:row>
      <xdr:rowOff>26670</xdr:rowOff>
    </xdr:to>
    <xdr:cxnSp macro="">
      <xdr:nvCxnSpPr>
        <xdr:cNvPr id="306" name="直線コネクタ 305">
          <a:extLst>
            <a:ext uri="{FF2B5EF4-FFF2-40B4-BE49-F238E27FC236}">
              <a16:creationId xmlns:a16="http://schemas.microsoft.com/office/drawing/2014/main" id="{DC941EBF-9510-449C-B4E5-43337B1FA9CE}"/>
            </a:ext>
          </a:extLst>
        </xdr:cNvPr>
        <xdr:cNvCxnSpPr/>
      </xdr:nvCxnSpPr>
      <xdr:spPr>
        <a:xfrm flipV="1">
          <a:off x="3797300" y="142360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307" name="楕円 306">
          <a:extLst>
            <a:ext uri="{FF2B5EF4-FFF2-40B4-BE49-F238E27FC236}">
              <a16:creationId xmlns:a16="http://schemas.microsoft.com/office/drawing/2014/main" id="{BE21C36B-6468-405D-A1A2-74AF2373A3DF}"/>
            </a:ext>
          </a:extLst>
        </xdr:cNvPr>
        <xdr:cNvSpPr/>
      </xdr:nvSpPr>
      <xdr:spPr>
        <a:xfrm>
          <a:off x="2857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36195</xdr:rowOff>
    </xdr:to>
    <xdr:cxnSp macro="">
      <xdr:nvCxnSpPr>
        <xdr:cNvPr id="308" name="直線コネクタ 307">
          <a:extLst>
            <a:ext uri="{FF2B5EF4-FFF2-40B4-BE49-F238E27FC236}">
              <a16:creationId xmlns:a16="http://schemas.microsoft.com/office/drawing/2014/main" id="{8C9CC632-D624-4C49-883A-019F6D9A3959}"/>
            </a:ext>
          </a:extLst>
        </xdr:cNvPr>
        <xdr:cNvCxnSpPr/>
      </xdr:nvCxnSpPr>
      <xdr:spPr>
        <a:xfrm flipV="1">
          <a:off x="2908300" y="14257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309" name="楕円 308">
          <a:extLst>
            <a:ext uri="{FF2B5EF4-FFF2-40B4-BE49-F238E27FC236}">
              <a16:creationId xmlns:a16="http://schemas.microsoft.com/office/drawing/2014/main" id="{DD5E2DA0-AEB1-4A46-8F66-746E63B47C07}"/>
            </a:ext>
          </a:extLst>
        </xdr:cNvPr>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83</xdr:row>
      <xdr:rowOff>57150</xdr:rowOff>
    </xdr:to>
    <xdr:cxnSp macro="">
      <xdr:nvCxnSpPr>
        <xdr:cNvPr id="310" name="直線コネクタ 309">
          <a:extLst>
            <a:ext uri="{FF2B5EF4-FFF2-40B4-BE49-F238E27FC236}">
              <a16:creationId xmlns:a16="http://schemas.microsoft.com/office/drawing/2014/main" id="{164D7FA1-AF77-46B2-9609-4367EF4DD0F9}"/>
            </a:ext>
          </a:extLst>
        </xdr:cNvPr>
        <xdr:cNvCxnSpPr/>
      </xdr:nvCxnSpPr>
      <xdr:spPr>
        <a:xfrm flipV="1">
          <a:off x="2019300" y="142665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xdr:rowOff>
    </xdr:from>
    <xdr:to>
      <xdr:col>6</xdr:col>
      <xdr:colOff>38100</xdr:colOff>
      <xdr:row>84</xdr:row>
      <xdr:rowOff>107950</xdr:rowOff>
    </xdr:to>
    <xdr:sp macro="" textlink="">
      <xdr:nvSpPr>
        <xdr:cNvPr id="311" name="楕円 310">
          <a:extLst>
            <a:ext uri="{FF2B5EF4-FFF2-40B4-BE49-F238E27FC236}">
              <a16:creationId xmlns:a16="http://schemas.microsoft.com/office/drawing/2014/main" id="{0D65A662-A9FB-42AC-883F-E80147CB8EA1}"/>
            </a:ext>
          </a:extLst>
        </xdr:cNvPr>
        <xdr:cNvSpPr/>
      </xdr:nvSpPr>
      <xdr:spPr>
        <a:xfrm>
          <a:off x="107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57150</xdr:rowOff>
    </xdr:from>
    <xdr:to>
      <xdr:col>10</xdr:col>
      <xdr:colOff>114300</xdr:colOff>
      <xdr:row>84</xdr:row>
      <xdr:rowOff>57150</xdr:rowOff>
    </xdr:to>
    <xdr:cxnSp macro="">
      <xdr:nvCxnSpPr>
        <xdr:cNvPr id="312" name="直線コネクタ 311">
          <a:extLst>
            <a:ext uri="{FF2B5EF4-FFF2-40B4-BE49-F238E27FC236}">
              <a16:creationId xmlns:a16="http://schemas.microsoft.com/office/drawing/2014/main" id="{E1572A29-2634-4766-9EA2-641144CFCCD3}"/>
            </a:ext>
          </a:extLst>
        </xdr:cNvPr>
        <xdr:cNvCxnSpPr/>
      </xdr:nvCxnSpPr>
      <xdr:spPr>
        <a:xfrm flipV="1">
          <a:off x="1130300" y="14287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03DBA0FD-21F4-41EC-AD14-E74E4CC36A14}"/>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00AA91A7-3045-43A5-80BD-D41CBB581D87}"/>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80E32BF6-B3A8-47C5-BBFB-7D74106C7EF5}"/>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CBBCA065-1AF8-4C8C-B8EB-B3FCB019289D}"/>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7" name="n_1mainValue【公営住宅】&#10;有形固定資産減価償却率">
          <a:extLst>
            <a:ext uri="{FF2B5EF4-FFF2-40B4-BE49-F238E27FC236}">
              <a16:creationId xmlns:a16="http://schemas.microsoft.com/office/drawing/2014/main" id="{810E9397-3323-45F0-97C5-DEA6ED811F8D}"/>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318" name="n_2mainValue【公営住宅】&#10;有形固定資産減価償却率">
          <a:extLst>
            <a:ext uri="{FF2B5EF4-FFF2-40B4-BE49-F238E27FC236}">
              <a16:creationId xmlns:a16="http://schemas.microsoft.com/office/drawing/2014/main" id="{570CBDFE-BB26-4923-899A-507950DEFC89}"/>
            </a:ext>
          </a:extLst>
        </xdr:cNvPr>
        <xdr:cNvSpPr txBox="1"/>
      </xdr:nvSpPr>
      <xdr:spPr>
        <a:xfrm>
          <a:off x="2705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19" name="n_3mainValue【公営住宅】&#10;有形固定資産減価償却率">
          <a:extLst>
            <a:ext uri="{FF2B5EF4-FFF2-40B4-BE49-F238E27FC236}">
              <a16:creationId xmlns:a16="http://schemas.microsoft.com/office/drawing/2014/main" id="{61069288-3E25-4EC5-B19E-E0FB9A12B71B}"/>
            </a:ext>
          </a:extLst>
        </xdr:cNvPr>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99077</xdr:rowOff>
    </xdr:from>
    <xdr:ext cx="405111" cy="259045"/>
    <xdr:sp macro="" textlink="">
      <xdr:nvSpPr>
        <xdr:cNvPr id="320" name="n_4mainValue【公営住宅】&#10;有形固定資産減価償却率">
          <a:extLst>
            <a:ext uri="{FF2B5EF4-FFF2-40B4-BE49-F238E27FC236}">
              <a16:creationId xmlns:a16="http://schemas.microsoft.com/office/drawing/2014/main" id="{9ED584AB-93BA-4B05-AC70-E22A5824F47E}"/>
            </a:ext>
          </a:extLst>
        </xdr:cNvPr>
        <xdr:cNvSpPr txBox="1"/>
      </xdr:nvSpPr>
      <xdr:spPr>
        <a:xfrm>
          <a:off x="927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95F07B2-8C0D-4729-BA05-FBBAA00390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E5B35EA-9D66-4C8A-A8A1-E3DA6F6CD4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9F67223-DB6B-4F5D-A894-E36835252D8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68AF90F-B14D-45DF-84F4-F31E0D79EB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33160E3-E6AB-4BE3-9CB2-B988BB6712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983EBE1-6BCE-4D79-8017-E2EF0B31E1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302D6EA-3083-4368-A8CE-63E9092995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ED61961-F8C1-4068-B3E0-3121DCA0BFE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B50E75E-8090-4ABD-9503-A89CEC33F6F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D9E912A-2798-46AB-86EE-58076EEA43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742D78CD-389A-484C-AE38-02EE1F1AC6E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E8EB66DD-0EAE-4534-B04D-C9C34D36DE1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174099D9-18D9-4E4E-AC6B-CD6F201DAE5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9A96316A-5132-48C9-8BBA-094680910B0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75F824D6-8BB7-4014-80A4-F6B00BD1B27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407C3E8D-B04C-4A16-86A3-2E4DCAC81C4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B0DB7330-CB02-4B0B-A167-BCFE98ECF82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55736A06-42DD-4E56-BBDE-054630EFE69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256FC66A-3060-44EE-9CDC-9C34C739E50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BF85E2A3-3363-4255-865A-D2083D8A10B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5D921DE3-A3FE-4E60-9791-4777107F646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D7EB5794-F110-4224-9C52-56C4F05EE422}"/>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35C81E4E-DB7E-4622-A494-A74711D6CC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256F06AD-2DDB-439B-9674-A2F497F6DBE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D7CCCF13-83D3-40A3-9E24-84C627D61E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61B9E028-2AB4-4B6A-B998-8762C2FDFD61}"/>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67168EC3-653B-4797-85B8-2059926DDA1C}"/>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84AB070A-809B-4152-AED7-164ADE1A54A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98090E9B-29AF-460D-B65D-1C4A15F9D34A}"/>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9A743DDD-6EFB-4147-94D0-B045FEB0B2B2}"/>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2083CACD-5662-42A1-8FC7-004A3BCF6876}"/>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3E03F2E2-43B1-4043-8BCD-897FC73B4267}"/>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127E12D7-919E-4B0A-9031-DB85655C408C}"/>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9C28801D-FC19-4304-839A-158A920574F6}"/>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C68E5029-E80F-4300-93AA-3E5408B9BCAD}"/>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5FB560D5-1ED4-41F0-8708-711EDAC13289}"/>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1C181AE-184A-4788-B12A-F38164077BB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2102C60-BD9D-409A-BA53-6E1A11D70AE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666528F-CA6D-430B-8AC1-2BE7225E9AB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D2B8C61-779A-4703-81C9-2E26F85163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7599998-A6F0-4C3D-B376-930192E8BC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78414</xdr:rowOff>
    </xdr:from>
    <xdr:to>
      <xdr:col>55</xdr:col>
      <xdr:colOff>50800</xdr:colOff>
      <xdr:row>83</xdr:row>
      <xdr:rowOff>8564</xdr:rowOff>
    </xdr:to>
    <xdr:sp macro="" textlink="">
      <xdr:nvSpPr>
        <xdr:cNvPr id="362" name="楕円 361">
          <a:extLst>
            <a:ext uri="{FF2B5EF4-FFF2-40B4-BE49-F238E27FC236}">
              <a16:creationId xmlns:a16="http://schemas.microsoft.com/office/drawing/2014/main" id="{7F2489BC-3554-49E2-86E2-D44354E59C98}"/>
            </a:ext>
          </a:extLst>
        </xdr:cNvPr>
        <xdr:cNvSpPr/>
      </xdr:nvSpPr>
      <xdr:spPr>
        <a:xfrm>
          <a:off x="10426700" y="141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101291</xdr:rowOff>
    </xdr:from>
    <xdr:ext cx="469744" cy="259045"/>
    <xdr:sp macro="" textlink="">
      <xdr:nvSpPr>
        <xdr:cNvPr id="363" name="【公営住宅】&#10;一人当たり面積該当値テキスト">
          <a:extLst>
            <a:ext uri="{FF2B5EF4-FFF2-40B4-BE49-F238E27FC236}">
              <a16:creationId xmlns:a16="http://schemas.microsoft.com/office/drawing/2014/main" id="{5C144414-B805-4D34-8619-EBF8C7E71CFE}"/>
            </a:ext>
          </a:extLst>
        </xdr:cNvPr>
        <xdr:cNvSpPr txBox="1"/>
      </xdr:nvSpPr>
      <xdr:spPr>
        <a:xfrm>
          <a:off x="10515600" y="1398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114771</xdr:rowOff>
    </xdr:from>
    <xdr:to>
      <xdr:col>50</xdr:col>
      <xdr:colOff>165100</xdr:colOff>
      <xdr:row>83</xdr:row>
      <xdr:rowOff>44921</xdr:rowOff>
    </xdr:to>
    <xdr:sp macro="" textlink="">
      <xdr:nvSpPr>
        <xdr:cNvPr id="364" name="楕円 363">
          <a:extLst>
            <a:ext uri="{FF2B5EF4-FFF2-40B4-BE49-F238E27FC236}">
              <a16:creationId xmlns:a16="http://schemas.microsoft.com/office/drawing/2014/main" id="{34AB7FAB-285B-4445-9F9F-AC556D04AB28}"/>
            </a:ext>
          </a:extLst>
        </xdr:cNvPr>
        <xdr:cNvSpPr/>
      </xdr:nvSpPr>
      <xdr:spPr>
        <a:xfrm>
          <a:off x="9588500" y="141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129214</xdr:rowOff>
    </xdr:from>
    <xdr:to>
      <xdr:col>55</xdr:col>
      <xdr:colOff>0</xdr:colOff>
      <xdr:row>82</xdr:row>
      <xdr:rowOff>165571</xdr:rowOff>
    </xdr:to>
    <xdr:cxnSp macro="">
      <xdr:nvCxnSpPr>
        <xdr:cNvPr id="365" name="直線コネクタ 364">
          <a:extLst>
            <a:ext uri="{FF2B5EF4-FFF2-40B4-BE49-F238E27FC236}">
              <a16:creationId xmlns:a16="http://schemas.microsoft.com/office/drawing/2014/main" id="{E9DD71BB-552D-4D8A-833E-D0BB19B0A559}"/>
            </a:ext>
          </a:extLst>
        </xdr:cNvPr>
        <xdr:cNvCxnSpPr/>
      </xdr:nvCxnSpPr>
      <xdr:spPr>
        <a:xfrm flipV="1">
          <a:off x="9639300" y="14188114"/>
          <a:ext cx="838200" cy="3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94524</xdr:rowOff>
    </xdr:from>
    <xdr:to>
      <xdr:col>46</xdr:col>
      <xdr:colOff>38100</xdr:colOff>
      <xdr:row>83</xdr:row>
      <xdr:rowOff>24674</xdr:rowOff>
    </xdr:to>
    <xdr:sp macro="" textlink="">
      <xdr:nvSpPr>
        <xdr:cNvPr id="366" name="楕円 365">
          <a:extLst>
            <a:ext uri="{FF2B5EF4-FFF2-40B4-BE49-F238E27FC236}">
              <a16:creationId xmlns:a16="http://schemas.microsoft.com/office/drawing/2014/main" id="{16B8BF19-B287-4600-B365-AB687AB26801}"/>
            </a:ext>
          </a:extLst>
        </xdr:cNvPr>
        <xdr:cNvSpPr/>
      </xdr:nvSpPr>
      <xdr:spPr>
        <a:xfrm>
          <a:off x="8699500" y="1415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145324</xdr:rowOff>
    </xdr:from>
    <xdr:to>
      <xdr:col>50</xdr:col>
      <xdr:colOff>114300</xdr:colOff>
      <xdr:row>82</xdr:row>
      <xdr:rowOff>165571</xdr:rowOff>
    </xdr:to>
    <xdr:cxnSp macro="">
      <xdr:nvCxnSpPr>
        <xdr:cNvPr id="367" name="直線コネクタ 366">
          <a:extLst>
            <a:ext uri="{FF2B5EF4-FFF2-40B4-BE49-F238E27FC236}">
              <a16:creationId xmlns:a16="http://schemas.microsoft.com/office/drawing/2014/main" id="{D3A93665-422F-448B-82D3-EBC5EFB0373C}"/>
            </a:ext>
          </a:extLst>
        </xdr:cNvPr>
        <xdr:cNvCxnSpPr/>
      </xdr:nvCxnSpPr>
      <xdr:spPr>
        <a:xfrm>
          <a:off x="8750300" y="14204224"/>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122174</xdr:rowOff>
    </xdr:from>
    <xdr:to>
      <xdr:col>41</xdr:col>
      <xdr:colOff>101600</xdr:colOff>
      <xdr:row>83</xdr:row>
      <xdr:rowOff>52324</xdr:rowOff>
    </xdr:to>
    <xdr:sp macro="" textlink="">
      <xdr:nvSpPr>
        <xdr:cNvPr id="368" name="楕円 367">
          <a:extLst>
            <a:ext uri="{FF2B5EF4-FFF2-40B4-BE49-F238E27FC236}">
              <a16:creationId xmlns:a16="http://schemas.microsoft.com/office/drawing/2014/main" id="{AD3CEA9D-F709-4EF0-8BE1-636DD049B6A4}"/>
            </a:ext>
          </a:extLst>
        </xdr:cNvPr>
        <xdr:cNvSpPr/>
      </xdr:nvSpPr>
      <xdr:spPr>
        <a:xfrm>
          <a:off x="7810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145324</xdr:rowOff>
    </xdr:from>
    <xdr:to>
      <xdr:col>45</xdr:col>
      <xdr:colOff>177800</xdr:colOff>
      <xdr:row>83</xdr:row>
      <xdr:rowOff>1524</xdr:rowOff>
    </xdr:to>
    <xdr:cxnSp macro="">
      <xdr:nvCxnSpPr>
        <xdr:cNvPr id="369" name="直線コネクタ 368">
          <a:extLst>
            <a:ext uri="{FF2B5EF4-FFF2-40B4-BE49-F238E27FC236}">
              <a16:creationId xmlns:a16="http://schemas.microsoft.com/office/drawing/2014/main" id="{EC6D346A-2B7C-4C4B-9BD4-B9F7B88B8A7A}"/>
            </a:ext>
          </a:extLst>
        </xdr:cNvPr>
        <xdr:cNvCxnSpPr/>
      </xdr:nvCxnSpPr>
      <xdr:spPr>
        <a:xfrm flipV="1">
          <a:off x="7861300" y="14204224"/>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18433</xdr:rowOff>
    </xdr:from>
    <xdr:to>
      <xdr:col>36</xdr:col>
      <xdr:colOff>165100</xdr:colOff>
      <xdr:row>83</xdr:row>
      <xdr:rowOff>120033</xdr:rowOff>
    </xdr:to>
    <xdr:sp macro="" textlink="">
      <xdr:nvSpPr>
        <xdr:cNvPr id="370" name="楕円 369">
          <a:extLst>
            <a:ext uri="{FF2B5EF4-FFF2-40B4-BE49-F238E27FC236}">
              <a16:creationId xmlns:a16="http://schemas.microsoft.com/office/drawing/2014/main" id="{3E3AC9FC-35A5-4B0F-9286-9C96A718E506}"/>
            </a:ext>
          </a:extLst>
        </xdr:cNvPr>
        <xdr:cNvSpPr/>
      </xdr:nvSpPr>
      <xdr:spPr>
        <a:xfrm>
          <a:off x="6921500" y="142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1524</xdr:rowOff>
    </xdr:from>
    <xdr:to>
      <xdr:col>41</xdr:col>
      <xdr:colOff>50800</xdr:colOff>
      <xdr:row>83</xdr:row>
      <xdr:rowOff>69233</xdr:rowOff>
    </xdr:to>
    <xdr:cxnSp macro="">
      <xdr:nvCxnSpPr>
        <xdr:cNvPr id="371" name="直線コネクタ 370">
          <a:extLst>
            <a:ext uri="{FF2B5EF4-FFF2-40B4-BE49-F238E27FC236}">
              <a16:creationId xmlns:a16="http://schemas.microsoft.com/office/drawing/2014/main" id="{F7F981AC-E6CF-41CA-B27C-74085F42F95B}"/>
            </a:ext>
          </a:extLst>
        </xdr:cNvPr>
        <xdr:cNvCxnSpPr/>
      </xdr:nvCxnSpPr>
      <xdr:spPr>
        <a:xfrm flipV="1">
          <a:off x="6972300" y="14231874"/>
          <a:ext cx="889000" cy="6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1F8FB1E0-9921-45B9-8D3B-853307C7E44D}"/>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E440D01E-8FA9-4455-B975-A952FF6E634B}"/>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951DF267-391D-455E-A822-E9F506D463BE}"/>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4C1A82B6-A97B-4686-9D27-26E103F9D048}"/>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61448</xdr:rowOff>
    </xdr:from>
    <xdr:ext cx="469744" cy="259045"/>
    <xdr:sp macro="" textlink="">
      <xdr:nvSpPr>
        <xdr:cNvPr id="376" name="n_1mainValue【公営住宅】&#10;一人当たり面積">
          <a:extLst>
            <a:ext uri="{FF2B5EF4-FFF2-40B4-BE49-F238E27FC236}">
              <a16:creationId xmlns:a16="http://schemas.microsoft.com/office/drawing/2014/main" id="{23C75542-9413-4743-8FB0-88A9C4FFBC08}"/>
            </a:ext>
          </a:extLst>
        </xdr:cNvPr>
        <xdr:cNvSpPr txBox="1"/>
      </xdr:nvSpPr>
      <xdr:spPr>
        <a:xfrm>
          <a:off x="9391727" y="139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41201</xdr:rowOff>
    </xdr:from>
    <xdr:ext cx="469744" cy="259045"/>
    <xdr:sp macro="" textlink="">
      <xdr:nvSpPr>
        <xdr:cNvPr id="377" name="n_2mainValue【公営住宅】&#10;一人当たり面積">
          <a:extLst>
            <a:ext uri="{FF2B5EF4-FFF2-40B4-BE49-F238E27FC236}">
              <a16:creationId xmlns:a16="http://schemas.microsoft.com/office/drawing/2014/main" id="{10F83CD5-8B8D-4367-8DE5-BEED951048FE}"/>
            </a:ext>
          </a:extLst>
        </xdr:cNvPr>
        <xdr:cNvSpPr txBox="1"/>
      </xdr:nvSpPr>
      <xdr:spPr>
        <a:xfrm>
          <a:off x="8515427" y="1392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68851</xdr:rowOff>
    </xdr:from>
    <xdr:ext cx="469744" cy="259045"/>
    <xdr:sp macro="" textlink="">
      <xdr:nvSpPr>
        <xdr:cNvPr id="378" name="n_3mainValue【公営住宅】&#10;一人当たり面積">
          <a:extLst>
            <a:ext uri="{FF2B5EF4-FFF2-40B4-BE49-F238E27FC236}">
              <a16:creationId xmlns:a16="http://schemas.microsoft.com/office/drawing/2014/main" id="{056C2EB9-F3A0-4BEF-9BCF-2FC3A14BE4BB}"/>
            </a:ext>
          </a:extLst>
        </xdr:cNvPr>
        <xdr:cNvSpPr txBox="1"/>
      </xdr:nvSpPr>
      <xdr:spPr>
        <a:xfrm>
          <a:off x="7626427" y="139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136560</xdr:rowOff>
    </xdr:from>
    <xdr:ext cx="469744" cy="259045"/>
    <xdr:sp macro="" textlink="">
      <xdr:nvSpPr>
        <xdr:cNvPr id="379" name="n_4mainValue【公営住宅】&#10;一人当たり面積">
          <a:extLst>
            <a:ext uri="{FF2B5EF4-FFF2-40B4-BE49-F238E27FC236}">
              <a16:creationId xmlns:a16="http://schemas.microsoft.com/office/drawing/2014/main" id="{9ADBEEE6-2F72-4B6C-B2B9-0597456123F9}"/>
            </a:ext>
          </a:extLst>
        </xdr:cNvPr>
        <xdr:cNvSpPr txBox="1"/>
      </xdr:nvSpPr>
      <xdr:spPr>
        <a:xfrm>
          <a:off x="6737427" y="1402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C8868BE-545E-4B7E-B0C8-2A0F12F943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B8636C7-CBAE-4590-A3C6-C642064577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CAE08C3B-78D5-49BE-9D02-46EB7CBED5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3B2B2FF-39B9-482A-BD0B-92F4612413F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B7E38A1-3DC9-4E81-B297-7BC4DA3891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DA81E62-7562-4D23-9AEA-E5CD2302BE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01A4B8F-A91D-4874-9EF6-B7FC9E8416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C9D677E-AAEB-48D7-B05E-0D875C6A119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F66615DE-DBC2-4144-A971-07D17938C4D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7AE3FBE6-1E2B-4AAF-8547-A390204064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43AFEB08-7EBD-4A0A-BF49-6639BE18DF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A70BD902-6E50-4050-B1B8-A92A9D07B8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1AE63C6-1426-46FA-AFF1-630AC2291F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B71532BC-49FF-4E6E-A62B-F3AFB2AAAD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306DB39-EA10-418C-A0A7-48411F6C49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67846FC1-D238-4B72-9044-5B60915C802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3E9D14B6-B34F-4C35-8789-3A5F937750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4344BD1-3F2A-4FEB-8CAC-012681BDFF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482AC79-AF6A-4805-AA3C-F06EC75477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7C78B78-D783-48CA-9C38-A66C0F8D192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EDE7FC1-3FC4-435D-9985-D01467D38E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B68C0212-9ED0-45E9-9048-AB62DFADC8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803A145-5B24-46C1-A45A-C6C6CE6A3E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6BE979A0-10B6-4688-B1F0-0EA088BA37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158A15A-B7CC-484F-9CC6-FD1B60C160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AC699FB-2884-44E1-B8C8-9BABA540D1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B4B15973-65E7-448C-B87F-5477F93629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F65929B4-6B7C-42A3-A6F4-904EFF7F129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B826318C-5CCE-4D83-A6CB-BAD31C7E8A8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8DAA9B7A-214D-458F-8383-0FB2A97918D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D7E848A4-C530-4363-B484-102EACE92C2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9CBE3913-D780-44EE-9B89-5A5DE25A0B7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58555242-DB88-414B-BED1-83DEDE2795F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7EA43AD1-DF57-46A7-8C05-55C5BB6C8E9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4C5D4F1-9D43-40AB-A943-517AAD77A7A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4A61E7A8-CE4E-45CD-825C-DC150DCE148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BD50113-3907-48F9-BDD3-59FE638D7A1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AC690E76-E2A2-4258-8B17-85D7E748E02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ED541717-330B-430C-A3CB-806D36DBA73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B018758-6902-4E73-8CAD-4BD608CA6DB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2558CE1-4FC1-4054-B730-BEE6543E4C5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A5BA7A77-94C5-4B93-8E09-2888C178485E}"/>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E60FF6A-617F-456B-8C59-C8A045F8185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F434DBC3-76E7-481B-A9C0-68BD015CC9B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4D212F2C-C84D-422B-8A88-944B431E140A}"/>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B68C966F-07EF-4271-B987-4E4333CB1346}"/>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742ACF7F-20BD-462D-ADA6-FD99E309C42A}"/>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1F672ED-05D3-4FF6-9596-91543D54E04A}"/>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862103D0-3915-4F6E-9CFE-28800E7E345E}"/>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04BC9A90-FDA3-4C03-83B9-4242BF583B79}"/>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DE35A4A4-C837-4FC8-A9EE-7AADBA799E67}"/>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C107CC02-517C-49C5-975C-F383A5517A05}"/>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B3A97C4-63CE-41BA-A67E-7F487723AB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8B4A6F0-1313-44CC-BF7F-73DB610DFA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80172A5-944F-4882-91AC-87FE6B64480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D442D72-7692-4694-88D3-4802357124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2FC18D3-3176-4367-B8C8-6FD6AD73E0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37" name="楕円 436">
          <a:extLst>
            <a:ext uri="{FF2B5EF4-FFF2-40B4-BE49-F238E27FC236}">
              <a16:creationId xmlns:a16="http://schemas.microsoft.com/office/drawing/2014/main" id="{AB66636D-DCCD-4080-932C-8339AC51AE36}"/>
            </a:ext>
          </a:extLst>
        </xdr:cNvPr>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60977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2672EB9-7CDF-4820-AF6A-B085C3A5320F}"/>
            </a:ext>
          </a:extLst>
        </xdr:cNvPr>
        <xdr:cNvSpPr txBox="1"/>
      </xdr:nvSpPr>
      <xdr:spPr>
        <a:xfrm>
          <a:off x="16357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76019</xdr:rowOff>
    </xdr:from>
    <xdr:to>
      <xdr:col>81</xdr:col>
      <xdr:colOff>101600</xdr:colOff>
      <xdr:row>42</xdr:row>
      <xdr:rowOff>6169</xdr:rowOff>
    </xdr:to>
    <xdr:sp macro="" textlink="">
      <xdr:nvSpPr>
        <xdr:cNvPr id="439" name="楕円 438">
          <a:extLst>
            <a:ext uri="{FF2B5EF4-FFF2-40B4-BE49-F238E27FC236}">
              <a16:creationId xmlns:a16="http://schemas.microsoft.com/office/drawing/2014/main" id="{28B6870E-974D-4FA1-BA20-F863D072E2EF}"/>
            </a:ext>
          </a:extLst>
        </xdr:cNvPr>
        <xdr:cNvSpPr/>
      </xdr:nvSpPr>
      <xdr:spPr>
        <a:xfrm>
          <a:off x="15430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126819</xdr:rowOff>
    </xdr:from>
    <xdr:to>
      <xdr:col>85</xdr:col>
      <xdr:colOff>127000</xdr:colOff>
      <xdr:row>41</xdr:row>
      <xdr:rowOff>133350</xdr:rowOff>
    </xdr:to>
    <xdr:cxnSp macro="">
      <xdr:nvCxnSpPr>
        <xdr:cNvPr id="440" name="直線コネクタ 439">
          <a:extLst>
            <a:ext uri="{FF2B5EF4-FFF2-40B4-BE49-F238E27FC236}">
              <a16:creationId xmlns:a16="http://schemas.microsoft.com/office/drawing/2014/main" id="{261B630E-0026-49ED-9C69-A24E9A2798BB}"/>
            </a:ext>
          </a:extLst>
        </xdr:cNvPr>
        <xdr:cNvCxnSpPr/>
      </xdr:nvCxnSpPr>
      <xdr:spPr>
        <a:xfrm>
          <a:off x="15481300" y="71562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66222</xdr:rowOff>
    </xdr:from>
    <xdr:to>
      <xdr:col>76</xdr:col>
      <xdr:colOff>165100</xdr:colOff>
      <xdr:row>41</xdr:row>
      <xdr:rowOff>167822</xdr:rowOff>
    </xdr:to>
    <xdr:sp macro="" textlink="">
      <xdr:nvSpPr>
        <xdr:cNvPr id="441" name="楕円 440">
          <a:extLst>
            <a:ext uri="{FF2B5EF4-FFF2-40B4-BE49-F238E27FC236}">
              <a16:creationId xmlns:a16="http://schemas.microsoft.com/office/drawing/2014/main" id="{320D825B-EE91-4E0D-A045-6D6B75531D29}"/>
            </a:ext>
          </a:extLst>
        </xdr:cNvPr>
        <xdr:cNvSpPr/>
      </xdr:nvSpPr>
      <xdr:spPr>
        <a:xfrm>
          <a:off x="14541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117022</xdr:rowOff>
    </xdr:from>
    <xdr:to>
      <xdr:col>81</xdr:col>
      <xdr:colOff>50800</xdr:colOff>
      <xdr:row>41</xdr:row>
      <xdr:rowOff>126819</xdr:rowOff>
    </xdr:to>
    <xdr:cxnSp macro="">
      <xdr:nvCxnSpPr>
        <xdr:cNvPr id="442" name="直線コネクタ 441">
          <a:extLst>
            <a:ext uri="{FF2B5EF4-FFF2-40B4-BE49-F238E27FC236}">
              <a16:creationId xmlns:a16="http://schemas.microsoft.com/office/drawing/2014/main" id="{BF5703DF-4FDE-4D91-8518-8F32183E7CA9}"/>
            </a:ext>
          </a:extLst>
        </xdr:cNvPr>
        <xdr:cNvCxnSpPr/>
      </xdr:nvCxnSpPr>
      <xdr:spPr>
        <a:xfrm>
          <a:off x="14592300" y="71464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74385</xdr:rowOff>
    </xdr:from>
    <xdr:to>
      <xdr:col>72</xdr:col>
      <xdr:colOff>38100</xdr:colOff>
      <xdr:row>42</xdr:row>
      <xdr:rowOff>4535</xdr:rowOff>
    </xdr:to>
    <xdr:sp macro="" textlink="">
      <xdr:nvSpPr>
        <xdr:cNvPr id="443" name="楕円 442">
          <a:extLst>
            <a:ext uri="{FF2B5EF4-FFF2-40B4-BE49-F238E27FC236}">
              <a16:creationId xmlns:a16="http://schemas.microsoft.com/office/drawing/2014/main" id="{6486603D-BCDA-45B3-B325-A65DA3F51B59}"/>
            </a:ext>
          </a:extLst>
        </xdr:cNvPr>
        <xdr:cNvSpPr/>
      </xdr:nvSpPr>
      <xdr:spPr>
        <a:xfrm>
          <a:off x="13652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117022</xdr:rowOff>
    </xdr:from>
    <xdr:to>
      <xdr:col>76</xdr:col>
      <xdr:colOff>114300</xdr:colOff>
      <xdr:row>41</xdr:row>
      <xdr:rowOff>125185</xdr:rowOff>
    </xdr:to>
    <xdr:cxnSp macro="">
      <xdr:nvCxnSpPr>
        <xdr:cNvPr id="444" name="直線コネクタ 443">
          <a:extLst>
            <a:ext uri="{FF2B5EF4-FFF2-40B4-BE49-F238E27FC236}">
              <a16:creationId xmlns:a16="http://schemas.microsoft.com/office/drawing/2014/main" id="{7B639BB4-7F54-4D31-9AF1-5694FE08DCA1}"/>
            </a:ext>
          </a:extLst>
        </xdr:cNvPr>
        <xdr:cNvCxnSpPr/>
      </xdr:nvCxnSpPr>
      <xdr:spPr>
        <a:xfrm flipV="1">
          <a:off x="13703300" y="71464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76019</xdr:rowOff>
    </xdr:from>
    <xdr:to>
      <xdr:col>67</xdr:col>
      <xdr:colOff>101600</xdr:colOff>
      <xdr:row>42</xdr:row>
      <xdr:rowOff>6169</xdr:rowOff>
    </xdr:to>
    <xdr:sp macro="" textlink="">
      <xdr:nvSpPr>
        <xdr:cNvPr id="445" name="楕円 444">
          <a:extLst>
            <a:ext uri="{FF2B5EF4-FFF2-40B4-BE49-F238E27FC236}">
              <a16:creationId xmlns:a16="http://schemas.microsoft.com/office/drawing/2014/main" id="{1071C179-24D0-4097-A502-569A15877901}"/>
            </a:ext>
          </a:extLst>
        </xdr:cNvPr>
        <xdr:cNvSpPr/>
      </xdr:nvSpPr>
      <xdr:spPr>
        <a:xfrm>
          <a:off x="12763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125185</xdr:rowOff>
    </xdr:from>
    <xdr:to>
      <xdr:col>71</xdr:col>
      <xdr:colOff>177800</xdr:colOff>
      <xdr:row>41</xdr:row>
      <xdr:rowOff>126819</xdr:rowOff>
    </xdr:to>
    <xdr:cxnSp macro="">
      <xdr:nvCxnSpPr>
        <xdr:cNvPr id="446" name="直線コネクタ 445">
          <a:extLst>
            <a:ext uri="{FF2B5EF4-FFF2-40B4-BE49-F238E27FC236}">
              <a16:creationId xmlns:a16="http://schemas.microsoft.com/office/drawing/2014/main" id="{E3264ECE-6837-42B8-8526-A68ADF569731}"/>
            </a:ext>
          </a:extLst>
        </xdr:cNvPr>
        <xdr:cNvCxnSpPr/>
      </xdr:nvCxnSpPr>
      <xdr:spPr>
        <a:xfrm flipV="1">
          <a:off x="12814300" y="71546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623327A1-73C1-4908-A121-1A360EC63186}"/>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199D53DF-F5DA-458B-8335-B38105A1E560}"/>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299F848-F72C-4E3B-BD43-E5A7BC3096DC}"/>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2AA116C4-3BDD-4925-9ECE-33A629217D56}"/>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168746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94272C21-F6D6-4B0A-A9E1-7E7BECB90EFE}"/>
            </a:ext>
          </a:extLst>
        </xdr:cNvPr>
        <xdr:cNvSpPr txBox="1"/>
      </xdr:nvSpPr>
      <xdr:spPr>
        <a:xfrm>
          <a:off x="152660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158949</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86BBF36-29A0-41AA-B6FB-6A82A58E5BBE}"/>
            </a:ext>
          </a:extLst>
        </xdr:cNvPr>
        <xdr:cNvSpPr txBox="1"/>
      </xdr:nvSpPr>
      <xdr:spPr>
        <a:xfrm>
          <a:off x="143897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167112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FB7621A-9ABC-4296-B95E-9D2DF29167E2}"/>
            </a:ext>
          </a:extLst>
        </xdr:cNvPr>
        <xdr:cNvSpPr txBox="1"/>
      </xdr:nvSpPr>
      <xdr:spPr>
        <a:xfrm>
          <a:off x="13500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168746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D40D8BB9-4099-4EDE-B256-5125C976A98C}"/>
            </a:ext>
          </a:extLst>
        </xdr:cNvPr>
        <xdr:cNvSpPr txBox="1"/>
      </xdr:nvSpPr>
      <xdr:spPr>
        <a:xfrm>
          <a:off x="126117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B798F83-E4E6-4A92-8E13-415FD934A8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92340807-0DBD-49B1-A757-E2686FA275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3445D34F-98DF-4D1E-A32B-627A550E23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2189F36E-4FDB-4CB5-8BD8-CE6BF51D5A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9A551CE-8BAC-4779-8561-316224AAC8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36399A2-AE21-45F3-BD52-8CA63DDC0E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A9BC076-80D7-4117-BE8C-CCC3C4F35E8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F155227-5638-4599-923D-D40A3AE16E6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6F20D7E-5242-4EDF-8646-0068EF1C57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DE9201A-FDB9-4527-92D8-898D166C90D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8644045B-7213-4403-8768-82ACD0CA7DC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19B06257-0207-4EA3-A05F-5016B8260DC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3A6CE7A-595B-49FF-944F-F2B2BCD09F4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E91AB7FF-8921-45AA-988E-A18F811FFE2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46BFD6FB-BE5C-4680-BFF8-97027CD16E1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DF878092-5777-425B-A116-4F0E336BDE7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D981C614-5092-4F6C-B35C-50C94B484D8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77C1E4CD-BADA-4472-AD85-9F9F1C3B284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25571808-92C6-4193-A141-20E80FC5E9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C204588-DAC5-4E67-A1E8-E792556D78A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629BE8B-7413-4F5E-A643-2C9BBBED2F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2F0EEE7F-FC10-4B91-9830-C539C9F99D39}"/>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48753D03-C4CC-45E9-AE3F-EC41115E6354}"/>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C6FD6E8-1FE3-4693-B682-A8852C85A8CE}"/>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DB96841-7A11-400D-AEBB-4D0695057549}"/>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C3AA9D6C-23AD-428F-8DEF-5A515F404EDB}"/>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5EBB2DD-297D-4889-BD3E-CBA66516EE96}"/>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58D6094B-C3E9-45C2-BC76-615404FC3058}"/>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25194A14-9A0E-4944-8D08-D46B0496C08C}"/>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38A2CB92-F7AC-4B59-BF8C-D34D7DAB1609}"/>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7B07B88E-9119-457A-BC34-15F5A32A7A43}"/>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6DF6780A-CB93-4745-A3F9-FCC210ED3A8E}"/>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1875E43-0F4A-439D-BFF2-D68F5DA28B1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9A5A1A2-1BB1-49FC-8053-AF83E9B3C5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762413E-9C48-47B8-ADA4-D5583492EB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F822427-1BA0-476C-B4FB-7709041200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073D1F8-C3E4-4E6A-91AE-63A2C03000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124155</xdr:rowOff>
    </xdr:from>
    <xdr:to>
      <xdr:col>116</xdr:col>
      <xdr:colOff>114300</xdr:colOff>
      <xdr:row>39</xdr:row>
      <xdr:rowOff>54305</xdr:rowOff>
    </xdr:to>
    <xdr:sp macro="" textlink="">
      <xdr:nvSpPr>
        <xdr:cNvPr id="492" name="楕円 491">
          <a:extLst>
            <a:ext uri="{FF2B5EF4-FFF2-40B4-BE49-F238E27FC236}">
              <a16:creationId xmlns:a16="http://schemas.microsoft.com/office/drawing/2014/main" id="{9E3DF329-097F-46EA-89C3-337453AA9E63}"/>
            </a:ext>
          </a:extLst>
        </xdr:cNvPr>
        <xdr:cNvSpPr/>
      </xdr:nvSpPr>
      <xdr:spPr>
        <a:xfrm>
          <a:off x="22110700" y="663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147032</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A062E38F-058C-4497-865F-F899AF765256}"/>
            </a:ext>
          </a:extLst>
        </xdr:cNvPr>
        <xdr:cNvSpPr txBox="1"/>
      </xdr:nvSpPr>
      <xdr:spPr>
        <a:xfrm>
          <a:off x="22199600" y="649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94" name="楕円 493">
          <a:extLst>
            <a:ext uri="{FF2B5EF4-FFF2-40B4-BE49-F238E27FC236}">
              <a16:creationId xmlns:a16="http://schemas.microsoft.com/office/drawing/2014/main" id="{EEE01A93-2D56-4CE6-A69E-743C446ADDEC}"/>
            </a:ext>
          </a:extLst>
        </xdr:cNvPr>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3505</xdr:rowOff>
    </xdr:from>
    <xdr:to>
      <xdr:col>116</xdr:col>
      <xdr:colOff>63500</xdr:colOff>
      <xdr:row>39</xdr:row>
      <xdr:rowOff>19050</xdr:rowOff>
    </xdr:to>
    <xdr:cxnSp macro="">
      <xdr:nvCxnSpPr>
        <xdr:cNvPr id="495" name="直線コネクタ 494">
          <a:extLst>
            <a:ext uri="{FF2B5EF4-FFF2-40B4-BE49-F238E27FC236}">
              <a16:creationId xmlns:a16="http://schemas.microsoft.com/office/drawing/2014/main" id="{C5AA2CF6-9F56-414E-A54D-1D99980DCDB8}"/>
            </a:ext>
          </a:extLst>
        </xdr:cNvPr>
        <xdr:cNvCxnSpPr/>
      </xdr:nvCxnSpPr>
      <xdr:spPr>
        <a:xfrm flipV="1">
          <a:off x="21323300" y="669005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134214</xdr:rowOff>
    </xdr:from>
    <xdr:to>
      <xdr:col>107</xdr:col>
      <xdr:colOff>101600</xdr:colOff>
      <xdr:row>39</xdr:row>
      <xdr:rowOff>64364</xdr:rowOff>
    </xdr:to>
    <xdr:sp macro="" textlink="">
      <xdr:nvSpPr>
        <xdr:cNvPr id="496" name="楕円 495">
          <a:extLst>
            <a:ext uri="{FF2B5EF4-FFF2-40B4-BE49-F238E27FC236}">
              <a16:creationId xmlns:a16="http://schemas.microsoft.com/office/drawing/2014/main" id="{0B962D8E-748D-4453-A429-644BB9E40466}"/>
            </a:ext>
          </a:extLst>
        </xdr:cNvPr>
        <xdr:cNvSpPr/>
      </xdr:nvSpPr>
      <xdr:spPr>
        <a:xfrm>
          <a:off x="20383500" y="66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13564</xdr:rowOff>
    </xdr:from>
    <xdr:to>
      <xdr:col>111</xdr:col>
      <xdr:colOff>177800</xdr:colOff>
      <xdr:row>39</xdr:row>
      <xdr:rowOff>19050</xdr:rowOff>
    </xdr:to>
    <xdr:cxnSp macro="">
      <xdr:nvCxnSpPr>
        <xdr:cNvPr id="497" name="直線コネクタ 496">
          <a:extLst>
            <a:ext uri="{FF2B5EF4-FFF2-40B4-BE49-F238E27FC236}">
              <a16:creationId xmlns:a16="http://schemas.microsoft.com/office/drawing/2014/main" id="{C9BD342E-F302-41EB-9AF1-EC1D4C9944D8}"/>
            </a:ext>
          </a:extLst>
        </xdr:cNvPr>
        <xdr:cNvCxnSpPr/>
      </xdr:nvCxnSpPr>
      <xdr:spPr>
        <a:xfrm>
          <a:off x="20434300" y="67001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146101</xdr:rowOff>
    </xdr:from>
    <xdr:to>
      <xdr:col>102</xdr:col>
      <xdr:colOff>165100</xdr:colOff>
      <xdr:row>39</xdr:row>
      <xdr:rowOff>76251</xdr:rowOff>
    </xdr:to>
    <xdr:sp macro="" textlink="">
      <xdr:nvSpPr>
        <xdr:cNvPr id="498" name="楕円 497">
          <a:extLst>
            <a:ext uri="{FF2B5EF4-FFF2-40B4-BE49-F238E27FC236}">
              <a16:creationId xmlns:a16="http://schemas.microsoft.com/office/drawing/2014/main" id="{800E4D71-BA59-4B54-85FC-CABA136A4340}"/>
            </a:ext>
          </a:extLst>
        </xdr:cNvPr>
        <xdr:cNvSpPr/>
      </xdr:nvSpPr>
      <xdr:spPr>
        <a:xfrm>
          <a:off x="19494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13564</xdr:rowOff>
    </xdr:from>
    <xdr:to>
      <xdr:col>107</xdr:col>
      <xdr:colOff>50800</xdr:colOff>
      <xdr:row>39</xdr:row>
      <xdr:rowOff>25451</xdr:rowOff>
    </xdr:to>
    <xdr:cxnSp macro="">
      <xdr:nvCxnSpPr>
        <xdr:cNvPr id="499" name="直線コネクタ 498">
          <a:extLst>
            <a:ext uri="{FF2B5EF4-FFF2-40B4-BE49-F238E27FC236}">
              <a16:creationId xmlns:a16="http://schemas.microsoft.com/office/drawing/2014/main" id="{05B9E7AB-6CC1-4874-9069-6FD08FACD651}"/>
            </a:ext>
          </a:extLst>
        </xdr:cNvPr>
        <xdr:cNvCxnSpPr/>
      </xdr:nvCxnSpPr>
      <xdr:spPr>
        <a:xfrm flipV="1">
          <a:off x="19545300" y="670011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157988</xdr:rowOff>
    </xdr:from>
    <xdr:to>
      <xdr:col>98</xdr:col>
      <xdr:colOff>38100</xdr:colOff>
      <xdr:row>39</xdr:row>
      <xdr:rowOff>88138</xdr:rowOff>
    </xdr:to>
    <xdr:sp macro="" textlink="">
      <xdr:nvSpPr>
        <xdr:cNvPr id="500" name="楕円 499">
          <a:extLst>
            <a:ext uri="{FF2B5EF4-FFF2-40B4-BE49-F238E27FC236}">
              <a16:creationId xmlns:a16="http://schemas.microsoft.com/office/drawing/2014/main" id="{68FB1F9E-FD0B-4321-83C7-6F2DA4F2D434}"/>
            </a:ext>
          </a:extLst>
        </xdr:cNvPr>
        <xdr:cNvSpPr/>
      </xdr:nvSpPr>
      <xdr:spPr>
        <a:xfrm>
          <a:off x="18605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25451</xdr:rowOff>
    </xdr:from>
    <xdr:to>
      <xdr:col>102</xdr:col>
      <xdr:colOff>114300</xdr:colOff>
      <xdr:row>39</xdr:row>
      <xdr:rowOff>37338</xdr:rowOff>
    </xdr:to>
    <xdr:cxnSp macro="">
      <xdr:nvCxnSpPr>
        <xdr:cNvPr id="501" name="直線コネクタ 500">
          <a:extLst>
            <a:ext uri="{FF2B5EF4-FFF2-40B4-BE49-F238E27FC236}">
              <a16:creationId xmlns:a16="http://schemas.microsoft.com/office/drawing/2014/main" id="{3DE9AB3B-611A-4ADD-8451-5B8655719678}"/>
            </a:ext>
          </a:extLst>
        </xdr:cNvPr>
        <xdr:cNvCxnSpPr/>
      </xdr:nvCxnSpPr>
      <xdr:spPr>
        <a:xfrm flipV="1">
          <a:off x="18656300" y="671200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760776D6-C1D5-4A0C-A541-292154875D84}"/>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EDA4D7C2-F4AD-4BE8-8F1F-32AE7507FC65}"/>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20B5A8C8-E0EA-46CD-A07F-55E52176CE30}"/>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719281C-BFC0-4794-B8A7-7A938FBF52B6}"/>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2402599-F277-4E43-9701-591C611B3E62}"/>
            </a:ext>
          </a:extLst>
        </xdr:cNvPr>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80891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65B1436-6692-4900-9859-EDE24C756155}"/>
            </a:ext>
          </a:extLst>
        </xdr:cNvPr>
        <xdr:cNvSpPr txBox="1"/>
      </xdr:nvSpPr>
      <xdr:spPr>
        <a:xfrm>
          <a:off x="20199427" y="6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92778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EC57F463-19E4-40C0-B75A-2BE2ED6907F2}"/>
            </a:ext>
          </a:extLst>
        </xdr:cNvPr>
        <xdr:cNvSpPr txBox="1"/>
      </xdr:nvSpPr>
      <xdr:spPr>
        <a:xfrm>
          <a:off x="19310427"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104665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EED08A9-DF5A-4581-8412-BA0E2E83D6FF}"/>
            </a:ext>
          </a:extLst>
        </xdr:cNvPr>
        <xdr:cNvSpPr txBox="1"/>
      </xdr:nvSpPr>
      <xdr:spPr>
        <a:xfrm>
          <a:off x="18421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19F53A7-782E-415F-9E97-5F433BBDAD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902448F-6046-41E7-9550-3C8520F886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F54A553-87C1-47ED-A2AC-4E0EB92A1E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44068CC-5DD4-4040-9FBA-94A2A72AF7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0A0E4E9-B490-48C3-AE44-B77B491D726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5363DB2-A13D-4AB4-848D-444E3E8920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B33FA3E3-AEDE-4CAF-900C-A371EC7C49C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C3E31DDC-DCF6-473F-9960-D976F3B4B0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1C5D501-5F4C-4D69-BB74-B6A8CB18D4B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1705B92-74A6-4AF0-8851-866A29A0F5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80F42E91-F64E-4159-80F0-BD91BEB8BC3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44C3689-CF07-4102-B8BD-E64BE95C2E1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4AA3922A-ABAD-45BB-8312-4320FEDC157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2E8949DB-BC36-462F-A7CA-0D2E2A8C41D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FC921392-28CF-487C-8503-6CF5CF213D4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4AA54C76-6762-4596-A07D-00A1179CFC7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22ED59F7-4CF4-4536-BBC2-64AC0B221F3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5361C199-6B52-4B2A-81AB-60D719542B8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4ED56521-C082-4A8E-91C8-69D08BD40A0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A0E05FD1-70B6-4F3E-A5E6-FA9EFB4D0E0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BDB55EBC-7009-4D8B-A2CB-31950BA08D9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F7EBCE2E-ED80-46EF-B928-D2B2209024D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F240158F-876C-4F07-B8D3-E735116A339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2419CC6-AD2D-43C5-9F89-010DEABB03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062F862-65A4-4FB0-8F65-F7F6B1F902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F44E7EB9-01C8-43E3-80AA-ABE96173EC82}"/>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52093E33-5884-44E3-8C88-ABE61153535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22CC516C-FE25-4BC8-A51E-C3F838F4BDF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B722C16B-A777-44C2-8D14-9E06306DEB56}"/>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9D21E0E9-9AD5-4F7C-92A7-3E689F5B36A4}"/>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D9DFE0A-81A1-4570-A5A6-079CE721E712}"/>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80F4FF3F-5A44-486B-B8E4-AAA6A983457A}"/>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548ECBC5-24B0-431F-B0DD-17DA02B4FD21}"/>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E024C2EE-1C18-4488-B4F9-3B73F88E46E3}"/>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BEC1CAA7-F403-4C77-8E81-E4D7B9A66982}"/>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B32C3909-305C-4A8A-9811-3C914A1ACC25}"/>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9CAB5DB-2019-42FE-B782-206D90D9E39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1787419-41EA-4641-A637-D20A9C563C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1AFF0CF-3DDE-40F8-B4E4-B59BA6B262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64C9343-1096-485B-A622-C15D0D7B40D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77CF8FD-5D99-4AB6-A428-A2DC32020B9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551" name="楕円 550">
          <a:extLst>
            <a:ext uri="{FF2B5EF4-FFF2-40B4-BE49-F238E27FC236}">
              <a16:creationId xmlns:a16="http://schemas.microsoft.com/office/drawing/2014/main" id="{E52FDE84-C3CD-41FC-9069-C14AC61251D3}"/>
            </a:ext>
          </a:extLst>
        </xdr:cNvPr>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44EFF9F3-D1A2-404D-AE44-FA70306885D0}"/>
            </a:ext>
          </a:extLst>
        </xdr:cNvPr>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21046</xdr:rowOff>
    </xdr:from>
    <xdr:to>
      <xdr:col>81</xdr:col>
      <xdr:colOff>101600</xdr:colOff>
      <xdr:row>62</xdr:row>
      <xdr:rowOff>122646</xdr:rowOff>
    </xdr:to>
    <xdr:sp macro="" textlink="">
      <xdr:nvSpPr>
        <xdr:cNvPr id="553" name="楕円 552">
          <a:extLst>
            <a:ext uri="{FF2B5EF4-FFF2-40B4-BE49-F238E27FC236}">
              <a16:creationId xmlns:a16="http://schemas.microsoft.com/office/drawing/2014/main" id="{E6985FCE-2DFD-45B6-BE6D-DC9BA09086FB}"/>
            </a:ext>
          </a:extLst>
        </xdr:cNvPr>
        <xdr:cNvSpPr/>
      </xdr:nvSpPr>
      <xdr:spPr>
        <a:xfrm>
          <a:off x="15430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71846</xdr:rowOff>
    </xdr:from>
    <xdr:to>
      <xdr:col>85</xdr:col>
      <xdr:colOff>127000</xdr:colOff>
      <xdr:row>62</xdr:row>
      <xdr:rowOff>102870</xdr:rowOff>
    </xdr:to>
    <xdr:cxnSp macro="">
      <xdr:nvCxnSpPr>
        <xdr:cNvPr id="554" name="直線コネクタ 553">
          <a:extLst>
            <a:ext uri="{FF2B5EF4-FFF2-40B4-BE49-F238E27FC236}">
              <a16:creationId xmlns:a16="http://schemas.microsoft.com/office/drawing/2014/main" id="{37A3961B-A107-456B-BB0B-412576D19336}"/>
            </a:ext>
          </a:extLst>
        </xdr:cNvPr>
        <xdr:cNvCxnSpPr/>
      </xdr:nvCxnSpPr>
      <xdr:spPr>
        <a:xfrm>
          <a:off x="15481300" y="107017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151674</xdr:rowOff>
    </xdr:from>
    <xdr:to>
      <xdr:col>76</xdr:col>
      <xdr:colOff>165100</xdr:colOff>
      <xdr:row>62</xdr:row>
      <xdr:rowOff>81824</xdr:rowOff>
    </xdr:to>
    <xdr:sp macro="" textlink="">
      <xdr:nvSpPr>
        <xdr:cNvPr id="555" name="楕円 554">
          <a:extLst>
            <a:ext uri="{FF2B5EF4-FFF2-40B4-BE49-F238E27FC236}">
              <a16:creationId xmlns:a16="http://schemas.microsoft.com/office/drawing/2014/main" id="{041C68AF-EC80-416B-B68B-7935C927ABA9}"/>
            </a:ext>
          </a:extLst>
        </xdr:cNvPr>
        <xdr:cNvSpPr/>
      </xdr:nvSpPr>
      <xdr:spPr>
        <a:xfrm>
          <a:off x="14541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31024</xdr:rowOff>
    </xdr:from>
    <xdr:to>
      <xdr:col>81</xdr:col>
      <xdr:colOff>50800</xdr:colOff>
      <xdr:row>62</xdr:row>
      <xdr:rowOff>71846</xdr:rowOff>
    </xdr:to>
    <xdr:cxnSp macro="">
      <xdr:nvCxnSpPr>
        <xdr:cNvPr id="556" name="直線コネクタ 555">
          <a:extLst>
            <a:ext uri="{FF2B5EF4-FFF2-40B4-BE49-F238E27FC236}">
              <a16:creationId xmlns:a16="http://schemas.microsoft.com/office/drawing/2014/main" id="{030AA835-1573-4BF4-8980-6F965207198F}"/>
            </a:ext>
          </a:extLst>
        </xdr:cNvPr>
        <xdr:cNvCxnSpPr/>
      </xdr:nvCxnSpPr>
      <xdr:spPr>
        <a:xfrm>
          <a:off x="14592300" y="1066092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138612</xdr:rowOff>
    </xdr:from>
    <xdr:to>
      <xdr:col>72</xdr:col>
      <xdr:colOff>38100</xdr:colOff>
      <xdr:row>62</xdr:row>
      <xdr:rowOff>68762</xdr:rowOff>
    </xdr:to>
    <xdr:sp macro="" textlink="">
      <xdr:nvSpPr>
        <xdr:cNvPr id="557" name="楕円 556">
          <a:extLst>
            <a:ext uri="{FF2B5EF4-FFF2-40B4-BE49-F238E27FC236}">
              <a16:creationId xmlns:a16="http://schemas.microsoft.com/office/drawing/2014/main" id="{FFBBF860-BDA3-4D54-BF6C-06BF15D2C5B9}"/>
            </a:ext>
          </a:extLst>
        </xdr:cNvPr>
        <xdr:cNvSpPr/>
      </xdr:nvSpPr>
      <xdr:spPr>
        <a:xfrm>
          <a:off x="13652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17962</xdr:rowOff>
    </xdr:from>
    <xdr:to>
      <xdr:col>76</xdr:col>
      <xdr:colOff>114300</xdr:colOff>
      <xdr:row>62</xdr:row>
      <xdr:rowOff>31024</xdr:rowOff>
    </xdr:to>
    <xdr:cxnSp macro="">
      <xdr:nvCxnSpPr>
        <xdr:cNvPr id="558" name="直線コネクタ 557">
          <a:extLst>
            <a:ext uri="{FF2B5EF4-FFF2-40B4-BE49-F238E27FC236}">
              <a16:creationId xmlns:a16="http://schemas.microsoft.com/office/drawing/2014/main" id="{DBD47A81-FC08-40FB-B08B-F15E58AADFCF}"/>
            </a:ext>
          </a:extLst>
        </xdr:cNvPr>
        <xdr:cNvCxnSpPr/>
      </xdr:nvCxnSpPr>
      <xdr:spPr>
        <a:xfrm>
          <a:off x="13703300" y="106478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99423</xdr:rowOff>
    </xdr:from>
    <xdr:to>
      <xdr:col>67</xdr:col>
      <xdr:colOff>101600</xdr:colOff>
      <xdr:row>62</xdr:row>
      <xdr:rowOff>29573</xdr:rowOff>
    </xdr:to>
    <xdr:sp macro="" textlink="">
      <xdr:nvSpPr>
        <xdr:cNvPr id="559" name="楕円 558">
          <a:extLst>
            <a:ext uri="{FF2B5EF4-FFF2-40B4-BE49-F238E27FC236}">
              <a16:creationId xmlns:a16="http://schemas.microsoft.com/office/drawing/2014/main" id="{3B16AB30-E357-4D14-A40B-5A93BC43719C}"/>
            </a:ext>
          </a:extLst>
        </xdr:cNvPr>
        <xdr:cNvSpPr/>
      </xdr:nvSpPr>
      <xdr:spPr>
        <a:xfrm>
          <a:off x="12763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150223</xdr:rowOff>
    </xdr:from>
    <xdr:to>
      <xdr:col>71</xdr:col>
      <xdr:colOff>177800</xdr:colOff>
      <xdr:row>62</xdr:row>
      <xdr:rowOff>17962</xdr:rowOff>
    </xdr:to>
    <xdr:cxnSp macro="">
      <xdr:nvCxnSpPr>
        <xdr:cNvPr id="560" name="直線コネクタ 559">
          <a:extLst>
            <a:ext uri="{FF2B5EF4-FFF2-40B4-BE49-F238E27FC236}">
              <a16:creationId xmlns:a16="http://schemas.microsoft.com/office/drawing/2014/main" id="{63D55E69-9B2E-4F05-86D7-9060A9576E24}"/>
            </a:ext>
          </a:extLst>
        </xdr:cNvPr>
        <xdr:cNvCxnSpPr/>
      </xdr:nvCxnSpPr>
      <xdr:spPr>
        <a:xfrm>
          <a:off x="12814300" y="106086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708FAC62-D25A-41FE-8FFE-D3309E4FC012}"/>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1945DD17-7ED7-4B0C-9363-700DD62ECDEE}"/>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29501BDB-AAA8-4CF5-B0B4-300A3664AFD6}"/>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99C9A1F8-8860-4B89-BFEE-0C4055328EAC}"/>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113773</xdr:rowOff>
    </xdr:from>
    <xdr:ext cx="405111" cy="259045"/>
    <xdr:sp macro="" textlink="">
      <xdr:nvSpPr>
        <xdr:cNvPr id="565" name="n_1mainValue【学校施設】&#10;有形固定資産減価償却率">
          <a:extLst>
            <a:ext uri="{FF2B5EF4-FFF2-40B4-BE49-F238E27FC236}">
              <a16:creationId xmlns:a16="http://schemas.microsoft.com/office/drawing/2014/main" id="{F91E827C-153D-4D53-A5C2-D19A7BC862CF}"/>
            </a:ext>
          </a:extLst>
        </xdr:cNvPr>
        <xdr:cNvSpPr txBox="1"/>
      </xdr:nvSpPr>
      <xdr:spPr>
        <a:xfrm>
          <a:off x="152660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72951</xdr:rowOff>
    </xdr:from>
    <xdr:ext cx="405111" cy="259045"/>
    <xdr:sp macro="" textlink="">
      <xdr:nvSpPr>
        <xdr:cNvPr id="566" name="n_2mainValue【学校施設】&#10;有形固定資産減価償却率">
          <a:extLst>
            <a:ext uri="{FF2B5EF4-FFF2-40B4-BE49-F238E27FC236}">
              <a16:creationId xmlns:a16="http://schemas.microsoft.com/office/drawing/2014/main" id="{74C9CD4B-600C-4061-A72E-EFA8469E0FA4}"/>
            </a:ext>
          </a:extLst>
        </xdr:cNvPr>
        <xdr:cNvSpPr txBox="1"/>
      </xdr:nvSpPr>
      <xdr:spPr>
        <a:xfrm>
          <a:off x="14389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59889</xdr:rowOff>
    </xdr:from>
    <xdr:ext cx="405111" cy="259045"/>
    <xdr:sp macro="" textlink="">
      <xdr:nvSpPr>
        <xdr:cNvPr id="567" name="n_3mainValue【学校施設】&#10;有形固定資産減価償却率">
          <a:extLst>
            <a:ext uri="{FF2B5EF4-FFF2-40B4-BE49-F238E27FC236}">
              <a16:creationId xmlns:a16="http://schemas.microsoft.com/office/drawing/2014/main" id="{60CC708B-4CE9-4716-9AD0-05C67962E95B}"/>
            </a:ext>
          </a:extLst>
        </xdr:cNvPr>
        <xdr:cNvSpPr txBox="1"/>
      </xdr:nvSpPr>
      <xdr:spPr>
        <a:xfrm>
          <a:off x="13500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20700</xdr:rowOff>
    </xdr:from>
    <xdr:ext cx="405111" cy="259045"/>
    <xdr:sp macro="" textlink="">
      <xdr:nvSpPr>
        <xdr:cNvPr id="568" name="n_4mainValue【学校施設】&#10;有形固定資産減価償却率">
          <a:extLst>
            <a:ext uri="{FF2B5EF4-FFF2-40B4-BE49-F238E27FC236}">
              <a16:creationId xmlns:a16="http://schemas.microsoft.com/office/drawing/2014/main" id="{989621A7-FDDA-4407-8809-BFDBA7DCB827}"/>
            </a:ext>
          </a:extLst>
        </xdr:cNvPr>
        <xdr:cNvSpPr txBox="1"/>
      </xdr:nvSpPr>
      <xdr:spPr>
        <a:xfrm>
          <a:off x="12611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9BEA4C46-9D0E-47D5-9B27-DA99273655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A5372B53-C6F6-4446-B8AB-B5032C210A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570FBF5-BF13-4090-BD88-C41B9E5AF0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7A78EA8-9726-4BEC-9B5E-EC4A06C2A5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CC1B9881-46DE-434E-B97E-585996012C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2A329CAF-7C7C-48B6-BBF1-257D30EE24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6EC93B7-A12C-45F8-8C8C-CB74992A713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AB11BF3-4366-4931-BA17-CF159CCD6A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B38F439-F65A-40CB-B12D-1E9E545853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18F8611F-0359-4EB1-A669-066BFA47C74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4F823A73-2F0F-4F78-BC2F-C38B36C4C29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893A966C-2374-4F55-B264-4165075820E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D4516E8D-BA6C-4277-9D9C-8525A7154DE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59C69680-1B4E-4EC4-BFC1-00E2CE03285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E4AC285C-6941-47F0-894E-3BFAF23CA5D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6FFCB0D1-DEAC-4759-B61F-FF0C7831BB22}"/>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5C18A462-DD7C-48E4-B4F6-1F3EBBC3AEC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D19D7BC-0609-4769-975A-14301CDFE04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FC35D2EC-8F95-409C-94F5-902B70BFA85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B02B1A58-D5BD-4B56-A13D-1641E9CBDF2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B54747F6-3D48-4A61-B339-04BC25B687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3DBEEFE1-B894-4262-A623-C585C99FABDA}"/>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8E8D604A-43EF-497A-888B-B9560B0EC373}"/>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8E1E32E2-1D37-4674-B61F-45803F905FBB}"/>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F27CAC2B-53FF-43FD-A367-16D5E1ABA316}"/>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793664C5-1BD3-4A0F-A1A0-33A45B49468C}"/>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D31DF908-C973-4093-B3BC-3F36A519A07D}"/>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7FFFEA09-2B9F-41CE-AB57-EE7C95031CF6}"/>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4F1E49FA-3F1D-4433-83C3-242C092773C6}"/>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2B600E8B-246F-4FE6-9195-6D3EAB1F6E62}"/>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84794E33-390B-4381-BC1D-F4712B830D37}"/>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58867FC3-A65C-4A23-90E4-08B3E8003CC3}"/>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29B18AB-E024-47FE-A8AC-127CC30F69F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A1FC87F-477E-4328-BB66-EF1487BF9D9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FEA3548-3F90-4137-99DC-238FAE4405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1CE13E8-A574-4A7E-8446-8BE658D50E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AFFAF48-D9D9-4086-80F0-F32386C75D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115621</xdr:rowOff>
    </xdr:from>
    <xdr:to>
      <xdr:col>116</xdr:col>
      <xdr:colOff>114300</xdr:colOff>
      <xdr:row>63</xdr:row>
      <xdr:rowOff>45771</xdr:rowOff>
    </xdr:to>
    <xdr:sp macro="" textlink="">
      <xdr:nvSpPr>
        <xdr:cNvPr id="606" name="楕円 605">
          <a:extLst>
            <a:ext uri="{FF2B5EF4-FFF2-40B4-BE49-F238E27FC236}">
              <a16:creationId xmlns:a16="http://schemas.microsoft.com/office/drawing/2014/main" id="{B870EF7B-E95C-4393-9B35-432448F34A39}"/>
            </a:ext>
          </a:extLst>
        </xdr:cNvPr>
        <xdr:cNvSpPr/>
      </xdr:nvSpPr>
      <xdr:spPr>
        <a:xfrm>
          <a:off x="221107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94048</xdr:rowOff>
    </xdr:from>
    <xdr:ext cx="469744" cy="259045"/>
    <xdr:sp macro="" textlink="">
      <xdr:nvSpPr>
        <xdr:cNvPr id="607" name="【学校施設】&#10;一人当たり面積該当値テキスト">
          <a:extLst>
            <a:ext uri="{FF2B5EF4-FFF2-40B4-BE49-F238E27FC236}">
              <a16:creationId xmlns:a16="http://schemas.microsoft.com/office/drawing/2014/main" id="{25978AB1-01AC-48DA-B201-77B183A252B4}"/>
            </a:ext>
          </a:extLst>
        </xdr:cNvPr>
        <xdr:cNvSpPr txBox="1"/>
      </xdr:nvSpPr>
      <xdr:spPr>
        <a:xfrm>
          <a:off x="22199600" y="1072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120421</xdr:rowOff>
    </xdr:from>
    <xdr:to>
      <xdr:col>112</xdr:col>
      <xdr:colOff>38100</xdr:colOff>
      <xdr:row>63</xdr:row>
      <xdr:rowOff>50571</xdr:rowOff>
    </xdr:to>
    <xdr:sp macro="" textlink="">
      <xdr:nvSpPr>
        <xdr:cNvPr id="608" name="楕円 607">
          <a:extLst>
            <a:ext uri="{FF2B5EF4-FFF2-40B4-BE49-F238E27FC236}">
              <a16:creationId xmlns:a16="http://schemas.microsoft.com/office/drawing/2014/main" id="{FB0493BC-AD31-4120-9D35-2187BA00956E}"/>
            </a:ext>
          </a:extLst>
        </xdr:cNvPr>
        <xdr:cNvSpPr/>
      </xdr:nvSpPr>
      <xdr:spPr>
        <a:xfrm>
          <a:off x="21272500" y="1075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166421</xdr:rowOff>
    </xdr:from>
    <xdr:to>
      <xdr:col>116</xdr:col>
      <xdr:colOff>63500</xdr:colOff>
      <xdr:row>62</xdr:row>
      <xdr:rowOff>171221</xdr:rowOff>
    </xdr:to>
    <xdr:cxnSp macro="">
      <xdr:nvCxnSpPr>
        <xdr:cNvPr id="609" name="直線コネクタ 608">
          <a:extLst>
            <a:ext uri="{FF2B5EF4-FFF2-40B4-BE49-F238E27FC236}">
              <a16:creationId xmlns:a16="http://schemas.microsoft.com/office/drawing/2014/main" id="{AC66B3E6-6DA9-4CBB-9561-433011EFBD4F}"/>
            </a:ext>
          </a:extLst>
        </xdr:cNvPr>
        <xdr:cNvCxnSpPr/>
      </xdr:nvCxnSpPr>
      <xdr:spPr>
        <a:xfrm flipV="1">
          <a:off x="21323300" y="10796321"/>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118318</xdr:rowOff>
    </xdr:from>
    <xdr:to>
      <xdr:col>107</xdr:col>
      <xdr:colOff>101600</xdr:colOff>
      <xdr:row>63</xdr:row>
      <xdr:rowOff>48468</xdr:rowOff>
    </xdr:to>
    <xdr:sp macro="" textlink="">
      <xdr:nvSpPr>
        <xdr:cNvPr id="610" name="楕円 609">
          <a:extLst>
            <a:ext uri="{FF2B5EF4-FFF2-40B4-BE49-F238E27FC236}">
              <a16:creationId xmlns:a16="http://schemas.microsoft.com/office/drawing/2014/main" id="{74A2155E-7F71-4B3C-B1D3-A08F2711C7AB}"/>
            </a:ext>
          </a:extLst>
        </xdr:cNvPr>
        <xdr:cNvSpPr/>
      </xdr:nvSpPr>
      <xdr:spPr>
        <a:xfrm>
          <a:off x="20383500" y="107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169118</xdr:rowOff>
    </xdr:from>
    <xdr:to>
      <xdr:col>111</xdr:col>
      <xdr:colOff>177800</xdr:colOff>
      <xdr:row>62</xdr:row>
      <xdr:rowOff>171221</xdr:rowOff>
    </xdr:to>
    <xdr:cxnSp macro="">
      <xdr:nvCxnSpPr>
        <xdr:cNvPr id="611" name="直線コネクタ 610">
          <a:extLst>
            <a:ext uri="{FF2B5EF4-FFF2-40B4-BE49-F238E27FC236}">
              <a16:creationId xmlns:a16="http://schemas.microsoft.com/office/drawing/2014/main" id="{CEA6B017-5F9A-4606-8335-AAFEE1D8CFBB}"/>
            </a:ext>
          </a:extLst>
        </xdr:cNvPr>
        <xdr:cNvCxnSpPr/>
      </xdr:nvCxnSpPr>
      <xdr:spPr>
        <a:xfrm>
          <a:off x="20434300" y="1079901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122982</xdr:rowOff>
    </xdr:from>
    <xdr:to>
      <xdr:col>102</xdr:col>
      <xdr:colOff>165100</xdr:colOff>
      <xdr:row>63</xdr:row>
      <xdr:rowOff>53132</xdr:rowOff>
    </xdr:to>
    <xdr:sp macro="" textlink="">
      <xdr:nvSpPr>
        <xdr:cNvPr id="612" name="楕円 611">
          <a:extLst>
            <a:ext uri="{FF2B5EF4-FFF2-40B4-BE49-F238E27FC236}">
              <a16:creationId xmlns:a16="http://schemas.microsoft.com/office/drawing/2014/main" id="{829DA530-C521-4DD8-8031-57FA70936B1B}"/>
            </a:ext>
          </a:extLst>
        </xdr:cNvPr>
        <xdr:cNvSpPr/>
      </xdr:nvSpPr>
      <xdr:spPr>
        <a:xfrm>
          <a:off x="19494500" y="107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169118</xdr:rowOff>
    </xdr:from>
    <xdr:to>
      <xdr:col>107</xdr:col>
      <xdr:colOff>50800</xdr:colOff>
      <xdr:row>63</xdr:row>
      <xdr:rowOff>2332</xdr:rowOff>
    </xdr:to>
    <xdr:cxnSp macro="">
      <xdr:nvCxnSpPr>
        <xdr:cNvPr id="613" name="直線コネクタ 612">
          <a:extLst>
            <a:ext uri="{FF2B5EF4-FFF2-40B4-BE49-F238E27FC236}">
              <a16:creationId xmlns:a16="http://schemas.microsoft.com/office/drawing/2014/main" id="{3F059585-444A-45E1-8B3E-9A45C9D6EF8A}"/>
            </a:ext>
          </a:extLst>
        </xdr:cNvPr>
        <xdr:cNvCxnSpPr/>
      </xdr:nvCxnSpPr>
      <xdr:spPr>
        <a:xfrm flipV="1">
          <a:off x="19545300" y="10799018"/>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127371</xdr:rowOff>
    </xdr:from>
    <xdr:to>
      <xdr:col>98</xdr:col>
      <xdr:colOff>38100</xdr:colOff>
      <xdr:row>63</xdr:row>
      <xdr:rowOff>57521</xdr:rowOff>
    </xdr:to>
    <xdr:sp macro="" textlink="">
      <xdr:nvSpPr>
        <xdr:cNvPr id="614" name="楕円 613">
          <a:extLst>
            <a:ext uri="{FF2B5EF4-FFF2-40B4-BE49-F238E27FC236}">
              <a16:creationId xmlns:a16="http://schemas.microsoft.com/office/drawing/2014/main" id="{A94D61DE-5196-4EDF-AB05-A729281D2AC6}"/>
            </a:ext>
          </a:extLst>
        </xdr:cNvPr>
        <xdr:cNvSpPr/>
      </xdr:nvSpPr>
      <xdr:spPr>
        <a:xfrm>
          <a:off x="18605500" y="107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2332</xdr:rowOff>
    </xdr:from>
    <xdr:to>
      <xdr:col>102</xdr:col>
      <xdr:colOff>114300</xdr:colOff>
      <xdr:row>63</xdr:row>
      <xdr:rowOff>6721</xdr:rowOff>
    </xdr:to>
    <xdr:cxnSp macro="">
      <xdr:nvCxnSpPr>
        <xdr:cNvPr id="615" name="直線コネクタ 614">
          <a:extLst>
            <a:ext uri="{FF2B5EF4-FFF2-40B4-BE49-F238E27FC236}">
              <a16:creationId xmlns:a16="http://schemas.microsoft.com/office/drawing/2014/main" id="{75918D82-4105-4C8D-99B3-B12B503F6FDF}"/>
            </a:ext>
          </a:extLst>
        </xdr:cNvPr>
        <xdr:cNvCxnSpPr/>
      </xdr:nvCxnSpPr>
      <xdr:spPr>
        <a:xfrm flipV="1">
          <a:off x="18656300" y="10803682"/>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874812ED-A73B-445C-9D93-63A058C7748C}"/>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2BECEB57-E7C7-4920-8368-E67BE027FBB0}"/>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E7EE2849-8052-40CB-BF50-80F73358012E}"/>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532522F1-2161-4A09-8F5C-B4B02B728BC8}"/>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41698</xdr:rowOff>
    </xdr:from>
    <xdr:ext cx="469744" cy="259045"/>
    <xdr:sp macro="" textlink="">
      <xdr:nvSpPr>
        <xdr:cNvPr id="620" name="n_1mainValue【学校施設】&#10;一人当たり面積">
          <a:extLst>
            <a:ext uri="{FF2B5EF4-FFF2-40B4-BE49-F238E27FC236}">
              <a16:creationId xmlns:a16="http://schemas.microsoft.com/office/drawing/2014/main" id="{2D9DB4BD-3883-4B59-98E6-E06BA293DF93}"/>
            </a:ext>
          </a:extLst>
        </xdr:cNvPr>
        <xdr:cNvSpPr txBox="1"/>
      </xdr:nvSpPr>
      <xdr:spPr>
        <a:xfrm>
          <a:off x="21075727" y="1084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39595</xdr:rowOff>
    </xdr:from>
    <xdr:ext cx="469744" cy="259045"/>
    <xdr:sp macro="" textlink="">
      <xdr:nvSpPr>
        <xdr:cNvPr id="621" name="n_2mainValue【学校施設】&#10;一人当たり面積">
          <a:extLst>
            <a:ext uri="{FF2B5EF4-FFF2-40B4-BE49-F238E27FC236}">
              <a16:creationId xmlns:a16="http://schemas.microsoft.com/office/drawing/2014/main" id="{1E1E4A90-F035-4EFB-B01A-21C7AADB8677}"/>
            </a:ext>
          </a:extLst>
        </xdr:cNvPr>
        <xdr:cNvSpPr txBox="1"/>
      </xdr:nvSpPr>
      <xdr:spPr>
        <a:xfrm>
          <a:off x="20199427" y="1084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44259</xdr:rowOff>
    </xdr:from>
    <xdr:ext cx="469744" cy="259045"/>
    <xdr:sp macro="" textlink="">
      <xdr:nvSpPr>
        <xdr:cNvPr id="622" name="n_3mainValue【学校施設】&#10;一人当たり面積">
          <a:extLst>
            <a:ext uri="{FF2B5EF4-FFF2-40B4-BE49-F238E27FC236}">
              <a16:creationId xmlns:a16="http://schemas.microsoft.com/office/drawing/2014/main" id="{BA0B1938-1D32-408F-AAEE-2179E62CAC7C}"/>
            </a:ext>
          </a:extLst>
        </xdr:cNvPr>
        <xdr:cNvSpPr txBox="1"/>
      </xdr:nvSpPr>
      <xdr:spPr>
        <a:xfrm>
          <a:off x="19310427" y="10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48648</xdr:rowOff>
    </xdr:from>
    <xdr:ext cx="469744" cy="259045"/>
    <xdr:sp macro="" textlink="">
      <xdr:nvSpPr>
        <xdr:cNvPr id="623" name="n_4mainValue【学校施設】&#10;一人当たり面積">
          <a:extLst>
            <a:ext uri="{FF2B5EF4-FFF2-40B4-BE49-F238E27FC236}">
              <a16:creationId xmlns:a16="http://schemas.microsoft.com/office/drawing/2014/main" id="{8A9F9964-36AC-4C84-9094-4B140619FBE2}"/>
            </a:ext>
          </a:extLst>
        </xdr:cNvPr>
        <xdr:cNvSpPr txBox="1"/>
      </xdr:nvSpPr>
      <xdr:spPr>
        <a:xfrm>
          <a:off x="18421427" y="1084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3004D39-9101-4547-BC08-D58D4B3501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61D1B376-FBF5-4CAA-A238-9CBF4602DBC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3300D98-0C1B-4F0E-9A1D-62C3ED1323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6531C06C-B1AB-4779-9B30-7E7935F56B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9549AB6E-F5F4-4748-9DAC-873D773584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DA8B64E-94AF-4FF5-85C2-B2137E03DC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EF9341C6-AFAE-413C-BC4D-6C1CE398CD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FC98C66A-86B0-43AB-B44D-C60F97F0C1C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5EB19677-77FC-42A2-9411-C2733B98A7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65733D1-C509-46FC-AFE9-A413679B74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2DBEC36C-A0C8-48FC-937A-CC98F2617D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71DDD169-CDB2-4FAA-94B4-EF03F087F3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FB446C8-986D-450C-9933-367E1012EA8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AD5C9B3-0A6A-4513-A12C-7F30DAD7838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AEED6059-D2BF-472A-9249-68BC89E37D1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3054C6A0-F5CB-450E-9669-81195DCB310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5233A94F-F5EF-4C2E-9655-96A7A8CF96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5970263-FCBD-4F51-9618-B0B4D67730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8C0F53AF-C943-4489-8B76-73032B9C37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560EBE01-0120-4C88-AA7B-0A1A9DEB961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B2D06853-DA9D-4AFB-88C0-8BE57E3B38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6DFD25A2-719B-4350-9DB5-AE324AC3DE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0139167-5537-482C-9A0A-320124B0BC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A71B94CB-10B8-410E-9D20-CBFEB42B49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C674816D-48C6-4342-A295-B3278C6CDC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DEA659D3-ED1F-4816-84CB-C4E6B9618D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B828B3E4-29ED-4E1E-A7AC-BFF65311E7F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1A6A33BD-54AC-458A-B8DC-D52485AEE2C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598B5283-6A20-416D-8CDB-4CD0F2F0E0E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77A02BF1-DC63-4530-9506-FE54E13348E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37EE2F12-0588-4256-8F5C-F21008AB35B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81BA6094-AF59-4069-892D-EA6B34907FB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76499B80-AB0B-4CFE-A3EC-A11B5230134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FD725653-C6B9-4DF7-845B-5A7E2A68EB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26B2683B-D4FE-4C3B-9FEF-546A5CD6C9A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88410DDE-6B9D-47DE-B4F1-0A8234A633C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C99D93C0-EB42-4252-BEC1-42A4B83925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50D6A33E-F66B-4763-A623-40D9A3672E1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16E91CCF-5156-46A0-88B4-9E04ACCBDAC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EB8B31F8-DDC3-492F-AECE-8BD3523F76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E5EE2596-DE57-4023-9A1B-F0E9E76A30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EF15092-5BB5-4418-B49C-BF7002FB4298}"/>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346250A3-84C8-41DB-80C6-A365F5F0C6D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80E7BB9E-896E-42C2-BF14-01A17D66990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ABD7330A-B9CB-48D7-9ADA-DEFA49D742D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CB3E1509-7651-4F60-B399-0768F3E7244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70" name="【公民館】&#10;有形固定資産減価償却率平均値テキスト">
          <a:extLst>
            <a:ext uri="{FF2B5EF4-FFF2-40B4-BE49-F238E27FC236}">
              <a16:creationId xmlns:a16="http://schemas.microsoft.com/office/drawing/2014/main" id="{A0395C39-B9BF-4FA3-B18B-824A0B81D5E0}"/>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76FBCFE8-F5D7-4DB6-8B3C-CB6009562A98}"/>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8D30B976-EF09-4DD3-8F01-024C457435E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32AF848B-C3E0-42E0-B68D-F41AB961B1EC}"/>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287A1516-F083-4241-90DF-9C47595CFFC6}"/>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C524202F-BCAE-45A4-A1FD-0E895613E8D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C3D9CCC-1B16-4651-A461-40F2DA5D9BC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DE0CEA4-5492-4330-A564-3D3220986A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2F8E7E7-B385-429C-BE87-052E1E63FB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75B10A8-6D22-4458-8C98-8827B15E22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EB87C92-56AD-4E9E-B3AC-8DBF1A5E25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681" name="楕円 680">
          <a:extLst>
            <a:ext uri="{FF2B5EF4-FFF2-40B4-BE49-F238E27FC236}">
              <a16:creationId xmlns:a16="http://schemas.microsoft.com/office/drawing/2014/main" id="{395DC24B-169F-4136-96BA-BB0752A88B14}"/>
            </a:ext>
          </a:extLst>
        </xdr:cNvPr>
        <xdr:cNvSpPr/>
      </xdr:nvSpPr>
      <xdr:spPr>
        <a:xfrm>
          <a:off x="162687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107059</xdr:rowOff>
    </xdr:from>
    <xdr:ext cx="405111" cy="259045"/>
    <xdr:sp macro="" textlink="">
      <xdr:nvSpPr>
        <xdr:cNvPr id="682" name="【公民館】&#10;有形固定資産減価償却率該当値テキスト">
          <a:extLst>
            <a:ext uri="{FF2B5EF4-FFF2-40B4-BE49-F238E27FC236}">
              <a16:creationId xmlns:a16="http://schemas.microsoft.com/office/drawing/2014/main" id="{1FBA83F2-DBDE-4733-B77E-FD74242A1E36}"/>
            </a:ext>
          </a:extLst>
        </xdr:cNvPr>
        <xdr:cNvSpPr txBox="1"/>
      </xdr:nvSpPr>
      <xdr:spPr>
        <a:xfrm>
          <a:off x="16357600" y="175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683" name="楕円 682">
          <a:extLst>
            <a:ext uri="{FF2B5EF4-FFF2-40B4-BE49-F238E27FC236}">
              <a16:creationId xmlns:a16="http://schemas.microsoft.com/office/drawing/2014/main" id="{27757339-0445-4781-A826-B61667B28F8D}"/>
            </a:ext>
          </a:extLst>
        </xdr:cNvPr>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134982</xdr:rowOff>
    </xdr:to>
    <xdr:cxnSp macro="">
      <xdr:nvCxnSpPr>
        <xdr:cNvPr id="684" name="直線コネクタ 683">
          <a:extLst>
            <a:ext uri="{FF2B5EF4-FFF2-40B4-BE49-F238E27FC236}">
              <a16:creationId xmlns:a16="http://schemas.microsoft.com/office/drawing/2014/main" id="{98DD75A7-FB60-41CE-BE98-9F4A0F311573}"/>
            </a:ext>
          </a:extLst>
        </xdr:cNvPr>
        <xdr:cNvCxnSpPr/>
      </xdr:nvCxnSpPr>
      <xdr:spPr>
        <a:xfrm>
          <a:off x="15481300" y="1775514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685" name="楕円 684">
          <a:extLst>
            <a:ext uri="{FF2B5EF4-FFF2-40B4-BE49-F238E27FC236}">
              <a16:creationId xmlns:a16="http://schemas.microsoft.com/office/drawing/2014/main" id="{27D7A12B-E5FB-4CF0-A65C-908CC17225BF}"/>
            </a:ext>
          </a:extLst>
        </xdr:cNvPr>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56606</xdr:rowOff>
    </xdr:from>
    <xdr:to>
      <xdr:col>81</xdr:col>
      <xdr:colOff>50800</xdr:colOff>
      <xdr:row>103</xdr:row>
      <xdr:rowOff>95794</xdr:rowOff>
    </xdr:to>
    <xdr:cxnSp macro="">
      <xdr:nvCxnSpPr>
        <xdr:cNvPr id="686" name="直線コネクタ 685">
          <a:extLst>
            <a:ext uri="{FF2B5EF4-FFF2-40B4-BE49-F238E27FC236}">
              <a16:creationId xmlns:a16="http://schemas.microsoft.com/office/drawing/2014/main" id="{4859DFBA-FE33-4921-980D-5D61ECC74242}"/>
            </a:ext>
          </a:extLst>
        </xdr:cNvPr>
        <xdr:cNvCxnSpPr/>
      </xdr:nvCxnSpPr>
      <xdr:spPr>
        <a:xfrm>
          <a:off x="14592300" y="177159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136434</xdr:rowOff>
    </xdr:from>
    <xdr:to>
      <xdr:col>72</xdr:col>
      <xdr:colOff>38100</xdr:colOff>
      <xdr:row>103</xdr:row>
      <xdr:rowOff>66584</xdr:rowOff>
    </xdr:to>
    <xdr:sp macro="" textlink="">
      <xdr:nvSpPr>
        <xdr:cNvPr id="687" name="楕円 686">
          <a:extLst>
            <a:ext uri="{FF2B5EF4-FFF2-40B4-BE49-F238E27FC236}">
              <a16:creationId xmlns:a16="http://schemas.microsoft.com/office/drawing/2014/main" id="{F3A1C60D-3D85-441C-8EA4-102C878F46A3}"/>
            </a:ext>
          </a:extLst>
        </xdr:cNvPr>
        <xdr:cNvSpPr/>
      </xdr:nvSpPr>
      <xdr:spPr>
        <a:xfrm>
          <a:off x="13652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xdr:rowOff>
    </xdr:from>
    <xdr:to>
      <xdr:col>76</xdr:col>
      <xdr:colOff>114300</xdr:colOff>
      <xdr:row>103</xdr:row>
      <xdr:rowOff>56606</xdr:rowOff>
    </xdr:to>
    <xdr:cxnSp macro="">
      <xdr:nvCxnSpPr>
        <xdr:cNvPr id="688" name="直線コネクタ 687">
          <a:extLst>
            <a:ext uri="{FF2B5EF4-FFF2-40B4-BE49-F238E27FC236}">
              <a16:creationId xmlns:a16="http://schemas.microsoft.com/office/drawing/2014/main" id="{0D53C183-3765-433C-9480-DF5A1C5819A4}"/>
            </a:ext>
          </a:extLst>
        </xdr:cNvPr>
        <xdr:cNvCxnSpPr/>
      </xdr:nvCxnSpPr>
      <xdr:spPr>
        <a:xfrm>
          <a:off x="13703300" y="176751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95613</xdr:rowOff>
    </xdr:from>
    <xdr:to>
      <xdr:col>67</xdr:col>
      <xdr:colOff>101600</xdr:colOff>
      <xdr:row>103</xdr:row>
      <xdr:rowOff>25763</xdr:rowOff>
    </xdr:to>
    <xdr:sp macro="" textlink="">
      <xdr:nvSpPr>
        <xdr:cNvPr id="689" name="楕円 688">
          <a:extLst>
            <a:ext uri="{FF2B5EF4-FFF2-40B4-BE49-F238E27FC236}">
              <a16:creationId xmlns:a16="http://schemas.microsoft.com/office/drawing/2014/main" id="{02A825A7-857D-41AE-B722-EADDDB29635E}"/>
            </a:ext>
          </a:extLst>
        </xdr:cNvPr>
        <xdr:cNvSpPr/>
      </xdr:nvSpPr>
      <xdr:spPr>
        <a:xfrm>
          <a:off x="12763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146413</xdr:rowOff>
    </xdr:from>
    <xdr:to>
      <xdr:col>71</xdr:col>
      <xdr:colOff>177800</xdr:colOff>
      <xdr:row>103</xdr:row>
      <xdr:rowOff>15784</xdr:rowOff>
    </xdr:to>
    <xdr:cxnSp macro="">
      <xdr:nvCxnSpPr>
        <xdr:cNvPr id="690" name="直線コネクタ 689">
          <a:extLst>
            <a:ext uri="{FF2B5EF4-FFF2-40B4-BE49-F238E27FC236}">
              <a16:creationId xmlns:a16="http://schemas.microsoft.com/office/drawing/2014/main" id="{2CF0CE66-195A-4A37-B862-DF2D77B305E2}"/>
            </a:ext>
          </a:extLst>
        </xdr:cNvPr>
        <xdr:cNvCxnSpPr/>
      </xdr:nvCxnSpPr>
      <xdr:spPr>
        <a:xfrm>
          <a:off x="12814300" y="176343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a:extLst>
            <a:ext uri="{FF2B5EF4-FFF2-40B4-BE49-F238E27FC236}">
              <a16:creationId xmlns:a16="http://schemas.microsoft.com/office/drawing/2014/main" id="{7E82D855-4F83-4ABD-BB68-FD475D286FC1}"/>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id="{17C1033C-5EF9-451B-8A29-B58D9A790197}"/>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93" name="n_3aveValue【公民館】&#10;有形固定資産減価償却率">
          <a:extLst>
            <a:ext uri="{FF2B5EF4-FFF2-40B4-BE49-F238E27FC236}">
              <a16:creationId xmlns:a16="http://schemas.microsoft.com/office/drawing/2014/main" id="{2424BA82-FA4B-4769-B98F-EEC9A420BFE4}"/>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94" name="n_4aveValue【公民館】&#10;有形固定資産減価償却率">
          <a:extLst>
            <a:ext uri="{FF2B5EF4-FFF2-40B4-BE49-F238E27FC236}">
              <a16:creationId xmlns:a16="http://schemas.microsoft.com/office/drawing/2014/main" id="{8DF39068-20CC-48C4-8D9F-37C3C99F7BCC}"/>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695" name="n_1mainValue【公民館】&#10;有形固定資産減価償却率">
          <a:extLst>
            <a:ext uri="{FF2B5EF4-FFF2-40B4-BE49-F238E27FC236}">
              <a16:creationId xmlns:a16="http://schemas.microsoft.com/office/drawing/2014/main" id="{78CA641B-8131-4CBA-BAB6-2087B0B9C598}"/>
            </a:ext>
          </a:extLst>
        </xdr:cNvPr>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123933</xdr:rowOff>
    </xdr:from>
    <xdr:ext cx="405111" cy="259045"/>
    <xdr:sp macro="" textlink="">
      <xdr:nvSpPr>
        <xdr:cNvPr id="696" name="n_2mainValue【公民館】&#10;有形固定資産減価償却率">
          <a:extLst>
            <a:ext uri="{FF2B5EF4-FFF2-40B4-BE49-F238E27FC236}">
              <a16:creationId xmlns:a16="http://schemas.microsoft.com/office/drawing/2014/main" id="{A399192E-A723-4B57-A992-09E6470650CC}"/>
            </a:ext>
          </a:extLst>
        </xdr:cNvPr>
        <xdr:cNvSpPr txBox="1"/>
      </xdr:nvSpPr>
      <xdr:spPr>
        <a:xfrm>
          <a:off x="14389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83111</xdr:rowOff>
    </xdr:from>
    <xdr:ext cx="405111" cy="259045"/>
    <xdr:sp macro="" textlink="">
      <xdr:nvSpPr>
        <xdr:cNvPr id="697" name="n_3mainValue【公民館】&#10;有形固定資産減価償却率">
          <a:extLst>
            <a:ext uri="{FF2B5EF4-FFF2-40B4-BE49-F238E27FC236}">
              <a16:creationId xmlns:a16="http://schemas.microsoft.com/office/drawing/2014/main" id="{472B1415-2432-4355-90F7-160B95B908EC}"/>
            </a:ext>
          </a:extLst>
        </xdr:cNvPr>
        <xdr:cNvSpPr txBox="1"/>
      </xdr:nvSpPr>
      <xdr:spPr>
        <a:xfrm>
          <a:off x="13500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42290</xdr:rowOff>
    </xdr:from>
    <xdr:ext cx="405111" cy="259045"/>
    <xdr:sp macro="" textlink="">
      <xdr:nvSpPr>
        <xdr:cNvPr id="698" name="n_4mainValue【公民館】&#10;有形固定資産減価償却率">
          <a:extLst>
            <a:ext uri="{FF2B5EF4-FFF2-40B4-BE49-F238E27FC236}">
              <a16:creationId xmlns:a16="http://schemas.microsoft.com/office/drawing/2014/main" id="{395A607D-34CA-475D-93E3-097C18CC0645}"/>
            </a:ext>
          </a:extLst>
        </xdr:cNvPr>
        <xdr:cNvSpPr txBox="1"/>
      </xdr:nvSpPr>
      <xdr:spPr>
        <a:xfrm>
          <a:off x="12611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6B9E39A2-55D1-43F8-A82E-FE2A9FAF9B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CBD08AC-1EBB-4BE9-B812-9FB32E3562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0AF2FC4-E37D-43BC-A027-8B6EC58B81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E918EE5A-8833-49EF-B5ED-F450BFF36E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82E4A2D6-C03D-4439-A497-5778DC9B594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AD4F6DB4-3DB6-43E5-8D17-79EAFFF8F5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B46BC5DC-B63B-4063-8F0A-D9C3E23A79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A733FC95-66B3-46F9-B723-07932181D1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12BECFE3-786D-499C-935F-2F64CE8DF1D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AE8CCE89-B5E1-4E9F-9D45-8755EE6E2B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BE664C10-8362-4330-99F6-EB4E71750A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3138A2-CE08-4695-BC87-885679D9066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71D7B816-5EBD-4882-9233-D4F33E72B28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33C08206-2D0D-4F24-BC9E-704E945A1E0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632AB53B-D562-4D9A-AE1B-4A10386960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0C23CC1D-56B8-4B54-8984-077B2FB10CB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6A0CDB44-A684-4D9A-80B4-BC9C22582C5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794B816E-0FE9-492E-8B04-9EA2F674FAB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3DCA3F69-0D3A-4EBA-8400-658B074264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EAC997E4-CFD5-4937-BE00-DB78EB97BD5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6E636CAA-C1D2-452B-80AB-D5ED8BD5B9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21CF573C-8032-4AD2-AE21-EA485E3A36D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709D11BE-4C0F-4295-912D-B9158D07830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EF5FC505-F028-40BA-9D85-92BD76168C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7E0BE700-1477-4123-8F78-FC51C3EE1F87}"/>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B6AB0196-2667-4F07-BDA4-D8E3806F36E1}"/>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25922F7F-9497-4CA0-8E72-F4B1FFD96078}"/>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90E09DA9-E102-4C7C-8051-8D24814B1574}"/>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E9FF8488-F11D-4942-8351-6704494C8B7B}"/>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787E1DBC-11B3-44B2-B4CB-557A44669B17}"/>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A45E572D-AF8C-49F6-9143-01565F8B56D7}"/>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15F85A65-5D2E-4DE0-8244-013341F204E3}"/>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53837C69-041E-4FA3-AB66-3E8E3C262368}"/>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4BB88810-6540-49AB-9CA6-366565EFD2F7}"/>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44C930F-80C9-4EF9-82BC-464F660778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FCBA5FC-5F04-41C8-8B6F-0519D80764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DD70A01-3324-4BDE-B248-41E5DF95D1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126DECFB-6101-4359-9E64-1C880165CE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163E98C-9F07-4C00-A80A-35832C7969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8865</xdr:rowOff>
    </xdr:from>
    <xdr:to>
      <xdr:col>116</xdr:col>
      <xdr:colOff>114300</xdr:colOff>
      <xdr:row>107</xdr:row>
      <xdr:rowOff>110465</xdr:rowOff>
    </xdr:to>
    <xdr:sp macro="" textlink="">
      <xdr:nvSpPr>
        <xdr:cNvPr id="738" name="楕円 737">
          <a:extLst>
            <a:ext uri="{FF2B5EF4-FFF2-40B4-BE49-F238E27FC236}">
              <a16:creationId xmlns:a16="http://schemas.microsoft.com/office/drawing/2014/main" id="{78455086-324A-4600-B3C3-D8F60F8FF325}"/>
            </a:ext>
          </a:extLst>
        </xdr:cNvPr>
        <xdr:cNvSpPr/>
      </xdr:nvSpPr>
      <xdr:spPr>
        <a:xfrm>
          <a:off x="22110700" y="183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31742</xdr:rowOff>
    </xdr:from>
    <xdr:ext cx="469744" cy="259045"/>
    <xdr:sp macro="" textlink="">
      <xdr:nvSpPr>
        <xdr:cNvPr id="739" name="【公民館】&#10;一人当たり面積該当値テキスト">
          <a:extLst>
            <a:ext uri="{FF2B5EF4-FFF2-40B4-BE49-F238E27FC236}">
              <a16:creationId xmlns:a16="http://schemas.microsoft.com/office/drawing/2014/main" id="{96D3579C-4E75-4198-9EB8-D3CA246E8274}"/>
            </a:ext>
          </a:extLst>
        </xdr:cNvPr>
        <xdr:cNvSpPr txBox="1"/>
      </xdr:nvSpPr>
      <xdr:spPr>
        <a:xfrm>
          <a:off x="22199600" y="182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16027</xdr:rowOff>
    </xdr:from>
    <xdr:to>
      <xdr:col>112</xdr:col>
      <xdr:colOff>38100</xdr:colOff>
      <xdr:row>107</xdr:row>
      <xdr:rowOff>117627</xdr:rowOff>
    </xdr:to>
    <xdr:sp macro="" textlink="">
      <xdr:nvSpPr>
        <xdr:cNvPr id="740" name="楕円 739">
          <a:extLst>
            <a:ext uri="{FF2B5EF4-FFF2-40B4-BE49-F238E27FC236}">
              <a16:creationId xmlns:a16="http://schemas.microsoft.com/office/drawing/2014/main" id="{B8529F4F-2458-4E1B-9C2A-7195B49E8A8E}"/>
            </a:ext>
          </a:extLst>
        </xdr:cNvPr>
        <xdr:cNvSpPr/>
      </xdr:nvSpPr>
      <xdr:spPr>
        <a:xfrm>
          <a:off x="21272500" y="183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59665</xdr:rowOff>
    </xdr:from>
    <xdr:to>
      <xdr:col>116</xdr:col>
      <xdr:colOff>63500</xdr:colOff>
      <xdr:row>107</xdr:row>
      <xdr:rowOff>66827</xdr:rowOff>
    </xdr:to>
    <xdr:cxnSp macro="">
      <xdr:nvCxnSpPr>
        <xdr:cNvPr id="741" name="直線コネクタ 740">
          <a:extLst>
            <a:ext uri="{FF2B5EF4-FFF2-40B4-BE49-F238E27FC236}">
              <a16:creationId xmlns:a16="http://schemas.microsoft.com/office/drawing/2014/main" id="{4FE3F1D3-3E4F-4760-BBBA-D67B028C0EEC}"/>
            </a:ext>
          </a:extLst>
        </xdr:cNvPr>
        <xdr:cNvCxnSpPr/>
      </xdr:nvCxnSpPr>
      <xdr:spPr>
        <a:xfrm flipV="1">
          <a:off x="21323300" y="18404815"/>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xdr:rowOff>
    </xdr:from>
    <xdr:to>
      <xdr:col>107</xdr:col>
      <xdr:colOff>101600</xdr:colOff>
      <xdr:row>107</xdr:row>
      <xdr:rowOff>114427</xdr:rowOff>
    </xdr:to>
    <xdr:sp macro="" textlink="">
      <xdr:nvSpPr>
        <xdr:cNvPr id="742" name="楕円 741">
          <a:extLst>
            <a:ext uri="{FF2B5EF4-FFF2-40B4-BE49-F238E27FC236}">
              <a16:creationId xmlns:a16="http://schemas.microsoft.com/office/drawing/2014/main" id="{1A3CEC69-9C9C-4C7E-A448-CA585AE5BEBC}"/>
            </a:ext>
          </a:extLst>
        </xdr:cNvPr>
        <xdr:cNvSpPr/>
      </xdr:nvSpPr>
      <xdr:spPr>
        <a:xfrm>
          <a:off x="20383500" y="183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63627</xdr:rowOff>
    </xdr:from>
    <xdr:to>
      <xdr:col>111</xdr:col>
      <xdr:colOff>177800</xdr:colOff>
      <xdr:row>107</xdr:row>
      <xdr:rowOff>66827</xdr:rowOff>
    </xdr:to>
    <xdr:cxnSp macro="">
      <xdr:nvCxnSpPr>
        <xdr:cNvPr id="743" name="直線コネクタ 742">
          <a:extLst>
            <a:ext uri="{FF2B5EF4-FFF2-40B4-BE49-F238E27FC236}">
              <a16:creationId xmlns:a16="http://schemas.microsoft.com/office/drawing/2014/main" id="{13AF49D4-6454-4685-AC75-F34723C795BB}"/>
            </a:ext>
          </a:extLst>
        </xdr:cNvPr>
        <xdr:cNvCxnSpPr/>
      </xdr:nvCxnSpPr>
      <xdr:spPr>
        <a:xfrm>
          <a:off x="20434300" y="1840877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19838</xdr:rowOff>
    </xdr:from>
    <xdr:to>
      <xdr:col>102</xdr:col>
      <xdr:colOff>165100</xdr:colOff>
      <xdr:row>107</xdr:row>
      <xdr:rowOff>121438</xdr:rowOff>
    </xdr:to>
    <xdr:sp macro="" textlink="">
      <xdr:nvSpPr>
        <xdr:cNvPr id="744" name="楕円 743">
          <a:extLst>
            <a:ext uri="{FF2B5EF4-FFF2-40B4-BE49-F238E27FC236}">
              <a16:creationId xmlns:a16="http://schemas.microsoft.com/office/drawing/2014/main" id="{9199A9C3-6726-433B-AD04-C75FC003977E}"/>
            </a:ext>
          </a:extLst>
        </xdr:cNvPr>
        <xdr:cNvSpPr/>
      </xdr:nvSpPr>
      <xdr:spPr>
        <a:xfrm>
          <a:off x="19494500" y="183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63627</xdr:rowOff>
    </xdr:from>
    <xdr:to>
      <xdr:col>107</xdr:col>
      <xdr:colOff>50800</xdr:colOff>
      <xdr:row>107</xdr:row>
      <xdr:rowOff>70638</xdr:rowOff>
    </xdr:to>
    <xdr:cxnSp macro="">
      <xdr:nvCxnSpPr>
        <xdr:cNvPr id="745" name="直線コネクタ 744">
          <a:extLst>
            <a:ext uri="{FF2B5EF4-FFF2-40B4-BE49-F238E27FC236}">
              <a16:creationId xmlns:a16="http://schemas.microsoft.com/office/drawing/2014/main" id="{AFBD6BA0-326D-4966-ABCE-B33CDFFD4FEE}"/>
            </a:ext>
          </a:extLst>
        </xdr:cNvPr>
        <xdr:cNvCxnSpPr/>
      </xdr:nvCxnSpPr>
      <xdr:spPr>
        <a:xfrm flipV="1">
          <a:off x="19545300" y="1840877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26391</xdr:rowOff>
    </xdr:from>
    <xdr:to>
      <xdr:col>98</xdr:col>
      <xdr:colOff>38100</xdr:colOff>
      <xdr:row>107</xdr:row>
      <xdr:rowOff>127991</xdr:rowOff>
    </xdr:to>
    <xdr:sp macro="" textlink="">
      <xdr:nvSpPr>
        <xdr:cNvPr id="746" name="楕円 745">
          <a:extLst>
            <a:ext uri="{FF2B5EF4-FFF2-40B4-BE49-F238E27FC236}">
              <a16:creationId xmlns:a16="http://schemas.microsoft.com/office/drawing/2014/main" id="{37444985-93D1-4258-A3FB-057C1D7A156A}"/>
            </a:ext>
          </a:extLst>
        </xdr:cNvPr>
        <xdr:cNvSpPr/>
      </xdr:nvSpPr>
      <xdr:spPr>
        <a:xfrm>
          <a:off x="18605500" y="183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70638</xdr:rowOff>
    </xdr:from>
    <xdr:to>
      <xdr:col>102</xdr:col>
      <xdr:colOff>114300</xdr:colOff>
      <xdr:row>107</xdr:row>
      <xdr:rowOff>77191</xdr:rowOff>
    </xdr:to>
    <xdr:cxnSp macro="">
      <xdr:nvCxnSpPr>
        <xdr:cNvPr id="747" name="直線コネクタ 746">
          <a:extLst>
            <a:ext uri="{FF2B5EF4-FFF2-40B4-BE49-F238E27FC236}">
              <a16:creationId xmlns:a16="http://schemas.microsoft.com/office/drawing/2014/main" id="{72FB8223-B24E-4DA3-A367-9FD020C755B3}"/>
            </a:ext>
          </a:extLst>
        </xdr:cNvPr>
        <xdr:cNvCxnSpPr/>
      </xdr:nvCxnSpPr>
      <xdr:spPr>
        <a:xfrm flipV="1">
          <a:off x="18656300" y="1841578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D62BDFD5-8F20-4663-BE51-93170F93C7DB}"/>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481D77A5-E2B7-4262-A054-365125E7647A}"/>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0F427F1F-FE2C-4B01-BBE1-CA8676C7F571}"/>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a:extLst>
            <a:ext uri="{FF2B5EF4-FFF2-40B4-BE49-F238E27FC236}">
              <a16:creationId xmlns:a16="http://schemas.microsoft.com/office/drawing/2014/main" id="{03A11612-1EA1-4A96-A09E-DEE3202B9ABE}"/>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134154</xdr:rowOff>
    </xdr:from>
    <xdr:ext cx="469744" cy="259045"/>
    <xdr:sp macro="" textlink="">
      <xdr:nvSpPr>
        <xdr:cNvPr id="752" name="n_1mainValue【公民館】&#10;一人当たり面積">
          <a:extLst>
            <a:ext uri="{FF2B5EF4-FFF2-40B4-BE49-F238E27FC236}">
              <a16:creationId xmlns:a16="http://schemas.microsoft.com/office/drawing/2014/main" id="{E3282860-1C68-4AC1-B951-A690C76E36E2}"/>
            </a:ext>
          </a:extLst>
        </xdr:cNvPr>
        <xdr:cNvSpPr txBox="1"/>
      </xdr:nvSpPr>
      <xdr:spPr>
        <a:xfrm>
          <a:off x="21075727" y="1813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130954</xdr:rowOff>
    </xdr:from>
    <xdr:ext cx="469744" cy="259045"/>
    <xdr:sp macro="" textlink="">
      <xdr:nvSpPr>
        <xdr:cNvPr id="753" name="n_2mainValue【公民館】&#10;一人当たり面積">
          <a:extLst>
            <a:ext uri="{FF2B5EF4-FFF2-40B4-BE49-F238E27FC236}">
              <a16:creationId xmlns:a16="http://schemas.microsoft.com/office/drawing/2014/main" id="{117DFEBF-4979-4068-833B-2E66942442BC}"/>
            </a:ext>
          </a:extLst>
        </xdr:cNvPr>
        <xdr:cNvSpPr txBox="1"/>
      </xdr:nvSpPr>
      <xdr:spPr>
        <a:xfrm>
          <a:off x="20199427" y="181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137965</xdr:rowOff>
    </xdr:from>
    <xdr:ext cx="469744" cy="259045"/>
    <xdr:sp macro="" textlink="">
      <xdr:nvSpPr>
        <xdr:cNvPr id="754" name="n_3mainValue【公民館】&#10;一人当たり面積">
          <a:extLst>
            <a:ext uri="{FF2B5EF4-FFF2-40B4-BE49-F238E27FC236}">
              <a16:creationId xmlns:a16="http://schemas.microsoft.com/office/drawing/2014/main" id="{2F16D497-D789-4C00-9B8D-FDDCF846B743}"/>
            </a:ext>
          </a:extLst>
        </xdr:cNvPr>
        <xdr:cNvSpPr txBox="1"/>
      </xdr:nvSpPr>
      <xdr:spPr>
        <a:xfrm>
          <a:off x="19310427" y="181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144518</xdr:rowOff>
    </xdr:from>
    <xdr:ext cx="469744" cy="259045"/>
    <xdr:sp macro="" textlink="">
      <xdr:nvSpPr>
        <xdr:cNvPr id="755" name="n_4mainValue【公民館】&#10;一人当たり面積">
          <a:extLst>
            <a:ext uri="{FF2B5EF4-FFF2-40B4-BE49-F238E27FC236}">
              <a16:creationId xmlns:a16="http://schemas.microsoft.com/office/drawing/2014/main" id="{D43DD3DB-848B-4078-A82C-7B5C4D0F41FF}"/>
            </a:ext>
          </a:extLst>
        </xdr:cNvPr>
        <xdr:cNvSpPr txBox="1"/>
      </xdr:nvSpPr>
      <xdr:spPr>
        <a:xfrm>
          <a:off x="18421427" y="1814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F3D4B1A-BA63-4686-B551-BC8A73C20B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17A294-91D0-4010-A255-E4BE07822B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983571A8-B98A-41CD-A67C-194AED0E4F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村内の保育所は</a:t>
          </a:r>
          <a:r>
            <a:rPr kumimoji="1" lang="ja-JP" altLang="en-US" sz="1100">
              <a:solidFill>
                <a:schemeClr val="dk1"/>
              </a:solidFill>
              <a:effectLst/>
              <a:latin typeface="+mn-lt"/>
              <a:ea typeface="+mn-ea"/>
              <a:cs typeface="+mn-cs"/>
            </a:rPr>
            <a:t>築</a:t>
          </a:r>
          <a:r>
            <a:rPr kumimoji="1" lang="ja-JP" altLang="ja-JP" sz="1100">
              <a:solidFill>
                <a:schemeClr val="dk1"/>
              </a:solidFill>
              <a:effectLst/>
              <a:latin typeface="+mn-lt"/>
              <a:ea typeface="+mn-ea"/>
              <a:cs typeface="+mn-cs"/>
            </a:rPr>
            <a:t>後</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年を経過しており、法定耐用年数を経過している。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橋りょう・トンネルの一人当たり金額が平均の４倍程度と大きくなっているが、当村の所在が山間部にあるため道路橋の数が多く、加えて村有のトンネルがあるためである。</a:t>
          </a:r>
          <a:endParaRPr lang="ja-JP" altLang="ja-JP" sz="1400">
            <a:effectLst/>
          </a:endParaRPr>
        </a:p>
        <a:p>
          <a:r>
            <a:rPr kumimoji="1" lang="ja-JP" altLang="ja-JP" sz="1100">
              <a:solidFill>
                <a:schemeClr val="dk1"/>
              </a:solidFill>
              <a:effectLst/>
              <a:latin typeface="+mn-lt"/>
              <a:ea typeface="+mn-ea"/>
              <a:cs typeface="+mn-cs"/>
            </a:rPr>
            <a:t>学校施設は、村内には小学校が１校あるが、築３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年を超えており、今後１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年程度で法定耐用年数を経過することになる。</a:t>
          </a:r>
          <a:endParaRPr lang="ja-JP" altLang="ja-JP" sz="1400">
            <a:effectLst/>
          </a:endParaRPr>
        </a:p>
        <a:p>
          <a:r>
            <a:rPr kumimoji="1" lang="ja-JP" altLang="ja-JP" sz="1100">
              <a:solidFill>
                <a:schemeClr val="dk1"/>
              </a:solidFill>
              <a:effectLst/>
              <a:latin typeface="+mn-lt"/>
              <a:ea typeface="+mn-ea"/>
              <a:cs typeface="+mn-cs"/>
            </a:rPr>
            <a:t>公営住宅は、９０棟程度の村営住宅の内、５０棟程度がすでに耐用年数を経過している。減価償却率が減少しているのは、</a:t>
          </a:r>
          <a:r>
            <a:rPr kumimoji="1" lang="ja-JP" altLang="en-US" sz="1100">
              <a:solidFill>
                <a:schemeClr val="dk1"/>
              </a:solidFill>
              <a:effectLst/>
              <a:latin typeface="+mn-lt"/>
              <a:ea typeface="+mn-ea"/>
              <a:cs typeface="+mn-cs"/>
            </a:rPr>
            <a:t>三川住宅</a:t>
          </a:r>
          <a:r>
            <a:rPr kumimoji="1" lang="ja-JP" altLang="ja-JP" sz="1100">
              <a:solidFill>
                <a:schemeClr val="dk1"/>
              </a:solidFill>
              <a:effectLst/>
              <a:latin typeface="+mn-lt"/>
              <a:ea typeface="+mn-ea"/>
              <a:cs typeface="+mn-cs"/>
            </a:rPr>
            <a:t>２棟を新築したことによる。</a:t>
          </a:r>
          <a:endParaRPr lang="ja-JP" altLang="ja-JP" sz="1400">
            <a:effectLst/>
          </a:endParaRPr>
        </a:p>
        <a:p>
          <a:r>
            <a:rPr kumimoji="1" lang="ja-JP" altLang="ja-JP" sz="1100">
              <a:solidFill>
                <a:schemeClr val="dk1"/>
              </a:solidFill>
              <a:effectLst/>
              <a:latin typeface="+mn-lt"/>
              <a:ea typeface="+mn-ea"/>
              <a:cs typeface="+mn-cs"/>
            </a:rPr>
            <a:t>公民館はすべて平成１０年以降の建築であり比較的新しいため、減価償却率が低くなっている。一人当たり面積が平均の３倍程度と大きくなっているのは、公民館の一つが多目的施設として大規模な建物となっている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8A25DF-C8DE-446E-BB74-33271D91E6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9A33E1-5F44-4A5C-B6A3-A55AF6D4FA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088B0F-78C9-49E9-9BE7-8521E35EF6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79AE477-FA95-4876-95D5-4CC880FD81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E11133-12ED-483E-A98C-F592F051E0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0AAD1BB-BFAB-4B70-B706-7C711C9B18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979041-D9C9-4296-814C-6BA1E6B237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2EBBAB-64B1-41D5-9407-DFDFC17595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110FE6-8304-4434-803D-A878836358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90C3DA-1E0B-4EC5-9A8D-DAC5A4925B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
959
66.05
1,951,491
1,932,800
1,372
1,260,102
2,275,575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BB3D6A-98F5-4BA6-AB41-C32423F38A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37C68A-080C-40B3-87DA-B7FD59474B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4B4893-72ED-44A9-854F-4D585CCAF6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F47530-16CF-4997-9FE1-93C423419A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3056C7-EB92-4B42-A78C-C5EC53FBD1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027EC21-3AA2-4598-B411-CF43803AD3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BCEEF9-4258-4569-82E6-550B3744E5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3D6CC6-C762-4D29-813D-41F3CE7B64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0A6B54-7A07-468F-BDD5-A36CDC950A1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9F1AF0-D51C-4547-8C91-7A2D69D0863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7CB34D-384C-48A7-AD60-DCEC38F993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4989EA-4907-4342-A8CF-C1370F0842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CC30008-16BB-4801-85F0-DE91754726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EA55C0-F46D-4816-9AAE-2AD9432020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177B9E-8B27-42D5-B3AD-32A2F457E0B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9A461E-6521-4FBC-B177-A18067D10FC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6328BB-DA24-492C-9FD7-34CCD34B9B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C7C58E-B6E2-4EB3-853F-807BBA35F1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7E727B-63C8-4CD3-810E-A6434174E9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DA0DBAE-D4A6-4E56-AB14-7B52626225A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4BE01C-7A01-43CC-8457-AF59B2F88A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804C4A-5CC8-4C74-9E61-5DD49EFC91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D7F28E0-7C1E-46F4-B45E-C43F7FEBFF7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63A785-9931-4503-8047-74E21E2F08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8E5C09-1255-47EC-8630-D6FA2AF971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89039A-BDA8-4EEA-B005-675615C64C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B384E7-9B6B-45AF-9CC2-1854FCB7E5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3084078-4377-4902-B789-84BF10F85A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3AEE15-C157-42D2-9448-3DC71A2F5C7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036141E-C65E-46C0-938C-65BAFCDE94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4641C93-2C7C-48F2-B014-5877495FED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0C41892-7B7B-40FA-908B-AFF0C1755C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07900C2-810E-4D69-85BD-6AEF50E742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BF06CB7-A7E9-44E8-A0AE-7ADB1B8153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6AC4F59-749F-4D66-94C0-5FBC8D0133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0C26F91-40D7-4C93-986B-9A917253DC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E810010-C149-492D-B348-3A013AD060C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22C36A0-3C1A-4B4D-98E6-18AD2C493E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477356C-EC05-4208-B2B8-77EEDE0A7FB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8C4BA98-9382-4FEF-A18F-760CF8AA78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76AEDF6-752A-4085-8CDB-EE21CF3836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9D9B555-0949-446A-BB37-799E8DD241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5A6C5A2-98BF-4410-B605-4012363BE2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082F55F-561B-479B-AFF8-760E5E359D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1A66DE0-D01A-48D3-AD4B-5FC04188B22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49A5C8A-C894-4917-A192-22B8C2C829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806B61A-9A08-4756-9425-09F7BEFA1E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7676D3D-EFC8-4961-9396-C2C742D62E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E5EA9A6-D940-45FD-A007-3DB68C2E5C1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3301FAA-88D2-4D6D-910B-9A3D266D30A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3144876-3DFB-45D9-8FD2-C281D549D12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7DC81ED5-2470-4C7A-A15F-06FB9FBCBC6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4A419F3-8B15-4ECF-B10E-164590EB64A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9FF32683-44F4-4146-A808-B5675E065A4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EEBA3CC-BDF3-4B98-95EB-BE120F527BA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6870777-9487-4673-B747-960845E2FB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1457AD2-1C77-4D13-8CD1-2F90566BC33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D76562E-5404-4435-99C5-77686BAC5A5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2A89C65C-FFCA-40C8-AC72-6FABAD0289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8C19B82E-EBA2-4BE9-9DDA-905CEF08070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F586C94-E8C0-4BB5-AAC6-46BAF59CB1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94844B7-89F2-4AFC-805F-3D59866DA03B}"/>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B4D788D-F9D2-4CDC-BFD4-27D98321AA5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E4CAF614-5D5A-4BF3-897D-69B14AACAD0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F2F80FCB-7972-41DF-B2B5-0BFFEDA736DB}"/>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3A9F6343-38A7-40C5-9689-1AB37A5F9AC6}"/>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8F68A0F-4A89-42BD-9C75-E57AACDF6CFD}"/>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D642198A-5461-4F36-9ED5-FBEF1C9106AA}"/>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885856D0-07A9-4F56-9464-1630E2DB669D}"/>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BED99731-46C9-458B-8D7B-A2E64CCCEA8C}"/>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8F4BE1B9-DEC1-472A-BB39-D75AEAC8E3DB}"/>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4AFDBA0A-2BB6-44A6-8DD3-F570A80EF4FD}"/>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D64BA7B-FD66-4B42-A899-332E84D016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3EADADD-E4E0-4102-9C98-EB5500EC67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9B81A20-F755-4A3C-8706-94809CC9DA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48AB582-D219-4961-BD46-AB32F59B9F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8BD702D-4CC1-4F4B-8857-EB027EDD7A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4A9E9526-08A5-4CB4-9ECF-0152F8D71A27}"/>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00032A10-8331-4143-A10D-C84C70DFEF2A}"/>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9C2DC396-26FA-429A-987F-B4A36EABAF5A}"/>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39116445-5FB7-4B23-846F-147351444D1C}"/>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a:extLst>
            <a:ext uri="{FF2B5EF4-FFF2-40B4-BE49-F238E27FC236}">
              <a16:creationId xmlns:a16="http://schemas.microsoft.com/office/drawing/2014/main" id="{00AA063B-1F0B-474B-B334-8ADD83BCC478}"/>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94" name="直線コネクタ 93">
          <a:extLst>
            <a:ext uri="{FF2B5EF4-FFF2-40B4-BE49-F238E27FC236}">
              <a16:creationId xmlns:a16="http://schemas.microsoft.com/office/drawing/2014/main" id="{4C241846-4018-48D5-A154-A749F2C31B19}"/>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95" name="楕円 94">
          <a:extLst>
            <a:ext uri="{FF2B5EF4-FFF2-40B4-BE49-F238E27FC236}">
              <a16:creationId xmlns:a16="http://schemas.microsoft.com/office/drawing/2014/main" id="{011C6524-D44F-4B22-BC47-9C10CAF4B344}"/>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96" name="直線コネクタ 95">
          <a:extLst>
            <a:ext uri="{FF2B5EF4-FFF2-40B4-BE49-F238E27FC236}">
              <a16:creationId xmlns:a16="http://schemas.microsoft.com/office/drawing/2014/main" id="{C6CDB1A0-4550-479F-8FB4-E08FB7417100}"/>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97" name="楕円 96">
          <a:extLst>
            <a:ext uri="{FF2B5EF4-FFF2-40B4-BE49-F238E27FC236}">
              <a16:creationId xmlns:a16="http://schemas.microsoft.com/office/drawing/2014/main" id="{6DEEC5B6-F00B-47AE-B965-6B7E65AFD7A0}"/>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98" name="直線コネクタ 97">
          <a:extLst>
            <a:ext uri="{FF2B5EF4-FFF2-40B4-BE49-F238E27FC236}">
              <a16:creationId xmlns:a16="http://schemas.microsoft.com/office/drawing/2014/main" id="{AE62D266-F956-4E98-B7DB-8791962C59AE}"/>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04A33597-56E1-4CFC-BE63-08706219297D}"/>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CEC7F885-857E-4C98-AAB8-1F72C35E7AD4}"/>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817115D3-B265-449B-8325-3FD711019744}"/>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6E0856E8-3670-40F2-B911-7CD9EFF56878}"/>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3" name="n_1mainValue【体育館・プール】&#10;有形固定資産減価償却率">
          <a:extLst>
            <a:ext uri="{FF2B5EF4-FFF2-40B4-BE49-F238E27FC236}">
              <a16:creationId xmlns:a16="http://schemas.microsoft.com/office/drawing/2014/main" id="{C8296A40-D2AA-4206-B307-37AB73F0B8CF}"/>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4" name="n_2mainValue【体育館・プール】&#10;有形固定資産減価償却率">
          <a:extLst>
            <a:ext uri="{FF2B5EF4-FFF2-40B4-BE49-F238E27FC236}">
              <a16:creationId xmlns:a16="http://schemas.microsoft.com/office/drawing/2014/main" id="{3876F550-BA7D-4CEE-B2DC-9B0067024B24}"/>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05" name="n_3mainValue【体育館・プール】&#10;有形固定資産減価償却率">
          <a:extLst>
            <a:ext uri="{FF2B5EF4-FFF2-40B4-BE49-F238E27FC236}">
              <a16:creationId xmlns:a16="http://schemas.microsoft.com/office/drawing/2014/main" id="{30D46725-6AAB-4AA3-948A-B385EE78E5B3}"/>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06" name="n_4mainValue【体育館・プール】&#10;有形固定資産減価償却率">
          <a:extLst>
            <a:ext uri="{FF2B5EF4-FFF2-40B4-BE49-F238E27FC236}">
              <a16:creationId xmlns:a16="http://schemas.microsoft.com/office/drawing/2014/main" id="{46A78471-2B51-4730-A84F-8BAC1C8E2505}"/>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CB9C80A-8969-4DF0-9913-737805A4B7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7808DF79-1F97-4A15-B8EC-9D3158D22F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F50E368-4EF1-4506-A0F7-DFE5D9D724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D600CDC3-DBCA-492E-9F2D-A719457D58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5DEB170-F87C-484C-957B-4263DAAC25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A8F59CD-671E-42DA-8CCE-7824A9180A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A862581C-AB63-42F8-ABC3-B0BEC436EA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BEFFC13A-2947-44A3-B2D9-6D15B941AD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7966F99E-E84E-4C72-8E34-C40FD9E2B6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5D06F404-13C4-4D5B-A0B4-64EB6D3697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E6A2B868-A62F-4B1C-89ED-118827B3351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CED6E525-B852-4671-B5C4-739FE9C5E8E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C89B8090-E5A5-4AF1-8B0C-67AF6AE7264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B98C0CAA-3D44-4D45-9CA9-57D7D8050BE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9089B8CE-F00C-40DE-A53C-ED1FA74F367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5CE5C34B-BD97-4DC3-B8B1-1E30D2AECA4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AFE2231B-093B-436A-86C9-89C3352A8E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52087EA7-DAE5-46E0-AB00-3E89F809958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114F3C3-962E-47EF-8CA8-E6E234CBCC9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E5C1663D-CF6E-4DA9-BBF5-688E03CD777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9E49A83-4490-4790-90FF-0D558F72D6B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B45C3316-3F9E-4884-ACA3-D0FB27BBA74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67AB72A7-4FFF-4B91-924A-6FC61E4CB0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3EFC942-5715-4448-A938-9219CBC050E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191A41E4-56D9-4493-8F29-A0C65DF09F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ABCD8780-A1FE-4FA6-91A0-AAE52B48A7A9}"/>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53C6C603-BFEF-4527-B75E-E8955A43D91B}"/>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C33120EC-D82B-484C-9056-B64E3174263C}"/>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E102E21B-CA55-4E9C-8DD7-FEA63417CEC4}"/>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95AA2676-EFB5-47F4-9867-113F5999BED9}"/>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E40D8FC4-7CB0-4131-B7C4-A2870D3AA1C7}"/>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B574ABF0-8F74-4462-A4CE-F9741EF9F09E}"/>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A19A0EA4-6890-41BA-9F41-0B416F003701}"/>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66E91843-6B02-48BE-B882-ADAA054916E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73D512E3-E217-47C9-9C54-1269533F8EB3}"/>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D23E7AA8-038B-4834-9AD7-1B16D472D561}"/>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29BCA85-179A-4F1C-8903-803F25EB49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FEA0A42-8017-40C6-A0DA-06C03AC8FC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4EEA5B9-0215-4CBE-95BB-64E2B7E8658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385B228-BF57-458C-88CE-04B4F716F5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80EA8BEE-D72E-48DD-9092-21FC5C1E10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135346</xdr:rowOff>
    </xdr:from>
    <xdr:to>
      <xdr:col>55</xdr:col>
      <xdr:colOff>50800</xdr:colOff>
      <xdr:row>62</xdr:row>
      <xdr:rowOff>65496</xdr:rowOff>
    </xdr:to>
    <xdr:sp macro="" textlink="">
      <xdr:nvSpPr>
        <xdr:cNvPr id="148" name="楕円 147">
          <a:extLst>
            <a:ext uri="{FF2B5EF4-FFF2-40B4-BE49-F238E27FC236}">
              <a16:creationId xmlns:a16="http://schemas.microsoft.com/office/drawing/2014/main" id="{4EC7BD5C-1D08-4273-83F7-28CC4FE0216C}"/>
            </a:ext>
          </a:extLst>
        </xdr:cNvPr>
        <xdr:cNvSpPr/>
      </xdr:nvSpPr>
      <xdr:spPr>
        <a:xfrm>
          <a:off x="104267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158223</xdr:rowOff>
    </xdr:from>
    <xdr:ext cx="469744" cy="259045"/>
    <xdr:sp macro="" textlink="">
      <xdr:nvSpPr>
        <xdr:cNvPr id="149" name="【体育館・プール】&#10;一人当たり面積該当値テキスト">
          <a:extLst>
            <a:ext uri="{FF2B5EF4-FFF2-40B4-BE49-F238E27FC236}">
              <a16:creationId xmlns:a16="http://schemas.microsoft.com/office/drawing/2014/main" id="{5966897C-6BD4-4F84-B939-8059E0236FD9}"/>
            </a:ext>
          </a:extLst>
        </xdr:cNvPr>
        <xdr:cNvSpPr txBox="1"/>
      </xdr:nvSpPr>
      <xdr:spPr>
        <a:xfrm>
          <a:off x="10515600" y="1044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148082</xdr:rowOff>
    </xdr:from>
    <xdr:to>
      <xdr:col>50</xdr:col>
      <xdr:colOff>165100</xdr:colOff>
      <xdr:row>62</xdr:row>
      <xdr:rowOff>78232</xdr:rowOff>
    </xdr:to>
    <xdr:sp macro="" textlink="">
      <xdr:nvSpPr>
        <xdr:cNvPr id="150" name="楕円 149">
          <a:extLst>
            <a:ext uri="{FF2B5EF4-FFF2-40B4-BE49-F238E27FC236}">
              <a16:creationId xmlns:a16="http://schemas.microsoft.com/office/drawing/2014/main" id="{AD147456-C43C-4D28-B239-19D48551DDE9}"/>
            </a:ext>
          </a:extLst>
        </xdr:cNvPr>
        <xdr:cNvSpPr/>
      </xdr:nvSpPr>
      <xdr:spPr>
        <a:xfrm>
          <a:off x="9588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14696</xdr:rowOff>
    </xdr:from>
    <xdr:to>
      <xdr:col>55</xdr:col>
      <xdr:colOff>0</xdr:colOff>
      <xdr:row>62</xdr:row>
      <xdr:rowOff>27432</xdr:rowOff>
    </xdr:to>
    <xdr:cxnSp macro="">
      <xdr:nvCxnSpPr>
        <xdr:cNvPr id="151" name="直線コネクタ 150">
          <a:extLst>
            <a:ext uri="{FF2B5EF4-FFF2-40B4-BE49-F238E27FC236}">
              <a16:creationId xmlns:a16="http://schemas.microsoft.com/office/drawing/2014/main" id="{3903D2FA-B3B0-4855-A296-F83EFCAEB63B}"/>
            </a:ext>
          </a:extLst>
        </xdr:cNvPr>
        <xdr:cNvCxnSpPr/>
      </xdr:nvCxnSpPr>
      <xdr:spPr>
        <a:xfrm flipV="1">
          <a:off x="9639300" y="10644596"/>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142530</xdr:rowOff>
    </xdr:from>
    <xdr:to>
      <xdr:col>46</xdr:col>
      <xdr:colOff>38100</xdr:colOff>
      <xdr:row>62</xdr:row>
      <xdr:rowOff>72680</xdr:rowOff>
    </xdr:to>
    <xdr:sp macro="" textlink="">
      <xdr:nvSpPr>
        <xdr:cNvPr id="152" name="楕円 151">
          <a:extLst>
            <a:ext uri="{FF2B5EF4-FFF2-40B4-BE49-F238E27FC236}">
              <a16:creationId xmlns:a16="http://schemas.microsoft.com/office/drawing/2014/main" id="{35CE0390-AA74-444B-83D4-F02517BB8297}"/>
            </a:ext>
          </a:extLst>
        </xdr:cNvPr>
        <xdr:cNvSpPr/>
      </xdr:nvSpPr>
      <xdr:spPr>
        <a:xfrm>
          <a:off x="8699500" y="106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21880</xdr:rowOff>
    </xdr:from>
    <xdr:to>
      <xdr:col>50</xdr:col>
      <xdr:colOff>114300</xdr:colOff>
      <xdr:row>62</xdr:row>
      <xdr:rowOff>27432</xdr:rowOff>
    </xdr:to>
    <xdr:cxnSp macro="">
      <xdr:nvCxnSpPr>
        <xdr:cNvPr id="153" name="直線コネクタ 152">
          <a:extLst>
            <a:ext uri="{FF2B5EF4-FFF2-40B4-BE49-F238E27FC236}">
              <a16:creationId xmlns:a16="http://schemas.microsoft.com/office/drawing/2014/main" id="{5B670690-8F11-44D9-AB8C-29A88E15E1C2}"/>
            </a:ext>
          </a:extLst>
        </xdr:cNvPr>
        <xdr:cNvCxnSpPr/>
      </xdr:nvCxnSpPr>
      <xdr:spPr>
        <a:xfrm>
          <a:off x="8750300" y="1065178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154613</xdr:rowOff>
    </xdr:from>
    <xdr:to>
      <xdr:col>41</xdr:col>
      <xdr:colOff>101600</xdr:colOff>
      <xdr:row>62</xdr:row>
      <xdr:rowOff>84763</xdr:rowOff>
    </xdr:to>
    <xdr:sp macro="" textlink="">
      <xdr:nvSpPr>
        <xdr:cNvPr id="154" name="楕円 153">
          <a:extLst>
            <a:ext uri="{FF2B5EF4-FFF2-40B4-BE49-F238E27FC236}">
              <a16:creationId xmlns:a16="http://schemas.microsoft.com/office/drawing/2014/main" id="{5E7515EB-9A90-464F-9E88-C6FCF8B428E8}"/>
            </a:ext>
          </a:extLst>
        </xdr:cNvPr>
        <xdr:cNvSpPr/>
      </xdr:nvSpPr>
      <xdr:spPr>
        <a:xfrm>
          <a:off x="7810500" y="106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21880</xdr:rowOff>
    </xdr:from>
    <xdr:to>
      <xdr:col>45</xdr:col>
      <xdr:colOff>177800</xdr:colOff>
      <xdr:row>62</xdr:row>
      <xdr:rowOff>33963</xdr:rowOff>
    </xdr:to>
    <xdr:cxnSp macro="">
      <xdr:nvCxnSpPr>
        <xdr:cNvPr id="155" name="直線コネクタ 154">
          <a:extLst>
            <a:ext uri="{FF2B5EF4-FFF2-40B4-BE49-F238E27FC236}">
              <a16:creationId xmlns:a16="http://schemas.microsoft.com/office/drawing/2014/main" id="{190F8816-D0CA-44F6-B679-11193A0986A0}"/>
            </a:ext>
          </a:extLst>
        </xdr:cNvPr>
        <xdr:cNvCxnSpPr/>
      </xdr:nvCxnSpPr>
      <xdr:spPr>
        <a:xfrm flipV="1">
          <a:off x="7861300" y="1065178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166043</xdr:rowOff>
    </xdr:from>
    <xdr:to>
      <xdr:col>36</xdr:col>
      <xdr:colOff>165100</xdr:colOff>
      <xdr:row>62</xdr:row>
      <xdr:rowOff>96193</xdr:rowOff>
    </xdr:to>
    <xdr:sp macro="" textlink="">
      <xdr:nvSpPr>
        <xdr:cNvPr id="156" name="楕円 155">
          <a:extLst>
            <a:ext uri="{FF2B5EF4-FFF2-40B4-BE49-F238E27FC236}">
              <a16:creationId xmlns:a16="http://schemas.microsoft.com/office/drawing/2014/main" id="{BF0F0DC4-16C6-4817-8223-9BFA9B0A7C90}"/>
            </a:ext>
          </a:extLst>
        </xdr:cNvPr>
        <xdr:cNvSpPr/>
      </xdr:nvSpPr>
      <xdr:spPr>
        <a:xfrm>
          <a:off x="6921500" y="106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33963</xdr:rowOff>
    </xdr:from>
    <xdr:to>
      <xdr:col>41</xdr:col>
      <xdr:colOff>50800</xdr:colOff>
      <xdr:row>62</xdr:row>
      <xdr:rowOff>45393</xdr:rowOff>
    </xdr:to>
    <xdr:cxnSp macro="">
      <xdr:nvCxnSpPr>
        <xdr:cNvPr id="157" name="直線コネクタ 156">
          <a:extLst>
            <a:ext uri="{FF2B5EF4-FFF2-40B4-BE49-F238E27FC236}">
              <a16:creationId xmlns:a16="http://schemas.microsoft.com/office/drawing/2014/main" id="{9846EE6B-08C9-4149-A6D6-B4305774D7F0}"/>
            </a:ext>
          </a:extLst>
        </xdr:cNvPr>
        <xdr:cNvCxnSpPr/>
      </xdr:nvCxnSpPr>
      <xdr:spPr>
        <a:xfrm flipV="1">
          <a:off x="6972300" y="106638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5006D6CC-BE61-43E8-98E5-AA93FC00702A}"/>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308846FF-22C7-4B57-9AE6-9C29E699EEF3}"/>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C1E0CB1F-6FCF-49B1-B711-79FD107B84D7}"/>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36B44FD4-D99E-47B4-B996-371A8DC67980}"/>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94759</xdr:rowOff>
    </xdr:from>
    <xdr:ext cx="469744" cy="259045"/>
    <xdr:sp macro="" textlink="">
      <xdr:nvSpPr>
        <xdr:cNvPr id="162" name="n_1mainValue【体育館・プール】&#10;一人当たり面積">
          <a:extLst>
            <a:ext uri="{FF2B5EF4-FFF2-40B4-BE49-F238E27FC236}">
              <a16:creationId xmlns:a16="http://schemas.microsoft.com/office/drawing/2014/main" id="{F8750E73-D731-44AA-BE33-57DFA6B07B0A}"/>
            </a:ext>
          </a:extLst>
        </xdr:cNvPr>
        <xdr:cNvSpPr txBox="1"/>
      </xdr:nvSpPr>
      <xdr:spPr>
        <a:xfrm>
          <a:off x="93917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89207</xdr:rowOff>
    </xdr:from>
    <xdr:ext cx="469744" cy="259045"/>
    <xdr:sp macro="" textlink="">
      <xdr:nvSpPr>
        <xdr:cNvPr id="163" name="n_2mainValue【体育館・プール】&#10;一人当たり面積">
          <a:extLst>
            <a:ext uri="{FF2B5EF4-FFF2-40B4-BE49-F238E27FC236}">
              <a16:creationId xmlns:a16="http://schemas.microsoft.com/office/drawing/2014/main" id="{ACEEF38A-0F8D-428D-98EA-FCAC8898B43F}"/>
            </a:ext>
          </a:extLst>
        </xdr:cNvPr>
        <xdr:cNvSpPr txBox="1"/>
      </xdr:nvSpPr>
      <xdr:spPr>
        <a:xfrm>
          <a:off x="8515427" y="103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101290</xdr:rowOff>
    </xdr:from>
    <xdr:ext cx="469744" cy="259045"/>
    <xdr:sp macro="" textlink="">
      <xdr:nvSpPr>
        <xdr:cNvPr id="164" name="n_3mainValue【体育館・プール】&#10;一人当たり面積">
          <a:extLst>
            <a:ext uri="{FF2B5EF4-FFF2-40B4-BE49-F238E27FC236}">
              <a16:creationId xmlns:a16="http://schemas.microsoft.com/office/drawing/2014/main" id="{11EC8AF2-848B-4A76-BED9-68B3D13C450A}"/>
            </a:ext>
          </a:extLst>
        </xdr:cNvPr>
        <xdr:cNvSpPr txBox="1"/>
      </xdr:nvSpPr>
      <xdr:spPr>
        <a:xfrm>
          <a:off x="7626427" y="1038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112720</xdr:rowOff>
    </xdr:from>
    <xdr:ext cx="469744" cy="259045"/>
    <xdr:sp macro="" textlink="">
      <xdr:nvSpPr>
        <xdr:cNvPr id="165" name="n_4mainValue【体育館・プール】&#10;一人当たり面積">
          <a:extLst>
            <a:ext uri="{FF2B5EF4-FFF2-40B4-BE49-F238E27FC236}">
              <a16:creationId xmlns:a16="http://schemas.microsoft.com/office/drawing/2014/main" id="{C9738872-302B-4344-B17A-F87C2F90426E}"/>
            </a:ext>
          </a:extLst>
        </xdr:cNvPr>
        <xdr:cNvSpPr txBox="1"/>
      </xdr:nvSpPr>
      <xdr:spPr>
        <a:xfrm>
          <a:off x="6737427" y="1039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A9C2EEC-1B23-44E8-B03F-080A8F14CB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789B6E86-29FD-4695-A6B1-B665BDD2ED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A4F4708-50C7-4E48-9FEB-3CEC753FFB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C7BFAF49-277E-43B7-9A2C-1108040793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BC60AC5F-5997-4BEC-99AE-2326CB6C98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8EC19C03-07B1-4E43-8137-4C534D1DB9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817EFBF4-271A-4ECB-A553-888E39BD2B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D197D768-D663-4E88-8603-84265F35583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A58777BF-7CD4-48E3-B741-03D2C94B9D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21598F46-D5C8-48C4-A0CE-5C5BECEA815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53E98C38-8662-4D5C-9BFA-DCA759301A6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C3E3D235-29DB-492A-B6BD-E36413BCEC8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1BFFF2E1-D27C-44E8-9256-FB8440AD629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29192F41-8E31-4837-9DA6-9E7FA2A607C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62BB8304-7C72-4A6F-A80D-11F4D001301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B2B98BDB-191E-49C5-BA82-9760F3011A1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81EADACE-94E3-4CB3-85C1-F7E9F64752E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18A56B4B-2CFD-42B8-B550-1ABF792C4E2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F44CEBC4-975B-4AFD-84AE-B15DC06C15A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B085F0B2-EC90-4FB9-B88E-8356A3D7E8E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DA59FB56-81BB-4FA4-AD41-E8BED22D313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800282DA-8103-47F7-9B2C-936F1037B63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E31E9D72-F6E2-4633-A5A9-6FA785EEBDB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CA0548CD-622A-455B-9084-8D554D157F5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68E7CC4D-0E63-4190-8B88-2CADE1637D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2CCFB64E-B9C1-438E-B607-690BCD7F1ED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CFD39CDD-FE44-4B07-9A8B-1E9A5B22A62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6A230C20-F6F5-40A0-9934-FFF3655B73B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74125584-3536-45A7-AFDF-5B556FC3282C}"/>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79E99641-4B32-4F19-9C4F-6DEB60CC8286}"/>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A89B2A65-E635-4084-B0A0-EF41F1E7AD7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EF438D57-0E6F-496B-8459-E8CE1F8DE941}"/>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A64B9DB6-4F4A-46D1-80F6-B993DA4B0159}"/>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261A7D04-D5CF-4AC0-9AC1-97E0B579956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63F5F15D-6C30-4A39-AF19-A64A1DE441F9}"/>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46C690E0-E96C-48BE-9F13-F8E7C193F6E8}"/>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0CF72D7-46AD-4387-BA18-E3BD7411451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8BD01B7-5D0C-4190-A1BE-F84CCF615F2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48DF2F60-7EE3-4B7B-9180-35DC232BC9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E402EC2-4F0C-44D0-8B9D-999D75F554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84B4E93D-8D6C-4B87-8813-A145266F3A5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207" name="楕円 206">
          <a:extLst>
            <a:ext uri="{FF2B5EF4-FFF2-40B4-BE49-F238E27FC236}">
              <a16:creationId xmlns:a16="http://schemas.microsoft.com/office/drawing/2014/main" id="{637B0735-FD26-433D-9D92-F14997068EDF}"/>
            </a:ext>
          </a:extLst>
        </xdr:cNvPr>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D082267B-3DE1-4FCD-8179-540869655390}"/>
            </a:ext>
          </a:extLst>
        </xdr:cNvPr>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09" name="楕円 208">
          <a:extLst>
            <a:ext uri="{FF2B5EF4-FFF2-40B4-BE49-F238E27FC236}">
              <a16:creationId xmlns:a16="http://schemas.microsoft.com/office/drawing/2014/main" id="{75437F59-203E-4188-9BEE-50DEFD1A4032}"/>
            </a:ext>
          </a:extLst>
        </xdr:cNvPr>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140970</xdr:rowOff>
    </xdr:to>
    <xdr:cxnSp macro="">
      <xdr:nvCxnSpPr>
        <xdr:cNvPr id="210" name="直線コネクタ 209">
          <a:extLst>
            <a:ext uri="{FF2B5EF4-FFF2-40B4-BE49-F238E27FC236}">
              <a16:creationId xmlns:a16="http://schemas.microsoft.com/office/drawing/2014/main" id="{45DC8185-8F5D-4E71-91C7-84787E92099A}"/>
            </a:ext>
          </a:extLst>
        </xdr:cNvPr>
        <xdr:cNvCxnSpPr/>
      </xdr:nvCxnSpPr>
      <xdr:spPr>
        <a:xfrm>
          <a:off x="3797300" y="143141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211" name="楕円 210">
          <a:extLst>
            <a:ext uri="{FF2B5EF4-FFF2-40B4-BE49-F238E27FC236}">
              <a16:creationId xmlns:a16="http://schemas.microsoft.com/office/drawing/2014/main" id="{F6B12082-D543-43EE-9A8B-BEE82EEE064D}"/>
            </a:ext>
          </a:extLst>
        </xdr:cNvPr>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83820</xdr:rowOff>
    </xdr:to>
    <xdr:cxnSp macro="">
      <xdr:nvCxnSpPr>
        <xdr:cNvPr id="212" name="直線コネクタ 211">
          <a:extLst>
            <a:ext uri="{FF2B5EF4-FFF2-40B4-BE49-F238E27FC236}">
              <a16:creationId xmlns:a16="http://schemas.microsoft.com/office/drawing/2014/main" id="{C72A960A-3CC9-4BB4-A7FA-425A05F252A3}"/>
            </a:ext>
          </a:extLst>
        </xdr:cNvPr>
        <xdr:cNvCxnSpPr/>
      </xdr:nvCxnSpPr>
      <xdr:spPr>
        <a:xfrm>
          <a:off x="2908300" y="1430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13" name="楕円 212">
          <a:extLst>
            <a:ext uri="{FF2B5EF4-FFF2-40B4-BE49-F238E27FC236}">
              <a16:creationId xmlns:a16="http://schemas.microsoft.com/office/drawing/2014/main" id="{0F1550E0-D79C-422C-8620-490DE83C43C1}"/>
            </a:ext>
          </a:extLst>
        </xdr:cNvPr>
        <xdr:cNvSpPr/>
      </xdr:nvSpPr>
      <xdr:spPr>
        <a:xfrm>
          <a:off x="1968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72389</xdr:rowOff>
    </xdr:from>
    <xdr:to>
      <xdr:col>15</xdr:col>
      <xdr:colOff>50800</xdr:colOff>
      <xdr:row>83</xdr:row>
      <xdr:rowOff>88719</xdr:rowOff>
    </xdr:to>
    <xdr:cxnSp macro="">
      <xdr:nvCxnSpPr>
        <xdr:cNvPr id="214" name="直線コネクタ 213">
          <a:extLst>
            <a:ext uri="{FF2B5EF4-FFF2-40B4-BE49-F238E27FC236}">
              <a16:creationId xmlns:a16="http://schemas.microsoft.com/office/drawing/2014/main" id="{59D38FEA-2020-4C1B-AF47-1DCE142E61D0}"/>
            </a:ext>
          </a:extLst>
        </xdr:cNvPr>
        <xdr:cNvCxnSpPr/>
      </xdr:nvCxnSpPr>
      <xdr:spPr>
        <a:xfrm flipV="1">
          <a:off x="2019300" y="143027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160382</xdr:rowOff>
    </xdr:from>
    <xdr:to>
      <xdr:col>6</xdr:col>
      <xdr:colOff>38100</xdr:colOff>
      <xdr:row>83</xdr:row>
      <xdr:rowOff>90532</xdr:rowOff>
    </xdr:to>
    <xdr:sp macro="" textlink="">
      <xdr:nvSpPr>
        <xdr:cNvPr id="215" name="楕円 214">
          <a:extLst>
            <a:ext uri="{FF2B5EF4-FFF2-40B4-BE49-F238E27FC236}">
              <a16:creationId xmlns:a16="http://schemas.microsoft.com/office/drawing/2014/main" id="{68607521-CE51-4ED2-98C3-7FE577FBF3A1}"/>
            </a:ext>
          </a:extLst>
        </xdr:cNvPr>
        <xdr:cNvSpPr/>
      </xdr:nvSpPr>
      <xdr:spPr>
        <a:xfrm>
          <a:off x="107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39732</xdr:rowOff>
    </xdr:from>
    <xdr:to>
      <xdr:col>10</xdr:col>
      <xdr:colOff>114300</xdr:colOff>
      <xdr:row>83</xdr:row>
      <xdr:rowOff>88719</xdr:rowOff>
    </xdr:to>
    <xdr:cxnSp macro="">
      <xdr:nvCxnSpPr>
        <xdr:cNvPr id="216" name="直線コネクタ 215">
          <a:extLst>
            <a:ext uri="{FF2B5EF4-FFF2-40B4-BE49-F238E27FC236}">
              <a16:creationId xmlns:a16="http://schemas.microsoft.com/office/drawing/2014/main" id="{9559526B-CC5F-4D86-8FAA-7CBBB7D886A7}"/>
            </a:ext>
          </a:extLst>
        </xdr:cNvPr>
        <xdr:cNvCxnSpPr/>
      </xdr:nvCxnSpPr>
      <xdr:spPr>
        <a:xfrm>
          <a:off x="1130300" y="142700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CB3312B7-16E6-4B7C-A728-0DAEA6AED18B}"/>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6987751E-E778-4A2F-ABC0-C3D7795E85F2}"/>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89DEABC4-FDB8-4B70-B8E3-83FE9F47C8EE}"/>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54542472-B060-46F8-A258-136A36E6F123}"/>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221" name="n_1mainValue【福祉施設】&#10;有形固定資産減価償却率">
          <a:extLst>
            <a:ext uri="{FF2B5EF4-FFF2-40B4-BE49-F238E27FC236}">
              <a16:creationId xmlns:a16="http://schemas.microsoft.com/office/drawing/2014/main" id="{157A34DA-C22F-4A87-9A5F-ECC7488D77DD}"/>
            </a:ext>
          </a:extLst>
        </xdr:cNvPr>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22" name="n_2mainValue【福祉施設】&#10;有形固定資産減価償却率">
          <a:extLst>
            <a:ext uri="{FF2B5EF4-FFF2-40B4-BE49-F238E27FC236}">
              <a16:creationId xmlns:a16="http://schemas.microsoft.com/office/drawing/2014/main" id="{2C1A2BE5-FF25-4B63-A5D5-612862CFE60B}"/>
            </a:ext>
          </a:extLst>
        </xdr:cNvPr>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223" name="n_3mainValue【福祉施設】&#10;有形固定資産減価償却率">
          <a:extLst>
            <a:ext uri="{FF2B5EF4-FFF2-40B4-BE49-F238E27FC236}">
              <a16:creationId xmlns:a16="http://schemas.microsoft.com/office/drawing/2014/main" id="{9844EAFE-4870-42A6-A2F2-F3201F26C115}"/>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81659</xdr:rowOff>
    </xdr:from>
    <xdr:ext cx="405111" cy="259045"/>
    <xdr:sp macro="" textlink="">
      <xdr:nvSpPr>
        <xdr:cNvPr id="224" name="n_4mainValue【福祉施設】&#10;有形固定資産減価償却率">
          <a:extLst>
            <a:ext uri="{FF2B5EF4-FFF2-40B4-BE49-F238E27FC236}">
              <a16:creationId xmlns:a16="http://schemas.microsoft.com/office/drawing/2014/main" id="{0D1D395E-F9DB-41ED-98F5-ADF1F694334A}"/>
            </a:ext>
          </a:extLst>
        </xdr:cNvPr>
        <xdr:cNvSpPr txBox="1"/>
      </xdr:nvSpPr>
      <xdr:spPr>
        <a:xfrm>
          <a:off x="927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28C12B27-68FA-4144-A177-76877BDEA9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85C8E977-8023-43CC-A6DC-4632FB4747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7FBD733D-A326-4036-BF4A-945E4FB35C5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F7140BC0-2DA6-4041-86C5-57185430DC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8921A427-CEDA-44A4-A5B8-914D7C39F2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9AB487FC-6D28-499F-81B7-11D6D9BE3E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470BE61F-4DF5-4D1E-ADA6-A167DDF1E8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EA2A7B66-8B2C-4FC1-BFC8-9AB9B0F50BC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D71457B-7D6F-445E-82DB-23B6276B5F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803E0648-90E0-4B8C-90C9-55421B09B2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CA71C1F0-A09B-4D9C-9D86-792848D1AA2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E4C204D8-E58E-437D-B32B-4474EC67C0B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95BE2766-DF8A-4B42-81A9-29A7E7B6693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BD12B3E1-672C-4A13-85FD-7CF9856D768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60F96BE0-3270-4F7F-8764-A790258F546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6C1F83DD-11A5-477A-A171-BBA84C37C3B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6835323-D1EA-4721-A71E-2B763386D9B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6162C37-8826-4D2A-B8A1-6B147178236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4BA6AE9-EFAB-4BB1-980D-51EB5EE8B5A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C61E35B-E966-4AC3-8656-9C70FB5E05F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8DA67344-F42D-430C-A51C-775B24CE05A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A483F901-9DAB-437C-BF85-30941856BB7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1803D901-EC84-42CE-A942-F14DF9A96B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5285C34D-9527-44F6-B0D8-97EC8F060C48}"/>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014C5A08-E453-4BA0-976B-F12278B6B0D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9D01F0DA-44CA-4DD9-80B1-0E85EFE33369}"/>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732D294A-3B02-4AE3-8DAD-639083FE88EF}"/>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9C58EEE3-4CF0-4CBF-BA93-D8A3E6B1FD65}"/>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B63A2675-83A6-4A53-975C-1774A48398CF}"/>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18BD52FC-570C-448E-BB76-2788C17D855F}"/>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23AB398D-6A21-4772-B9D7-373E564E7779}"/>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A214472F-BE42-4B0B-AB61-353D7B5E1FDC}"/>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FCC28EA1-12B6-4D44-8183-D168CF3E876B}"/>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1859270F-9C4A-4BB0-802A-CDACF2BEA2C9}"/>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2E24533-1276-4360-963A-3F503BBDA7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8121084-C66A-4FFF-98EC-79AAB9C56D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A47E576C-983E-40C7-B66E-B5043408C5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43B9560-E017-439B-9C11-62E96E0E91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3BC002A8-9C0E-489D-A56F-8280C99E2B0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3683</xdr:rowOff>
    </xdr:from>
    <xdr:to>
      <xdr:col>55</xdr:col>
      <xdr:colOff>50800</xdr:colOff>
      <xdr:row>80</xdr:row>
      <xdr:rowOff>105283</xdr:rowOff>
    </xdr:to>
    <xdr:sp macro="" textlink="">
      <xdr:nvSpPr>
        <xdr:cNvPr id="264" name="楕円 263">
          <a:extLst>
            <a:ext uri="{FF2B5EF4-FFF2-40B4-BE49-F238E27FC236}">
              <a16:creationId xmlns:a16="http://schemas.microsoft.com/office/drawing/2014/main" id="{19B3FB99-2653-4C5C-B5FB-3FB2C1C48C93}"/>
            </a:ext>
          </a:extLst>
        </xdr:cNvPr>
        <xdr:cNvSpPr/>
      </xdr:nvSpPr>
      <xdr:spPr>
        <a:xfrm>
          <a:off x="10426700" y="137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26560</xdr:rowOff>
    </xdr:from>
    <xdr:ext cx="469744" cy="259045"/>
    <xdr:sp macro="" textlink="">
      <xdr:nvSpPr>
        <xdr:cNvPr id="265" name="【福祉施設】&#10;一人当たり面積該当値テキスト">
          <a:extLst>
            <a:ext uri="{FF2B5EF4-FFF2-40B4-BE49-F238E27FC236}">
              <a16:creationId xmlns:a16="http://schemas.microsoft.com/office/drawing/2014/main" id="{9D551873-147D-4003-9BB0-E6C89553ECE6}"/>
            </a:ext>
          </a:extLst>
        </xdr:cNvPr>
        <xdr:cNvSpPr txBox="1"/>
      </xdr:nvSpPr>
      <xdr:spPr>
        <a:xfrm>
          <a:off x="10515600" y="1357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33401</xdr:rowOff>
    </xdr:from>
    <xdr:to>
      <xdr:col>50</xdr:col>
      <xdr:colOff>165100</xdr:colOff>
      <xdr:row>80</xdr:row>
      <xdr:rowOff>135001</xdr:rowOff>
    </xdr:to>
    <xdr:sp macro="" textlink="">
      <xdr:nvSpPr>
        <xdr:cNvPr id="266" name="楕円 265">
          <a:extLst>
            <a:ext uri="{FF2B5EF4-FFF2-40B4-BE49-F238E27FC236}">
              <a16:creationId xmlns:a16="http://schemas.microsoft.com/office/drawing/2014/main" id="{BCE3323A-DB62-40F7-8286-33AD7B28AC59}"/>
            </a:ext>
          </a:extLst>
        </xdr:cNvPr>
        <xdr:cNvSpPr/>
      </xdr:nvSpPr>
      <xdr:spPr>
        <a:xfrm>
          <a:off x="9588500" y="137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54483</xdr:rowOff>
    </xdr:from>
    <xdr:to>
      <xdr:col>55</xdr:col>
      <xdr:colOff>0</xdr:colOff>
      <xdr:row>80</xdr:row>
      <xdr:rowOff>84201</xdr:rowOff>
    </xdr:to>
    <xdr:cxnSp macro="">
      <xdr:nvCxnSpPr>
        <xdr:cNvPr id="267" name="直線コネクタ 266">
          <a:extLst>
            <a:ext uri="{FF2B5EF4-FFF2-40B4-BE49-F238E27FC236}">
              <a16:creationId xmlns:a16="http://schemas.microsoft.com/office/drawing/2014/main" id="{E3926180-9D30-439E-9A02-906EE67EF674}"/>
            </a:ext>
          </a:extLst>
        </xdr:cNvPr>
        <xdr:cNvCxnSpPr/>
      </xdr:nvCxnSpPr>
      <xdr:spPr>
        <a:xfrm flipV="1">
          <a:off x="9639300" y="1377048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20447</xdr:rowOff>
    </xdr:from>
    <xdr:to>
      <xdr:col>46</xdr:col>
      <xdr:colOff>38100</xdr:colOff>
      <xdr:row>80</xdr:row>
      <xdr:rowOff>122047</xdr:rowOff>
    </xdr:to>
    <xdr:sp macro="" textlink="">
      <xdr:nvSpPr>
        <xdr:cNvPr id="268" name="楕円 267">
          <a:extLst>
            <a:ext uri="{FF2B5EF4-FFF2-40B4-BE49-F238E27FC236}">
              <a16:creationId xmlns:a16="http://schemas.microsoft.com/office/drawing/2014/main" id="{96CD3021-2143-400B-9FD1-BAE99DBA320E}"/>
            </a:ext>
          </a:extLst>
        </xdr:cNvPr>
        <xdr:cNvSpPr/>
      </xdr:nvSpPr>
      <xdr:spPr>
        <a:xfrm>
          <a:off x="8699500" y="137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71247</xdr:rowOff>
    </xdr:from>
    <xdr:to>
      <xdr:col>50</xdr:col>
      <xdr:colOff>114300</xdr:colOff>
      <xdr:row>80</xdr:row>
      <xdr:rowOff>84201</xdr:rowOff>
    </xdr:to>
    <xdr:cxnSp macro="">
      <xdr:nvCxnSpPr>
        <xdr:cNvPr id="269" name="直線コネクタ 268">
          <a:extLst>
            <a:ext uri="{FF2B5EF4-FFF2-40B4-BE49-F238E27FC236}">
              <a16:creationId xmlns:a16="http://schemas.microsoft.com/office/drawing/2014/main" id="{6DEE20ED-CA39-4CBF-BA63-097E333F4640}"/>
            </a:ext>
          </a:extLst>
        </xdr:cNvPr>
        <xdr:cNvCxnSpPr/>
      </xdr:nvCxnSpPr>
      <xdr:spPr>
        <a:xfrm>
          <a:off x="8750300" y="1378724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103887</xdr:rowOff>
    </xdr:from>
    <xdr:to>
      <xdr:col>41</xdr:col>
      <xdr:colOff>101600</xdr:colOff>
      <xdr:row>81</xdr:row>
      <xdr:rowOff>34037</xdr:rowOff>
    </xdr:to>
    <xdr:sp macro="" textlink="">
      <xdr:nvSpPr>
        <xdr:cNvPr id="270" name="楕円 269">
          <a:extLst>
            <a:ext uri="{FF2B5EF4-FFF2-40B4-BE49-F238E27FC236}">
              <a16:creationId xmlns:a16="http://schemas.microsoft.com/office/drawing/2014/main" id="{64B1C0A1-82B8-41B5-BF6C-BB52A32CAE6F}"/>
            </a:ext>
          </a:extLst>
        </xdr:cNvPr>
        <xdr:cNvSpPr/>
      </xdr:nvSpPr>
      <xdr:spPr>
        <a:xfrm>
          <a:off x="7810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71247</xdr:rowOff>
    </xdr:from>
    <xdr:to>
      <xdr:col>45</xdr:col>
      <xdr:colOff>177800</xdr:colOff>
      <xdr:row>80</xdr:row>
      <xdr:rowOff>154687</xdr:rowOff>
    </xdr:to>
    <xdr:cxnSp macro="">
      <xdr:nvCxnSpPr>
        <xdr:cNvPr id="271" name="直線コネクタ 270">
          <a:extLst>
            <a:ext uri="{FF2B5EF4-FFF2-40B4-BE49-F238E27FC236}">
              <a16:creationId xmlns:a16="http://schemas.microsoft.com/office/drawing/2014/main" id="{20837764-6E0F-4152-A4A4-83DA3BBA4CCD}"/>
            </a:ext>
          </a:extLst>
        </xdr:cNvPr>
        <xdr:cNvCxnSpPr/>
      </xdr:nvCxnSpPr>
      <xdr:spPr>
        <a:xfrm flipV="1">
          <a:off x="7861300" y="13787247"/>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129412</xdr:rowOff>
    </xdr:from>
    <xdr:to>
      <xdr:col>36</xdr:col>
      <xdr:colOff>165100</xdr:colOff>
      <xdr:row>81</xdr:row>
      <xdr:rowOff>59562</xdr:rowOff>
    </xdr:to>
    <xdr:sp macro="" textlink="">
      <xdr:nvSpPr>
        <xdr:cNvPr id="272" name="楕円 271">
          <a:extLst>
            <a:ext uri="{FF2B5EF4-FFF2-40B4-BE49-F238E27FC236}">
              <a16:creationId xmlns:a16="http://schemas.microsoft.com/office/drawing/2014/main" id="{2B860EBB-AF4E-42BF-AAA7-1FC44A81C47E}"/>
            </a:ext>
          </a:extLst>
        </xdr:cNvPr>
        <xdr:cNvSpPr/>
      </xdr:nvSpPr>
      <xdr:spPr>
        <a:xfrm>
          <a:off x="6921500" y="1384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154687</xdr:rowOff>
    </xdr:from>
    <xdr:to>
      <xdr:col>41</xdr:col>
      <xdr:colOff>50800</xdr:colOff>
      <xdr:row>81</xdr:row>
      <xdr:rowOff>8762</xdr:rowOff>
    </xdr:to>
    <xdr:cxnSp macro="">
      <xdr:nvCxnSpPr>
        <xdr:cNvPr id="273" name="直線コネクタ 272">
          <a:extLst>
            <a:ext uri="{FF2B5EF4-FFF2-40B4-BE49-F238E27FC236}">
              <a16:creationId xmlns:a16="http://schemas.microsoft.com/office/drawing/2014/main" id="{8ACDB1BA-108A-4D64-9FEA-1E859E98DCA1}"/>
            </a:ext>
          </a:extLst>
        </xdr:cNvPr>
        <xdr:cNvCxnSpPr/>
      </xdr:nvCxnSpPr>
      <xdr:spPr>
        <a:xfrm flipV="1">
          <a:off x="6972300" y="13870687"/>
          <a:ext cx="8890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id="{9CEF1E45-858C-4DCC-9283-1C08CEFF9AA2}"/>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A349223D-4D4F-478B-8705-C3228ADE4DE1}"/>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719B19C1-4365-48B2-B713-8B1EC1947A0F}"/>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B6DDC328-AFE6-4E45-9141-1B00343E450A}"/>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151528</xdr:rowOff>
    </xdr:from>
    <xdr:ext cx="469744" cy="259045"/>
    <xdr:sp macro="" textlink="">
      <xdr:nvSpPr>
        <xdr:cNvPr id="278" name="n_1mainValue【福祉施設】&#10;一人当たり面積">
          <a:extLst>
            <a:ext uri="{FF2B5EF4-FFF2-40B4-BE49-F238E27FC236}">
              <a16:creationId xmlns:a16="http://schemas.microsoft.com/office/drawing/2014/main" id="{497A46D2-9533-46C5-9CBB-1ACF7E03DCA7}"/>
            </a:ext>
          </a:extLst>
        </xdr:cNvPr>
        <xdr:cNvSpPr txBox="1"/>
      </xdr:nvSpPr>
      <xdr:spPr>
        <a:xfrm>
          <a:off x="9391727"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138574</xdr:rowOff>
    </xdr:from>
    <xdr:ext cx="469744" cy="259045"/>
    <xdr:sp macro="" textlink="">
      <xdr:nvSpPr>
        <xdr:cNvPr id="279" name="n_2mainValue【福祉施設】&#10;一人当たり面積">
          <a:extLst>
            <a:ext uri="{FF2B5EF4-FFF2-40B4-BE49-F238E27FC236}">
              <a16:creationId xmlns:a16="http://schemas.microsoft.com/office/drawing/2014/main" id="{7D859E34-BCC3-46DF-BA15-E3E9B9AE60D9}"/>
            </a:ext>
          </a:extLst>
        </xdr:cNvPr>
        <xdr:cNvSpPr txBox="1"/>
      </xdr:nvSpPr>
      <xdr:spPr>
        <a:xfrm>
          <a:off x="8515427"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50564</xdr:rowOff>
    </xdr:from>
    <xdr:ext cx="469744" cy="259045"/>
    <xdr:sp macro="" textlink="">
      <xdr:nvSpPr>
        <xdr:cNvPr id="280" name="n_3mainValue【福祉施設】&#10;一人当たり面積">
          <a:extLst>
            <a:ext uri="{FF2B5EF4-FFF2-40B4-BE49-F238E27FC236}">
              <a16:creationId xmlns:a16="http://schemas.microsoft.com/office/drawing/2014/main" id="{4CC38910-1421-4997-92C4-4D36BD853523}"/>
            </a:ext>
          </a:extLst>
        </xdr:cNvPr>
        <xdr:cNvSpPr txBox="1"/>
      </xdr:nvSpPr>
      <xdr:spPr>
        <a:xfrm>
          <a:off x="7626427"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76089</xdr:rowOff>
    </xdr:from>
    <xdr:ext cx="469744" cy="259045"/>
    <xdr:sp macro="" textlink="">
      <xdr:nvSpPr>
        <xdr:cNvPr id="281" name="n_4mainValue【福祉施設】&#10;一人当たり面積">
          <a:extLst>
            <a:ext uri="{FF2B5EF4-FFF2-40B4-BE49-F238E27FC236}">
              <a16:creationId xmlns:a16="http://schemas.microsoft.com/office/drawing/2014/main" id="{1F1B9126-5115-4046-BE9D-E188F5C25341}"/>
            </a:ext>
          </a:extLst>
        </xdr:cNvPr>
        <xdr:cNvSpPr txBox="1"/>
      </xdr:nvSpPr>
      <xdr:spPr>
        <a:xfrm>
          <a:off x="6737427" y="136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18269D3E-C18A-4284-A787-7DCDD6E14D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4DBDBA77-26B9-4246-8B3A-CC3D813589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2969E726-613E-4854-B327-153FE21F89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499C9349-2E15-439D-8942-690F9E5F51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9DE67EE9-4E6D-452C-8EA1-A96C267391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A72DC709-A2FE-4ADA-B77A-3084EC2763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1B484E95-E169-4FE2-A7C4-8C7E48ABAAB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BC76C96A-BA71-4FAA-8272-310626197C2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6812373E-4F34-430C-A671-D7B5072574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DF84EDDD-C171-4CB0-8D80-93948CDD11F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9ED6933C-B91B-417E-BB97-6BA3BA9668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9A0C0049-8740-48FA-AA95-919CDF7244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92A669C6-76B6-4EF6-9B44-02242C0648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E669F810-8A50-4E53-9C17-3D54990A01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9A7460CC-314A-4EE7-9B0D-397594793F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8EC413B6-EE68-415D-902D-4FCFD6A2A38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A22E77C2-8F4C-4639-A591-49635BE11E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7E6FDE22-6551-4598-B5A5-8DD6AABA35A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23489839-6976-4199-BBF6-0F73A4FF12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5C2868A4-61B3-4306-8407-FC59631518F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2EF1DAD6-6C11-4007-BBE9-272A608D03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8A20EF75-51E6-4539-A028-F0B9A68DBD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CA4E133B-705A-4633-81FC-8FF86F263A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293226C5-F26D-49E5-BFA3-563E4C330B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281DFC70-B47A-4E5B-A322-E2047D9A6F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1882BE6B-3CB4-49A1-B739-D51E786850C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1B33955E-1D8A-4D3D-A399-24D9041BB4F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6BB0EAFF-158C-46C6-9B04-4C6987C8DB8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7B4ACE1B-7E9B-4E62-8CDA-5552E3249BF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CDF8E255-B8C8-4B8F-B202-D5AC3F98FB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2C87F24E-C85D-409E-8AD9-5ACA41F86CA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AE8B6CC2-8696-456B-8E8F-538AED4F334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C59FE0A7-7FD6-4F29-86B7-71D88FA056B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F0A5565B-7E12-407F-AE98-933A129EE14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0A103BB9-7675-4BD2-A4B2-946AF56C4B3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04454E1B-C472-49C0-B857-0B790DCD574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FBC69F19-D36F-4C91-851C-4A10829D65A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2A0F312C-4EDE-4EAA-8580-228C2D948E5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A9823987-7891-4A53-BAFF-7439221A5E4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8110CC99-16BE-4959-AFB2-774048259F1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37479EBA-2AB4-4A19-824D-E7DF8B365E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3C77888F-029B-41F0-829A-08FA0E2EE423}"/>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667B1D20-51CB-4CE1-99B4-66CC4499A5E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6F07D6CC-C351-4806-BCCD-481F7888C5A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6B1FC991-02AA-4EEC-AC12-935F754F7461}"/>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C7D66572-E3BC-44D6-9F73-2D14CC8C4969}"/>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25A25F64-7182-4786-8163-388450CE6B6E}"/>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A9B42A29-74E4-4375-8C95-98D111A42CA4}"/>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E32C996E-AEFD-4962-8DED-55B49944DB8A}"/>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080C473B-D7EC-4E2A-B812-82C4DCCEB3DE}"/>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94577023-CB03-433A-BDDA-0F3961A6BC1A}"/>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CD2ED4D8-A537-4D3B-AA5E-C54D1DA4B5E8}"/>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4039D405-1E8D-45ED-BDC9-969847FE16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5787984C-2AEA-42D8-B628-BA99873839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691405A5-483B-41C8-BBB8-53A70F0F2C9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D72582E9-2471-476F-8367-0752BBA5CA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11C1FA85-3CA5-42EB-AE89-5F4AA7FE3A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111942</xdr:rowOff>
    </xdr:from>
    <xdr:to>
      <xdr:col>76</xdr:col>
      <xdr:colOff>165100</xdr:colOff>
      <xdr:row>38</xdr:row>
      <xdr:rowOff>42092</xdr:rowOff>
    </xdr:to>
    <xdr:sp macro="" textlink="">
      <xdr:nvSpPr>
        <xdr:cNvPr id="339" name="楕円 338">
          <a:extLst>
            <a:ext uri="{FF2B5EF4-FFF2-40B4-BE49-F238E27FC236}">
              <a16:creationId xmlns:a16="http://schemas.microsoft.com/office/drawing/2014/main" id="{924836AF-093A-44E0-8623-D5AABF19F812}"/>
            </a:ext>
          </a:extLst>
        </xdr:cNvPr>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15603</xdr:rowOff>
    </xdr:from>
    <xdr:to>
      <xdr:col>72</xdr:col>
      <xdr:colOff>38100</xdr:colOff>
      <xdr:row>40</xdr:row>
      <xdr:rowOff>117203</xdr:rowOff>
    </xdr:to>
    <xdr:sp macro="" textlink="">
      <xdr:nvSpPr>
        <xdr:cNvPr id="340" name="楕円 339">
          <a:extLst>
            <a:ext uri="{FF2B5EF4-FFF2-40B4-BE49-F238E27FC236}">
              <a16:creationId xmlns:a16="http://schemas.microsoft.com/office/drawing/2014/main" id="{8FAF6D10-D9CE-4706-B10C-ABFAEB6A6B4B}"/>
            </a:ext>
          </a:extLst>
        </xdr:cNvPr>
        <xdr:cNvSpPr/>
      </xdr:nvSpPr>
      <xdr:spPr>
        <a:xfrm>
          <a:off x="1365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40</xdr:row>
      <xdr:rowOff>66403</xdr:rowOff>
    </xdr:to>
    <xdr:cxnSp macro="">
      <xdr:nvCxnSpPr>
        <xdr:cNvPr id="341" name="直線コネクタ 340">
          <a:extLst>
            <a:ext uri="{FF2B5EF4-FFF2-40B4-BE49-F238E27FC236}">
              <a16:creationId xmlns:a16="http://schemas.microsoft.com/office/drawing/2014/main" id="{E357BAE8-F6C4-4489-9A96-569D7AC8199C}"/>
            </a:ext>
          </a:extLst>
        </xdr:cNvPr>
        <xdr:cNvCxnSpPr/>
      </xdr:nvCxnSpPr>
      <xdr:spPr>
        <a:xfrm flipV="1">
          <a:off x="13703300" y="6506391"/>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82550</xdr:rowOff>
    </xdr:from>
    <xdr:to>
      <xdr:col>67</xdr:col>
      <xdr:colOff>101600</xdr:colOff>
      <xdr:row>42</xdr:row>
      <xdr:rowOff>12700</xdr:rowOff>
    </xdr:to>
    <xdr:sp macro="" textlink="">
      <xdr:nvSpPr>
        <xdr:cNvPr id="342" name="楕円 341">
          <a:extLst>
            <a:ext uri="{FF2B5EF4-FFF2-40B4-BE49-F238E27FC236}">
              <a16:creationId xmlns:a16="http://schemas.microsoft.com/office/drawing/2014/main" id="{F9C11005-60DC-48DF-B75B-578583ABA6EA}"/>
            </a:ext>
          </a:extLst>
        </xdr:cNvPr>
        <xdr:cNvSpPr/>
      </xdr:nvSpPr>
      <xdr:spPr>
        <a:xfrm>
          <a:off x="1276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66403</xdr:rowOff>
    </xdr:from>
    <xdr:to>
      <xdr:col>71</xdr:col>
      <xdr:colOff>177800</xdr:colOff>
      <xdr:row>41</xdr:row>
      <xdr:rowOff>133350</xdr:rowOff>
    </xdr:to>
    <xdr:cxnSp macro="">
      <xdr:nvCxnSpPr>
        <xdr:cNvPr id="343" name="直線コネクタ 342">
          <a:extLst>
            <a:ext uri="{FF2B5EF4-FFF2-40B4-BE49-F238E27FC236}">
              <a16:creationId xmlns:a16="http://schemas.microsoft.com/office/drawing/2014/main" id="{870B7924-F153-4D29-ADA8-F66E1E6B6BFC}"/>
            </a:ext>
          </a:extLst>
        </xdr:cNvPr>
        <xdr:cNvCxnSpPr/>
      </xdr:nvCxnSpPr>
      <xdr:spPr>
        <a:xfrm flipV="1">
          <a:off x="12814300" y="6924403"/>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FA10F9CD-52F3-4FBC-8191-1662A878CA7C}"/>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8D4BE545-8DB4-4ACC-AF5B-28AB46C07022}"/>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AD1D2FB4-93A9-4FCC-855B-D7F0CAC8C1AB}"/>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F31A008A-8280-4630-8BB2-784309F4DA28}"/>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58619</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8DA81371-30C8-4EE0-A525-C70D5AEBFA23}"/>
            </a:ext>
          </a:extLst>
        </xdr:cNvPr>
        <xdr:cNvSpPr txBox="1"/>
      </xdr:nvSpPr>
      <xdr:spPr>
        <a:xfrm>
          <a:off x="14389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685F3C54-3D48-48AF-AD66-C4EDB1C8EE43}"/>
            </a:ext>
          </a:extLst>
        </xdr:cNvPr>
        <xdr:cNvSpPr txBox="1"/>
      </xdr:nvSpPr>
      <xdr:spPr>
        <a:xfrm>
          <a:off x="13500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3827</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B18D4ABC-61F7-49F6-85D9-657E45CA0A9C}"/>
            </a:ext>
          </a:extLst>
        </xdr:cNvPr>
        <xdr:cNvSpPr txBox="1"/>
      </xdr:nvSpPr>
      <xdr:spPr>
        <a:xfrm>
          <a:off x="12611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8959A2E3-9E2D-4B4A-9CD6-8CC76C630A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E12DE83F-6399-421F-9225-BF2E9EBC5F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B08339E5-68EA-4928-B9BB-6B48D98917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CBE65926-D875-45C2-94E5-A569830611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5690850D-A7C3-4184-B2CE-DA33C93444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7FED3D52-D571-4DE0-A3E2-57064B197D8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569B9087-ED38-485D-9243-90F5900D88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5ECBB4F9-9630-47B7-96B9-B348C4EE462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1E5D94BA-D4C2-4897-A136-BE5F412608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A9C4DA76-10CE-435C-A3FB-1F0E402DA96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1" name="直線コネクタ 360">
          <a:extLst>
            <a:ext uri="{FF2B5EF4-FFF2-40B4-BE49-F238E27FC236}">
              <a16:creationId xmlns:a16="http://schemas.microsoft.com/office/drawing/2014/main" id="{62CAB09C-0F59-49E2-93CD-785F15B2425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2" name="テキスト ボックス 361">
          <a:extLst>
            <a:ext uri="{FF2B5EF4-FFF2-40B4-BE49-F238E27FC236}">
              <a16:creationId xmlns:a16="http://schemas.microsoft.com/office/drawing/2014/main" id="{C672F420-2460-4443-96AA-FA64936CC93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3" name="直線コネクタ 362">
          <a:extLst>
            <a:ext uri="{FF2B5EF4-FFF2-40B4-BE49-F238E27FC236}">
              <a16:creationId xmlns:a16="http://schemas.microsoft.com/office/drawing/2014/main" id="{79A071C1-0E66-4349-BDEC-8EB8B43C327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4" name="テキスト ボックス 363">
          <a:extLst>
            <a:ext uri="{FF2B5EF4-FFF2-40B4-BE49-F238E27FC236}">
              <a16:creationId xmlns:a16="http://schemas.microsoft.com/office/drawing/2014/main" id="{00D2EFC4-2669-4808-A6D4-AA8F07D2768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5" name="直線コネクタ 364">
          <a:extLst>
            <a:ext uri="{FF2B5EF4-FFF2-40B4-BE49-F238E27FC236}">
              <a16:creationId xmlns:a16="http://schemas.microsoft.com/office/drawing/2014/main" id="{536C73D2-315B-405D-B0D8-7B77025075A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6" name="テキスト ボックス 365">
          <a:extLst>
            <a:ext uri="{FF2B5EF4-FFF2-40B4-BE49-F238E27FC236}">
              <a16:creationId xmlns:a16="http://schemas.microsoft.com/office/drawing/2014/main" id="{8902C369-8229-45F6-B07F-98A1922D649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7" name="直線コネクタ 366">
          <a:extLst>
            <a:ext uri="{FF2B5EF4-FFF2-40B4-BE49-F238E27FC236}">
              <a16:creationId xmlns:a16="http://schemas.microsoft.com/office/drawing/2014/main" id="{E4790ADE-827A-4A8C-9130-3F5EBD49E59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8" name="テキスト ボックス 367">
          <a:extLst>
            <a:ext uri="{FF2B5EF4-FFF2-40B4-BE49-F238E27FC236}">
              <a16:creationId xmlns:a16="http://schemas.microsoft.com/office/drawing/2014/main" id="{235DD099-5121-4417-93B4-4B10D6C8A3E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9" name="直線コネクタ 368">
          <a:extLst>
            <a:ext uri="{FF2B5EF4-FFF2-40B4-BE49-F238E27FC236}">
              <a16:creationId xmlns:a16="http://schemas.microsoft.com/office/drawing/2014/main" id="{00B3116B-73B2-474B-B631-FA4F85144F1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0" name="テキスト ボックス 369">
          <a:extLst>
            <a:ext uri="{FF2B5EF4-FFF2-40B4-BE49-F238E27FC236}">
              <a16:creationId xmlns:a16="http://schemas.microsoft.com/office/drawing/2014/main" id="{5744500E-5339-4FCB-A4A3-E5C7DA937A43}"/>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1" name="直線コネクタ 370">
          <a:extLst>
            <a:ext uri="{FF2B5EF4-FFF2-40B4-BE49-F238E27FC236}">
              <a16:creationId xmlns:a16="http://schemas.microsoft.com/office/drawing/2014/main" id="{58A275A8-550E-468A-B4D1-71781B40DE5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2" name="テキスト ボックス 371">
          <a:extLst>
            <a:ext uri="{FF2B5EF4-FFF2-40B4-BE49-F238E27FC236}">
              <a16:creationId xmlns:a16="http://schemas.microsoft.com/office/drawing/2014/main" id="{849A19EB-6EE0-46A4-ADFF-DBEB0EBE26F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622155CF-4BFB-4908-8661-72AE3F7405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a:extLst>
            <a:ext uri="{FF2B5EF4-FFF2-40B4-BE49-F238E27FC236}">
              <a16:creationId xmlns:a16="http://schemas.microsoft.com/office/drawing/2014/main" id="{65605416-7C77-45F0-BE98-7690ABB1E41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8C5F54FD-6E4F-4A47-8883-2BA6E42F08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76" name="直線コネクタ 375">
          <a:extLst>
            <a:ext uri="{FF2B5EF4-FFF2-40B4-BE49-F238E27FC236}">
              <a16:creationId xmlns:a16="http://schemas.microsoft.com/office/drawing/2014/main" id="{5C889432-4F74-4579-8CDD-FF0AD9E1ECB7}"/>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0D436208-B256-4B7A-9CE7-6A35E9345DE6}"/>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78" name="直線コネクタ 377">
          <a:extLst>
            <a:ext uri="{FF2B5EF4-FFF2-40B4-BE49-F238E27FC236}">
              <a16:creationId xmlns:a16="http://schemas.microsoft.com/office/drawing/2014/main" id="{89BFDBA1-6053-4B42-AEAA-12FC325666CA}"/>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79" name="【一般廃棄物処理施設】&#10;一人当たり有形固定資産（償却資産）額最大値テキスト">
          <a:extLst>
            <a:ext uri="{FF2B5EF4-FFF2-40B4-BE49-F238E27FC236}">
              <a16:creationId xmlns:a16="http://schemas.microsoft.com/office/drawing/2014/main" id="{9CF2C7F9-F43C-4E2B-8BF9-C646F8380BD5}"/>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0" name="直線コネクタ 379">
          <a:extLst>
            <a:ext uri="{FF2B5EF4-FFF2-40B4-BE49-F238E27FC236}">
              <a16:creationId xmlns:a16="http://schemas.microsoft.com/office/drawing/2014/main" id="{74AF7B65-202E-469B-8056-F3660A5B56CF}"/>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23588FBC-5B37-4673-ABA9-59FEEB26000B}"/>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2" name="フローチャート: 判断 381">
          <a:extLst>
            <a:ext uri="{FF2B5EF4-FFF2-40B4-BE49-F238E27FC236}">
              <a16:creationId xmlns:a16="http://schemas.microsoft.com/office/drawing/2014/main" id="{230C827A-7EBF-4980-B748-1EE41483FFC8}"/>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3" name="フローチャート: 判断 382">
          <a:extLst>
            <a:ext uri="{FF2B5EF4-FFF2-40B4-BE49-F238E27FC236}">
              <a16:creationId xmlns:a16="http://schemas.microsoft.com/office/drawing/2014/main" id="{4AB6704B-F114-4F46-83AD-3E8E33735C3A}"/>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84" name="フローチャート: 判断 383">
          <a:extLst>
            <a:ext uri="{FF2B5EF4-FFF2-40B4-BE49-F238E27FC236}">
              <a16:creationId xmlns:a16="http://schemas.microsoft.com/office/drawing/2014/main" id="{7F17CC05-36AD-492F-A54B-4AB019BB6C8A}"/>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85" name="フローチャート: 判断 384">
          <a:extLst>
            <a:ext uri="{FF2B5EF4-FFF2-40B4-BE49-F238E27FC236}">
              <a16:creationId xmlns:a16="http://schemas.microsoft.com/office/drawing/2014/main" id="{E922AD21-CC90-44D1-A6ED-9DDB22920A9A}"/>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86" name="フローチャート: 判断 385">
          <a:extLst>
            <a:ext uri="{FF2B5EF4-FFF2-40B4-BE49-F238E27FC236}">
              <a16:creationId xmlns:a16="http://schemas.microsoft.com/office/drawing/2014/main" id="{3FCA9C0F-6165-4676-9DBB-190202267D14}"/>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9E97DC9-6CE7-4BA6-B451-755BE1F0D6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560039AC-FB0A-4E0A-97EA-20BAF9DB229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EE0721A0-34B9-42B7-BCC0-16DA3151D3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CA44C92-4FAB-4880-A9CC-26E46D8D7C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67583B7-8254-4842-9CCA-70CA5DF631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41607</xdr:rowOff>
    </xdr:from>
    <xdr:to>
      <xdr:col>107</xdr:col>
      <xdr:colOff>101600</xdr:colOff>
      <xdr:row>42</xdr:row>
      <xdr:rowOff>143207</xdr:rowOff>
    </xdr:to>
    <xdr:sp macro="" textlink="">
      <xdr:nvSpPr>
        <xdr:cNvPr id="392" name="楕円 391">
          <a:extLst>
            <a:ext uri="{FF2B5EF4-FFF2-40B4-BE49-F238E27FC236}">
              <a16:creationId xmlns:a16="http://schemas.microsoft.com/office/drawing/2014/main" id="{E74B938A-DD31-428C-82F9-105CA99073DD}"/>
            </a:ext>
          </a:extLst>
        </xdr:cNvPr>
        <xdr:cNvSpPr/>
      </xdr:nvSpPr>
      <xdr:spPr>
        <a:xfrm>
          <a:off x="20383500" y="72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40665</xdr:rowOff>
    </xdr:from>
    <xdr:to>
      <xdr:col>102</xdr:col>
      <xdr:colOff>165100</xdr:colOff>
      <xdr:row>42</xdr:row>
      <xdr:rowOff>142265</xdr:rowOff>
    </xdr:to>
    <xdr:sp macro="" textlink="">
      <xdr:nvSpPr>
        <xdr:cNvPr id="393" name="楕円 392">
          <a:extLst>
            <a:ext uri="{FF2B5EF4-FFF2-40B4-BE49-F238E27FC236}">
              <a16:creationId xmlns:a16="http://schemas.microsoft.com/office/drawing/2014/main" id="{3DB9F4A6-4BC7-451E-B830-B4429357F08A}"/>
            </a:ext>
          </a:extLst>
        </xdr:cNvPr>
        <xdr:cNvSpPr/>
      </xdr:nvSpPr>
      <xdr:spPr>
        <a:xfrm>
          <a:off x="19494500" y="72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91465</xdr:rowOff>
    </xdr:from>
    <xdr:to>
      <xdr:col>107</xdr:col>
      <xdr:colOff>50800</xdr:colOff>
      <xdr:row>42</xdr:row>
      <xdr:rowOff>92407</xdr:rowOff>
    </xdr:to>
    <xdr:cxnSp macro="">
      <xdr:nvCxnSpPr>
        <xdr:cNvPr id="394" name="直線コネクタ 393">
          <a:extLst>
            <a:ext uri="{FF2B5EF4-FFF2-40B4-BE49-F238E27FC236}">
              <a16:creationId xmlns:a16="http://schemas.microsoft.com/office/drawing/2014/main" id="{766EDF59-8261-485B-994E-D94F31A04835}"/>
            </a:ext>
          </a:extLst>
        </xdr:cNvPr>
        <xdr:cNvCxnSpPr/>
      </xdr:nvCxnSpPr>
      <xdr:spPr>
        <a:xfrm>
          <a:off x="19545300" y="7292365"/>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40662</xdr:rowOff>
    </xdr:from>
    <xdr:to>
      <xdr:col>98</xdr:col>
      <xdr:colOff>38100</xdr:colOff>
      <xdr:row>42</xdr:row>
      <xdr:rowOff>142262</xdr:rowOff>
    </xdr:to>
    <xdr:sp macro="" textlink="">
      <xdr:nvSpPr>
        <xdr:cNvPr id="395" name="楕円 394">
          <a:extLst>
            <a:ext uri="{FF2B5EF4-FFF2-40B4-BE49-F238E27FC236}">
              <a16:creationId xmlns:a16="http://schemas.microsoft.com/office/drawing/2014/main" id="{985A2A4E-B850-4F50-9081-BE265FCE080C}"/>
            </a:ext>
          </a:extLst>
        </xdr:cNvPr>
        <xdr:cNvSpPr/>
      </xdr:nvSpPr>
      <xdr:spPr>
        <a:xfrm>
          <a:off x="18605500" y="7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91462</xdr:rowOff>
    </xdr:from>
    <xdr:to>
      <xdr:col>102</xdr:col>
      <xdr:colOff>114300</xdr:colOff>
      <xdr:row>42</xdr:row>
      <xdr:rowOff>91465</xdr:rowOff>
    </xdr:to>
    <xdr:cxnSp macro="">
      <xdr:nvCxnSpPr>
        <xdr:cNvPr id="396" name="直線コネクタ 395">
          <a:extLst>
            <a:ext uri="{FF2B5EF4-FFF2-40B4-BE49-F238E27FC236}">
              <a16:creationId xmlns:a16="http://schemas.microsoft.com/office/drawing/2014/main" id="{6BDD6A8B-70FC-4C81-8346-9400DB411449}"/>
            </a:ext>
          </a:extLst>
        </xdr:cNvPr>
        <xdr:cNvCxnSpPr/>
      </xdr:nvCxnSpPr>
      <xdr:spPr>
        <a:xfrm>
          <a:off x="18656300" y="729236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97" name="n_1aveValue【一般廃棄物処理施設】&#10;一人当たり有形固定資産（償却資産）額">
          <a:extLst>
            <a:ext uri="{FF2B5EF4-FFF2-40B4-BE49-F238E27FC236}">
              <a16:creationId xmlns:a16="http://schemas.microsoft.com/office/drawing/2014/main" id="{AB47DFFB-10CD-4E3B-8AD1-F5D07E24623F}"/>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398" name="n_2aveValue【一般廃棄物処理施設】&#10;一人当たり有形固定資産（償却資産）額">
          <a:extLst>
            <a:ext uri="{FF2B5EF4-FFF2-40B4-BE49-F238E27FC236}">
              <a16:creationId xmlns:a16="http://schemas.microsoft.com/office/drawing/2014/main" id="{A19F4D89-1343-4A2B-8AF7-7C93FF0EE16D}"/>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399" name="n_3aveValue【一般廃棄物処理施設】&#10;一人当たり有形固定資産（償却資産）額">
          <a:extLst>
            <a:ext uri="{FF2B5EF4-FFF2-40B4-BE49-F238E27FC236}">
              <a16:creationId xmlns:a16="http://schemas.microsoft.com/office/drawing/2014/main" id="{A8836744-5556-4739-975F-BBCA6ECCB437}"/>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00" name="n_4aveValue【一般廃棄物処理施設】&#10;一人当たり有形固定資産（償却資産）額">
          <a:extLst>
            <a:ext uri="{FF2B5EF4-FFF2-40B4-BE49-F238E27FC236}">
              <a16:creationId xmlns:a16="http://schemas.microsoft.com/office/drawing/2014/main" id="{3DF0F4AD-0BAE-46BB-B448-7747ACC295A1}"/>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134334</xdr:rowOff>
    </xdr:from>
    <xdr:ext cx="378565" cy="259045"/>
    <xdr:sp macro="" textlink="">
      <xdr:nvSpPr>
        <xdr:cNvPr id="401" name="n_2mainValue【一般廃棄物処理施設】&#10;一人当たり有形固定資産（償却資産）額">
          <a:extLst>
            <a:ext uri="{FF2B5EF4-FFF2-40B4-BE49-F238E27FC236}">
              <a16:creationId xmlns:a16="http://schemas.microsoft.com/office/drawing/2014/main" id="{CC417038-BDB7-4CB0-A7F2-7EA5EB559040}"/>
            </a:ext>
          </a:extLst>
        </xdr:cNvPr>
        <xdr:cNvSpPr txBox="1"/>
      </xdr:nvSpPr>
      <xdr:spPr>
        <a:xfrm>
          <a:off x="20245017" y="73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133392</xdr:rowOff>
    </xdr:from>
    <xdr:ext cx="378565" cy="259045"/>
    <xdr:sp macro="" textlink="">
      <xdr:nvSpPr>
        <xdr:cNvPr id="402" name="n_3mainValue【一般廃棄物処理施設】&#10;一人当たり有形固定資産（償却資産）額">
          <a:extLst>
            <a:ext uri="{FF2B5EF4-FFF2-40B4-BE49-F238E27FC236}">
              <a16:creationId xmlns:a16="http://schemas.microsoft.com/office/drawing/2014/main" id="{FC77A744-19EA-4628-BE73-06EC3698B3F4}"/>
            </a:ext>
          </a:extLst>
        </xdr:cNvPr>
        <xdr:cNvSpPr txBox="1"/>
      </xdr:nvSpPr>
      <xdr:spPr>
        <a:xfrm>
          <a:off x="19356017" y="733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133389</xdr:rowOff>
    </xdr:from>
    <xdr:ext cx="378565" cy="259045"/>
    <xdr:sp macro="" textlink="">
      <xdr:nvSpPr>
        <xdr:cNvPr id="403" name="n_4mainValue【一般廃棄物処理施設】&#10;一人当たり有形固定資産（償却資産）額">
          <a:extLst>
            <a:ext uri="{FF2B5EF4-FFF2-40B4-BE49-F238E27FC236}">
              <a16:creationId xmlns:a16="http://schemas.microsoft.com/office/drawing/2014/main" id="{2C2179AB-006E-449D-9A8D-82091EA46C85}"/>
            </a:ext>
          </a:extLst>
        </xdr:cNvPr>
        <xdr:cNvSpPr txBox="1"/>
      </xdr:nvSpPr>
      <xdr:spPr>
        <a:xfrm>
          <a:off x="18467017" y="733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FD8AEEC2-CFB2-482C-B0E4-B334C4CF9D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E78219F1-4981-44B2-AF6C-8F12539A83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DCBF167D-D6B1-4E2D-A652-1E6FF98A2C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F6E50362-901B-46EB-A6CE-E683C45DD6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98AE7876-C978-42B1-A85B-B4F9C934D4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DE8300A4-E6D5-4735-AB1E-7D2104DE2E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9D8F1800-B36B-4A7B-B870-5E0CE2E8D4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2420420E-C819-4741-994A-4A488C460D9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A0E4683F-54B3-44B9-A2D9-4F1782806E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F7FFF26D-C78E-42C9-9EEF-1B3BAFB51F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DCC0877F-CAA0-489F-B97F-3545ED2FD8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4E621CF6-A537-4155-83A8-919C21089C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B17B8638-DF48-4B50-9752-6D47CFF7BC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4D941BB4-B9EF-40F1-8E60-E2D9582A49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24A8DFF1-66A8-462F-BC18-741A2C348F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6219553C-4769-4413-85FD-11160FA486A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a:extLst>
            <a:ext uri="{FF2B5EF4-FFF2-40B4-BE49-F238E27FC236}">
              <a16:creationId xmlns:a16="http://schemas.microsoft.com/office/drawing/2014/main" id="{A871D031-BCBF-4323-8513-A3EE82B6A3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a:extLst>
            <a:ext uri="{FF2B5EF4-FFF2-40B4-BE49-F238E27FC236}">
              <a16:creationId xmlns:a16="http://schemas.microsoft.com/office/drawing/2014/main" id="{38EE3039-4053-497D-9F1B-D66B1DDC5C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a:extLst>
            <a:ext uri="{FF2B5EF4-FFF2-40B4-BE49-F238E27FC236}">
              <a16:creationId xmlns:a16="http://schemas.microsoft.com/office/drawing/2014/main" id="{13F41DB9-CA49-4A67-9CFF-99F598B34B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a:extLst>
            <a:ext uri="{FF2B5EF4-FFF2-40B4-BE49-F238E27FC236}">
              <a16:creationId xmlns:a16="http://schemas.microsoft.com/office/drawing/2014/main" id="{9C54E761-DAE1-4104-9AD2-6CF16A2911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a:extLst>
            <a:ext uri="{FF2B5EF4-FFF2-40B4-BE49-F238E27FC236}">
              <a16:creationId xmlns:a16="http://schemas.microsoft.com/office/drawing/2014/main" id="{A3D87C92-F278-47A5-83FD-C3969C6830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a:extLst>
            <a:ext uri="{FF2B5EF4-FFF2-40B4-BE49-F238E27FC236}">
              <a16:creationId xmlns:a16="http://schemas.microsoft.com/office/drawing/2014/main" id="{301FDD0B-7848-4BC7-84D5-9CE04A32E9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a:extLst>
            <a:ext uri="{FF2B5EF4-FFF2-40B4-BE49-F238E27FC236}">
              <a16:creationId xmlns:a16="http://schemas.microsoft.com/office/drawing/2014/main" id="{37090032-8114-4882-B5FF-7E06A67AFB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a:extLst>
            <a:ext uri="{FF2B5EF4-FFF2-40B4-BE49-F238E27FC236}">
              <a16:creationId xmlns:a16="http://schemas.microsoft.com/office/drawing/2014/main" id="{52697AE6-BC2B-41FD-B1C5-8A646C9BB7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a:extLst>
            <a:ext uri="{FF2B5EF4-FFF2-40B4-BE49-F238E27FC236}">
              <a16:creationId xmlns:a16="http://schemas.microsoft.com/office/drawing/2014/main" id="{A980E823-A1AD-4964-8B8C-C7408F34C4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a:extLst>
            <a:ext uri="{FF2B5EF4-FFF2-40B4-BE49-F238E27FC236}">
              <a16:creationId xmlns:a16="http://schemas.microsoft.com/office/drawing/2014/main" id="{2BF56F2F-A4F2-454F-831A-3F45FFBD8C6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0" name="テキスト ボックス 429">
          <a:extLst>
            <a:ext uri="{FF2B5EF4-FFF2-40B4-BE49-F238E27FC236}">
              <a16:creationId xmlns:a16="http://schemas.microsoft.com/office/drawing/2014/main" id="{CB18B560-9B0D-48AC-B77D-72C11953301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1" name="直線コネクタ 430">
          <a:extLst>
            <a:ext uri="{FF2B5EF4-FFF2-40B4-BE49-F238E27FC236}">
              <a16:creationId xmlns:a16="http://schemas.microsoft.com/office/drawing/2014/main" id="{F21A26E6-88F8-492C-9AEE-A2F648005B8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2" name="テキスト ボックス 431">
          <a:extLst>
            <a:ext uri="{FF2B5EF4-FFF2-40B4-BE49-F238E27FC236}">
              <a16:creationId xmlns:a16="http://schemas.microsoft.com/office/drawing/2014/main" id="{2A11E996-8B6E-49C6-8EB8-BEEC5D20619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3" name="直線コネクタ 432">
          <a:extLst>
            <a:ext uri="{FF2B5EF4-FFF2-40B4-BE49-F238E27FC236}">
              <a16:creationId xmlns:a16="http://schemas.microsoft.com/office/drawing/2014/main" id="{6DC93340-D459-49A3-A9F9-692C32252A9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4" name="テキスト ボックス 433">
          <a:extLst>
            <a:ext uri="{FF2B5EF4-FFF2-40B4-BE49-F238E27FC236}">
              <a16:creationId xmlns:a16="http://schemas.microsoft.com/office/drawing/2014/main" id="{2FE83A6E-324A-4440-9FFA-D2F2C76608E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5" name="直線コネクタ 434">
          <a:extLst>
            <a:ext uri="{FF2B5EF4-FFF2-40B4-BE49-F238E27FC236}">
              <a16:creationId xmlns:a16="http://schemas.microsoft.com/office/drawing/2014/main" id="{D8846D39-DFB8-4DBF-925F-515567D4C4B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6" name="テキスト ボックス 435">
          <a:extLst>
            <a:ext uri="{FF2B5EF4-FFF2-40B4-BE49-F238E27FC236}">
              <a16:creationId xmlns:a16="http://schemas.microsoft.com/office/drawing/2014/main" id="{06E85FC4-E0AF-43F9-9198-701F79A927F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7" name="直線コネクタ 436">
          <a:extLst>
            <a:ext uri="{FF2B5EF4-FFF2-40B4-BE49-F238E27FC236}">
              <a16:creationId xmlns:a16="http://schemas.microsoft.com/office/drawing/2014/main" id="{709D20F9-9919-4334-B684-515DC3021F8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8" name="テキスト ボックス 437">
          <a:extLst>
            <a:ext uri="{FF2B5EF4-FFF2-40B4-BE49-F238E27FC236}">
              <a16:creationId xmlns:a16="http://schemas.microsoft.com/office/drawing/2014/main" id="{9368A9D6-6EE6-4965-8D6B-C7CD7DBEBA5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9" name="直線コネクタ 438">
          <a:extLst>
            <a:ext uri="{FF2B5EF4-FFF2-40B4-BE49-F238E27FC236}">
              <a16:creationId xmlns:a16="http://schemas.microsoft.com/office/drawing/2014/main" id="{1813DB8E-C400-48C1-A6AD-A45B4F5793E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0" name="テキスト ボックス 439">
          <a:extLst>
            <a:ext uri="{FF2B5EF4-FFF2-40B4-BE49-F238E27FC236}">
              <a16:creationId xmlns:a16="http://schemas.microsoft.com/office/drawing/2014/main" id="{5AB6EC73-006B-4B43-8CA4-DD8C73FA375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a:extLst>
            <a:ext uri="{FF2B5EF4-FFF2-40B4-BE49-F238E27FC236}">
              <a16:creationId xmlns:a16="http://schemas.microsoft.com/office/drawing/2014/main" id="{0D3E59EB-C0A7-4FE3-BFCE-8669DAC35A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a:extLst>
            <a:ext uri="{FF2B5EF4-FFF2-40B4-BE49-F238E27FC236}">
              <a16:creationId xmlns:a16="http://schemas.microsoft.com/office/drawing/2014/main" id="{288291B0-0BEE-4A49-8139-009210F9C77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3" name="直線コネクタ 442">
          <a:extLst>
            <a:ext uri="{FF2B5EF4-FFF2-40B4-BE49-F238E27FC236}">
              <a16:creationId xmlns:a16="http://schemas.microsoft.com/office/drawing/2014/main" id="{C5372533-6196-409B-9E17-1690C4EA678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4" name="【消防施設】&#10;有形固定資産減価償却率最小値テキスト">
          <a:extLst>
            <a:ext uri="{FF2B5EF4-FFF2-40B4-BE49-F238E27FC236}">
              <a16:creationId xmlns:a16="http://schemas.microsoft.com/office/drawing/2014/main" id="{232B9BB2-8394-4800-A7E6-F0B8B72CB40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5" name="直線コネクタ 444">
          <a:extLst>
            <a:ext uri="{FF2B5EF4-FFF2-40B4-BE49-F238E27FC236}">
              <a16:creationId xmlns:a16="http://schemas.microsoft.com/office/drawing/2014/main" id="{B2876316-12E9-4C47-AE59-7AF6DD06F13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6" name="【消防施設】&#10;有形固定資産減価償却率最大値テキスト">
          <a:extLst>
            <a:ext uri="{FF2B5EF4-FFF2-40B4-BE49-F238E27FC236}">
              <a16:creationId xmlns:a16="http://schemas.microsoft.com/office/drawing/2014/main" id="{A0796537-BDEE-461B-AA0C-24F9FF9DA8E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7" name="直線コネクタ 446">
          <a:extLst>
            <a:ext uri="{FF2B5EF4-FFF2-40B4-BE49-F238E27FC236}">
              <a16:creationId xmlns:a16="http://schemas.microsoft.com/office/drawing/2014/main" id="{F5D9DE19-4384-4B8D-827F-A9534DB1D02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48" name="【消防施設】&#10;有形固定資産減価償却率平均値テキスト">
          <a:extLst>
            <a:ext uri="{FF2B5EF4-FFF2-40B4-BE49-F238E27FC236}">
              <a16:creationId xmlns:a16="http://schemas.microsoft.com/office/drawing/2014/main" id="{FFA5A743-AC40-4888-811D-8F6C341635B5}"/>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49" name="フローチャート: 判断 448">
          <a:extLst>
            <a:ext uri="{FF2B5EF4-FFF2-40B4-BE49-F238E27FC236}">
              <a16:creationId xmlns:a16="http://schemas.microsoft.com/office/drawing/2014/main" id="{C0383918-3727-48A3-BBE7-DDA3EE5A1E9F}"/>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0" name="フローチャート: 判断 449">
          <a:extLst>
            <a:ext uri="{FF2B5EF4-FFF2-40B4-BE49-F238E27FC236}">
              <a16:creationId xmlns:a16="http://schemas.microsoft.com/office/drawing/2014/main" id="{43853B5C-6794-4FFC-A640-382064FF2C81}"/>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1" name="フローチャート: 判断 450">
          <a:extLst>
            <a:ext uri="{FF2B5EF4-FFF2-40B4-BE49-F238E27FC236}">
              <a16:creationId xmlns:a16="http://schemas.microsoft.com/office/drawing/2014/main" id="{A094AB6A-011D-4094-8EE0-99EE08F9A2B7}"/>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52" name="フローチャート: 判断 451">
          <a:extLst>
            <a:ext uri="{FF2B5EF4-FFF2-40B4-BE49-F238E27FC236}">
              <a16:creationId xmlns:a16="http://schemas.microsoft.com/office/drawing/2014/main" id="{33534AC2-FB05-461B-B25F-DC4BFF7944F7}"/>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53" name="フローチャート: 判断 452">
          <a:extLst>
            <a:ext uri="{FF2B5EF4-FFF2-40B4-BE49-F238E27FC236}">
              <a16:creationId xmlns:a16="http://schemas.microsoft.com/office/drawing/2014/main" id="{36DC760B-94D1-4887-A161-6250B1F06AAA}"/>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7C581DC7-4FAE-4F2D-B0B0-7AB5CF33B9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F55BCE68-7442-40B3-A0F4-BB14E335AA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A5BB55DF-1A0B-48CE-BFE8-1A050F9F3C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DD04387-98D2-4EE7-84BD-3587B0683C5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868B0E67-D668-4504-B697-1B8ED28B014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100330</xdr:rowOff>
    </xdr:from>
    <xdr:to>
      <xdr:col>85</xdr:col>
      <xdr:colOff>177800</xdr:colOff>
      <xdr:row>83</xdr:row>
      <xdr:rowOff>30480</xdr:rowOff>
    </xdr:to>
    <xdr:sp macro="" textlink="">
      <xdr:nvSpPr>
        <xdr:cNvPr id="459" name="楕円 458">
          <a:extLst>
            <a:ext uri="{FF2B5EF4-FFF2-40B4-BE49-F238E27FC236}">
              <a16:creationId xmlns:a16="http://schemas.microsoft.com/office/drawing/2014/main" id="{FF1B190D-F995-4A62-A78D-389F74774476}"/>
            </a:ext>
          </a:extLst>
        </xdr:cNvPr>
        <xdr:cNvSpPr/>
      </xdr:nvSpPr>
      <xdr:spPr>
        <a:xfrm>
          <a:off x="162687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78757</xdr:rowOff>
    </xdr:from>
    <xdr:ext cx="405111" cy="259045"/>
    <xdr:sp macro="" textlink="">
      <xdr:nvSpPr>
        <xdr:cNvPr id="460" name="【消防施設】&#10;有形固定資産減価償却率該当値テキスト">
          <a:extLst>
            <a:ext uri="{FF2B5EF4-FFF2-40B4-BE49-F238E27FC236}">
              <a16:creationId xmlns:a16="http://schemas.microsoft.com/office/drawing/2014/main" id="{A18FB9C7-4EFC-46F5-8B86-13F20D45FE88}"/>
            </a:ext>
          </a:extLst>
        </xdr:cNvPr>
        <xdr:cNvSpPr txBox="1"/>
      </xdr:nvSpPr>
      <xdr:spPr>
        <a:xfrm>
          <a:off x="16357600" y="1413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58420</xdr:rowOff>
    </xdr:from>
    <xdr:to>
      <xdr:col>81</xdr:col>
      <xdr:colOff>101600</xdr:colOff>
      <xdr:row>82</xdr:row>
      <xdr:rowOff>160020</xdr:rowOff>
    </xdr:to>
    <xdr:sp macro="" textlink="">
      <xdr:nvSpPr>
        <xdr:cNvPr id="461" name="楕円 460">
          <a:extLst>
            <a:ext uri="{FF2B5EF4-FFF2-40B4-BE49-F238E27FC236}">
              <a16:creationId xmlns:a16="http://schemas.microsoft.com/office/drawing/2014/main" id="{6F4A8B84-4D6A-4B0A-9F84-5E5A6202E300}"/>
            </a:ext>
          </a:extLst>
        </xdr:cNvPr>
        <xdr:cNvSpPr/>
      </xdr:nvSpPr>
      <xdr:spPr>
        <a:xfrm>
          <a:off x="15430500" y="14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109220</xdr:rowOff>
    </xdr:from>
    <xdr:to>
      <xdr:col>85</xdr:col>
      <xdr:colOff>127000</xdr:colOff>
      <xdr:row>82</xdr:row>
      <xdr:rowOff>151130</xdr:rowOff>
    </xdr:to>
    <xdr:cxnSp macro="">
      <xdr:nvCxnSpPr>
        <xdr:cNvPr id="462" name="直線コネクタ 461">
          <a:extLst>
            <a:ext uri="{FF2B5EF4-FFF2-40B4-BE49-F238E27FC236}">
              <a16:creationId xmlns:a16="http://schemas.microsoft.com/office/drawing/2014/main" id="{13B2F19E-6473-4F3D-BFA3-765EC463C6CC}"/>
            </a:ext>
          </a:extLst>
        </xdr:cNvPr>
        <xdr:cNvCxnSpPr/>
      </xdr:nvCxnSpPr>
      <xdr:spPr>
        <a:xfrm>
          <a:off x="15481300" y="14168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35561</xdr:rowOff>
    </xdr:from>
    <xdr:to>
      <xdr:col>76</xdr:col>
      <xdr:colOff>165100</xdr:colOff>
      <xdr:row>82</xdr:row>
      <xdr:rowOff>137161</xdr:rowOff>
    </xdr:to>
    <xdr:sp macro="" textlink="">
      <xdr:nvSpPr>
        <xdr:cNvPr id="463" name="楕円 462">
          <a:extLst>
            <a:ext uri="{FF2B5EF4-FFF2-40B4-BE49-F238E27FC236}">
              <a16:creationId xmlns:a16="http://schemas.microsoft.com/office/drawing/2014/main" id="{685054BB-9CCF-4EA7-B0A8-21A0C60E94EE}"/>
            </a:ext>
          </a:extLst>
        </xdr:cNvPr>
        <xdr:cNvSpPr/>
      </xdr:nvSpPr>
      <xdr:spPr>
        <a:xfrm>
          <a:off x="14541500" y="140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86361</xdr:rowOff>
    </xdr:from>
    <xdr:to>
      <xdr:col>81</xdr:col>
      <xdr:colOff>50800</xdr:colOff>
      <xdr:row>82</xdr:row>
      <xdr:rowOff>109220</xdr:rowOff>
    </xdr:to>
    <xdr:cxnSp macro="">
      <xdr:nvCxnSpPr>
        <xdr:cNvPr id="464" name="直線コネクタ 463">
          <a:extLst>
            <a:ext uri="{FF2B5EF4-FFF2-40B4-BE49-F238E27FC236}">
              <a16:creationId xmlns:a16="http://schemas.microsoft.com/office/drawing/2014/main" id="{E040BE8B-9A97-48D6-8A3D-04634668705E}"/>
            </a:ext>
          </a:extLst>
        </xdr:cNvPr>
        <xdr:cNvCxnSpPr/>
      </xdr:nvCxnSpPr>
      <xdr:spPr>
        <a:xfrm>
          <a:off x="14592300" y="14145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65" name="楕円 464">
          <a:extLst>
            <a:ext uri="{FF2B5EF4-FFF2-40B4-BE49-F238E27FC236}">
              <a16:creationId xmlns:a16="http://schemas.microsoft.com/office/drawing/2014/main" id="{274DDEA3-07A4-4C3B-812C-7E269E4560AF}"/>
            </a:ext>
          </a:extLst>
        </xdr:cNvPr>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86361</xdr:rowOff>
    </xdr:to>
    <xdr:cxnSp macro="">
      <xdr:nvCxnSpPr>
        <xdr:cNvPr id="466" name="直線コネクタ 465">
          <a:extLst>
            <a:ext uri="{FF2B5EF4-FFF2-40B4-BE49-F238E27FC236}">
              <a16:creationId xmlns:a16="http://schemas.microsoft.com/office/drawing/2014/main" id="{9C6A9418-86C4-44FF-93A1-4AADC0876CBF}"/>
            </a:ext>
          </a:extLst>
        </xdr:cNvPr>
        <xdr:cNvCxnSpPr/>
      </xdr:nvCxnSpPr>
      <xdr:spPr>
        <a:xfrm>
          <a:off x="13703300" y="14108430"/>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132080</xdr:rowOff>
    </xdr:from>
    <xdr:to>
      <xdr:col>67</xdr:col>
      <xdr:colOff>101600</xdr:colOff>
      <xdr:row>82</xdr:row>
      <xdr:rowOff>62230</xdr:rowOff>
    </xdr:to>
    <xdr:sp macro="" textlink="">
      <xdr:nvSpPr>
        <xdr:cNvPr id="467" name="楕円 466">
          <a:extLst>
            <a:ext uri="{FF2B5EF4-FFF2-40B4-BE49-F238E27FC236}">
              <a16:creationId xmlns:a16="http://schemas.microsoft.com/office/drawing/2014/main" id="{71794ADB-9976-493D-AB8E-15D1FB48A59F}"/>
            </a:ext>
          </a:extLst>
        </xdr:cNvPr>
        <xdr:cNvSpPr/>
      </xdr:nvSpPr>
      <xdr:spPr>
        <a:xfrm>
          <a:off x="12763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xdr:rowOff>
    </xdr:from>
    <xdr:to>
      <xdr:col>71</xdr:col>
      <xdr:colOff>177800</xdr:colOff>
      <xdr:row>82</xdr:row>
      <xdr:rowOff>49530</xdr:rowOff>
    </xdr:to>
    <xdr:cxnSp macro="">
      <xdr:nvCxnSpPr>
        <xdr:cNvPr id="468" name="直線コネクタ 467">
          <a:extLst>
            <a:ext uri="{FF2B5EF4-FFF2-40B4-BE49-F238E27FC236}">
              <a16:creationId xmlns:a16="http://schemas.microsoft.com/office/drawing/2014/main" id="{4D801194-8909-439C-AF27-72358A5EAB1A}"/>
            </a:ext>
          </a:extLst>
        </xdr:cNvPr>
        <xdr:cNvCxnSpPr/>
      </xdr:nvCxnSpPr>
      <xdr:spPr>
        <a:xfrm>
          <a:off x="12814300" y="1407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69" name="n_1aveValue【消防施設】&#10;有形固定資産減価償却率">
          <a:extLst>
            <a:ext uri="{FF2B5EF4-FFF2-40B4-BE49-F238E27FC236}">
              <a16:creationId xmlns:a16="http://schemas.microsoft.com/office/drawing/2014/main" id="{2B6A8B56-9597-4415-88F1-5C31B88A3A92}"/>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70" name="n_2aveValue【消防施設】&#10;有形固定資産減価償却率">
          <a:extLst>
            <a:ext uri="{FF2B5EF4-FFF2-40B4-BE49-F238E27FC236}">
              <a16:creationId xmlns:a16="http://schemas.microsoft.com/office/drawing/2014/main" id="{04A21667-3AFB-4189-B1F5-55EA111FCFED}"/>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71" name="n_3aveValue【消防施設】&#10;有形固定資産減価償却率">
          <a:extLst>
            <a:ext uri="{FF2B5EF4-FFF2-40B4-BE49-F238E27FC236}">
              <a16:creationId xmlns:a16="http://schemas.microsoft.com/office/drawing/2014/main" id="{5EA4553A-5499-4EF8-92C2-E2B8E1E4B056}"/>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472" name="n_4aveValue【消防施設】&#10;有形固定資産減価償却率">
          <a:extLst>
            <a:ext uri="{FF2B5EF4-FFF2-40B4-BE49-F238E27FC236}">
              <a16:creationId xmlns:a16="http://schemas.microsoft.com/office/drawing/2014/main" id="{047A5B18-2A59-42E8-9235-3044A86E0809}"/>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151147</xdr:rowOff>
    </xdr:from>
    <xdr:ext cx="405111" cy="259045"/>
    <xdr:sp macro="" textlink="">
      <xdr:nvSpPr>
        <xdr:cNvPr id="473" name="n_1mainValue【消防施設】&#10;有形固定資産減価償却率">
          <a:extLst>
            <a:ext uri="{FF2B5EF4-FFF2-40B4-BE49-F238E27FC236}">
              <a16:creationId xmlns:a16="http://schemas.microsoft.com/office/drawing/2014/main" id="{672BD6C3-DB1F-4A2E-83FE-DEA8BA2FCCA3}"/>
            </a:ext>
          </a:extLst>
        </xdr:cNvPr>
        <xdr:cNvSpPr txBox="1"/>
      </xdr:nvSpPr>
      <xdr:spPr>
        <a:xfrm>
          <a:off x="15266044"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128288</xdr:rowOff>
    </xdr:from>
    <xdr:ext cx="405111" cy="259045"/>
    <xdr:sp macro="" textlink="">
      <xdr:nvSpPr>
        <xdr:cNvPr id="474" name="n_2mainValue【消防施設】&#10;有形固定資産減価償却率">
          <a:extLst>
            <a:ext uri="{FF2B5EF4-FFF2-40B4-BE49-F238E27FC236}">
              <a16:creationId xmlns:a16="http://schemas.microsoft.com/office/drawing/2014/main" id="{3B224B24-525D-461B-A9C9-8F7834089052}"/>
            </a:ext>
          </a:extLst>
        </xdr:cNvPr>
        <xdr:cNvSpPr txBox="1"/>
      </xdr:nvSpPr>
      <xdr:spPr>
        <a:xfrm>
          <a:off x="143897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475" name="n_3mainValue【消防施設】&#10;有形固定資産減価償却率">
          <a:extLst>
            <a:ext uri="{FF2B5EF4-FFF2-40B4-BE49-F238E27FC236}">
              <a16:creationId xmlns:a16="http://schemas.microsoft.com/office/drawing/2014/main" id="{9373C6E7-DE92-4B92-9681-2B879A184058}"/>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476" name="n_4mainValue【消防施設】&#10;有形固定資産減価償却率">
          <a:extLst>
            <a:ext uri="{FF2B5EF4-FFF2-40B4-BE49-F238E27FC236}">
              <a16:creationId xmlns:a16="http://schemas.microsoft.com/office/drawing/2014/main" id="{B56BF4E1-F576-4B15-8510-769E92C46F92}"/>
            </a:ext>
          </a:extLst>
        </xdr:cNvPr>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a:extLst>
            <a:ext uri="{FF2B5EF4-FFF2-40B4-BE49-F238E27FC236}">
              <a16:creationId xmlns:a16="http://schemas.microsoft.com/office/drawing/2014/main" id="{F14FC87B-2471-42F2-A8CB-B11CD78670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a:extLst>
            <a:ext uri="{FF2B5EF4-FFF2-40B4-BE49-F238E27FC236}">
              <a16:creationId xmlns:a16="http://schemas.microsoft.com/office/drawing/2014/main" id="{2BD2A654-F946-4380-BFFB-9C3AE7E681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a:extLst>
            <a:ext uri="{FF2B5EF4-FFF2-40B4-BE49-F238E27FC236}">
              <a16:creationId xmlns:a16="http://schemas.microsoft.com/office/drawing/2014/main" id="{29A18ABC-D7D7-4C76-BA73-C0B2AEBBA3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a:extLst>
            <a:ext uri="{FF2B5EF4-FFF2-40B4-BE49-F238E27FC236}">
              <a16:creationId xmlns:a16="http://schemas.microsoft.com/office/drawing/2014/main" id="{5A04DE97-B6FB-40B8-BD0F-4A7ADAFF27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a:extLst>
            <a:ext uri="{FF2B5EF4-FFF2-40B4-BE49-F238E27FC236}">
              <a16:creationId xmlns:a16="http://schemas.microsoft.com/office/drawing/2014/main" id="{1159C06A-3E9F-4263-B271-17FF35D039E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a:extLst>
            <a:ext uri="{FF2B5EF4-FFF2-40B4-BE49-F238E27FC236}">
              <a16:creationId xmlns:a16="http://schemas.microsoft.com/office/drawing/2014/main" id="{80038A1B-C7D2-44F2-A4BA-464F395A5B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a:extLst>
            <a:ext uri="{FF2B5EF4-FFF2-40B4-BE49-F238E27FC236}">
              <a16:creationId xmlns:a16="http://schemas.microsoft.com/office/drawing/2014/main" id="{C80C4830-A5DE-4900-A43D-2E0CE9BA96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a:extLst>
            <a:ext uri="{FF2B5EF4-FFF2-40B4-BE49-F238E27FC236}">
              <a16:creationId xmlns:a16="http://schemas.microsoft.com/office/drawing/2014/main" id="{55666E05-6934-4586-93A6-E404497380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a:extLst>
            <a:ext uri="{FF2B5EF4-FFF2-40B4-BE49-F238E27FC236}">
              <a16:creationId xmlns:a16="http://schemas.microsoft.com/office/drawing/2014/main" id="{42DF4A58-1FE6-4F04-8903-E1A05FE4BFA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a:extLst>
            <a:ext uri="{FF2B5EF4-FFF2-40B4-BE49-F238E27FC236}">
              <a16:creationId xmlns:a16="http://schemas.microsoft.com/office/drawing/2014/main" id="{43F3EEAF-1A05-43EA-84EB-921B14DC4FA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7" name="直線コネクタ 486">
          <a:extLst>
            <a:ext uri="{FF2B5EF4-FFF2-40B4-BE49-F238E27FC236}">
              <a16:creationId xmlns:a16="http://schemas.microsoft.com/office/drawing/2014/main" id="{5D302290-8088-4F60-8B87-35D7F9EFA86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8" name="テキスト ボックス 487">
          <a:extLst>
            <a:ext uri="{FF2B5EF4-FFF2-40B4-BE49-F238E27FC236}">
              <a16:creationId xmlns:a16="http://schemas.microsoft.com/office/drawing/2014/main" id="{49633D4E-FF62-44EE-A35D-AC81993668B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9" name="直線コネクタ 488">
          <a:extLst>
            <a:ext uri="{FF2B5EF4-FFF2-40B4-BE49-F238E27FC236}">
              <a16:creationId xmlns:a16="http://schemas.microsoft.com/office/drawing/2014/main" id="{8DFACF89-1D1C-4B8F-8656-1F13AB1A29E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0" name="テキスト ボックス 489">
          <a:extLst>
            <a:ext uri="{FF2B5EF4-FFF2-40B4-BE49-F238E27FC236}">
              <a16:creationId xmlns:a16="http://schemas.microsoft.com/office/drawing/2014/main" id="{2CCDF361-E836-447A-9B57-2DDA48E7B55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1" name="直線コネクタ 490">
          <a:extLst>
            <a:ext uri="{FF2B5EF4-FFF2-40B4-BE49-F238E27FC236}">
              <a16:creationId xmlns:a16="http://schemas.microsoft.com/office/drawing/2014/main" id="{5CEB4E61-4D09-48C5-87FB-C81AF955CC8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2" name="テキスト ボックス 491">
          <a:extLst>
            <a:ext uri="{FF2B5EF4-FFF2-40B4-BE49-F238E27FC236}">
              <a16:creationId xmlns:a16="http://schemas.microsoft.com/office/drawing/2014/main" id="{67FC7D91-7C47-462D-BA17-FDB94C1053D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3" name="直線コネクタ 492">
          <a:extLst>
            <a:ext uri="{FF2B5EF4-FFF2-40B4-BE49-F238E27FC236}">
              <a16:creationId xmlns:a16="http://schemas.microsoft.com/office/drawing/2014/main" id="{D6C637B1-1E23-4B54-ABF9-EEDDAB216B1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4" name="テキスト ボックス 493">
          <a:extLst>
            <a:ext uri="{FF2B5EF4-FFF2-40B4-BE49-F238E27FC236}">
              <a16:creationId xmlns:a16="http://schemas.microsoft.com/office/drawing/2014/main" id="{5B64C1FC-3B8C-4BAB-BBCD-E73A6D7AACA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5" name="直線コネクタ 494">
          <a:extLst>
            <a:ext uri="{FF2B5EF4-FFF2-40B4-BE49-F238E27FC236}">
              <a16:creationId xmlns:a16="http://schemas.microsoft.com/office/drawing/2014/main" id="{64FF10B1-857C-4867-BA4A-761F1F7E249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6" name="テキスト ボックス 495">
          <a:extLst>
            <a:ext uri="{FF2B5EF4-FFF2-40B4-BE49-F238E27FC236}">
              <a16:creationId xmlns:a16="http://schemas.microsoft.com/office/drawing/2014/main" id="{059BE9B2-6C5F-4F92-8E3D-8DB75E75150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a:extLst>
            <a:ext uri="{FF2B5EF4-FFF2-40B4-BE49-F238E27FC236}">
              <a16:creationId xmlns:a16="http://schemas.microsoft.com/office/drawing/2014/main" id="{72D0A00A-2347-4D91-8058-49E4D8B1337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id="{4D426903-1C58-4DD1-8137-C6BAB43435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a:extLst>
            <a:ext uri="{FF2B5EF4-FFF2-40B4-BE49-F238E27FC236}">
              <a16:creationId xmlns:a16="http://schemas.microsoft.com/office/drawing/2014/main" id="{F211A835-9559-4CFC-BE71-2609981658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00" name="直線コネクタ 499">
          <a:extLst>
            <a:ext uri="{FF2B5EF4-FFF2-40B4-BE49-F238E27FC236}">
              <a16:creationId xmlns:a16="http://schemas.microsoft.com/office/drawing/2014/main" id="{75C3244B-0A10-4291-A796-59B2474559BF}"/>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1" name="【消防施設】&#10;一人当たり面積最小値テキスト">
          <a:extLst>
            <a:ext uri="{FF2B5EF4-FFF2-40B4-BE49-F238E27FC236}">
              <a16:creationId xmlns:a16="http://schemas.microsoft.com/office/drawing/2014/main" id="{6397EB9D-837B-4E69-8743-8F6494499F66}"/>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2" name="直線コネクタ 501">
          <a:extLst>
            <a:ext uri="{FF2B5EF4-FFF2-40B4-BE49-F238E27FC236}">
              <a16:creationId xmlns:a16="http://schemas.microsoft.com/office/drawing/2014/main" id="{9B1A216E-B6FE-413C-932D-A6EA715F0971}"/>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03" name="【消防施設】&#10;一人当たり面積最大値テキスト">
          <a:extLst>
            <a:ext uri="{FF2B5EF4-FFF2-40B4-BE49-F238E27FC236}">
              <a16:creationId xmlns:a16="http://schemas.microsoft.com/office/drawing/2014/main" id="{38FFB6DE-17EC-4533-B606-6E62CCC1946B}"/>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04" name="直線コネクタ 503">
          <a:extLst>
            <a:ext uri="{FF2B5EF4-FFF2-40B4-BE49-F238E27FC236}">
              <a16:creationId xmlns:a16="http://schemas.microsoft.com/office/drawing/2014/main" id="{75B09E63-5C6B-4A25-8C5A-77443334CE81}"/>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05" name="【消防施設】&#10;一人当たり面積平均値テキスト">
          <a:extLst>
            <a:ext uri="{FF2B5EF4-FFF2-40B4-BE49-F238E27FC236}">
              <a16:creationId xmlns:a16="http://schemas.microsoft.com/office/drawing/2014/main" id="{DA884577-4D6C-4855-9C39-A6EBAEABA530}"/>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06" name="フローチャート: 判断 505">
          <a:extLst>
            <a:ext uri="{FF2B5EF4-FFF2-40B4-BE49-F238E27FC236}">
              <a16:creationId xmlns:a16="http://schemas.microsoft.com/office/drawing/2014/main" id="{91C42178-C0D9-4656-A98A-6759B0D37205}"/>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07" name="フローチャート: 判断 506">
          <a:extLst>
            <a:ext uri="{FF2B5EF4-FFF2-40B4-BE49-F238E27FC236}">
              <a16:creationId xmlns:a16="http://schemas.microsoft.com/office/drawing/2014/main" id="{A1FF99A8-8D4D-4CF2-BF5E-06FB3F72ADC6}"/>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08" name="フローチャート: 判断 507">
          <a:extLst>
            <a:ext uri="{FF2B5EF4-FFF2-40B4-BE49-F238E27FC236}">
              <a16:creationId xmlns:a16="http://schemas.microsoft.com/office/drawing/2014/main" id="{419A5AC4-E4E0-45A4-AB07-C274AD541CFA}"/>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09" name="フローチャート: 判断 508">
          <a:extLst>
            <a:ext uri="{FF2B5EF4-FFF2-40B4-BE49-F238E27FC236}">
              <a16:creationId xmlns:a16="http://schemas.microsoft.com/office/drawing/2014/main" id="{023564C4-D2AE-408A-A201-CB0D49182545}"/>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10" name="フローチャート: 判断 509">
          <a:extLst>
            <a:ext uri="{FF2B5EF4-FFF2-40B4-BE49-F238E27FC236}">
              <a16:creationId xmlns:a16="http://schemas.microsoft.com/office/drawing/2014/main" id="{84DA785B-DCF2-4D74-A12D-6EB700B80363}"/>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729A6C3A-EB38-4D65-AFBB-14BD9F29196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32B5FD62-77F4-4DBF-A106-38223DA425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11F80835-77AF-4744-A09C-351EB28B084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2EABCE4-5FAE-4D05-B38F-EF85CC8D780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ED573738-44EB-4DDC-9895-64F2362510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141987</xdr:rowOff>
    </xdr:from>
    <xdr:to>
      <xdr:col>116</xdr:col>
      <xdr:colOff>114300</xdr:colOff>
      <xdr:row>84</xdr:row>
      <xdr:rowOff>72137</xdr:rowOff>
    </xdr:to>
    <xdr:sp macro="" textlink="">
      <xdr:nvSpPr>
        <xdr:cNvPr id="516" name="楕円 515">
          <a:extLst>
            <a:ext uri="{FF2B5EF4-FFF2-40B4-BE49-F238E27FC236}">
              <a16:creationId xmlns:a16="http://schemas.microsoft.com/office/drawing/2014/main" id="{A25189B2-63D9-467A-B6FB-9FAACB6FC16C}"/>
            </a:ext>
          </a:extLst>
        </xdr:cNvPr>
        <xdr:cNvSpPr/>
      </xdr:nvSpPr>
      <xdr:spPr>
        <a:xfrm>
          <a:off x="22110700" y="143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164864</xdr:rowOff>
    </xdr:from>
    <xdr:ext cx="469744" cy="259045"/>
    <xdr:sp macro="" textlink="">
      <xdr:nvSpPr>
        <xdr:cNvPr id="517" name="【消防施設】&#10;一人当たり面積該当値テキスト">
          <a:extLst>
            <a:ext uri="{FF2B5EF4-FFF2-40B4-BE49-F238E27FC236}">
              <a16:creationId xmlns:a16="http://schemas.microsoft.com/office/drawing/2014/main" id="{4A23D6CA-5AD3-4C82-A933-0CE31C89A3EF}"/>
            </a:ext>
          </a:extLst>
        </xdr:cNvPr>
        <xdr:cNvSpPr txBox="1"/>
      </xdr:nvSpPr>
      <xdr:spPr>
        <a:xfrm>
          <a:off x="22199600"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518" name="楕円 517">
          <a:extLst>
            <a:ext uri="{FF2B5EF4-FFF2-40B4-BE49-F238E27FC236}">
              <a16:creationId xmlns:a16="http://schemas.microsoft.com/office/drawing/2014/main" id="{9039A3C6-5318-448C-8A57-3D845BD2A08E}"/>
            </a:ext>
          </a:extLst>
        </xdr:cNvPr>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21337</xdr:rowOff>
    </xdr:from>
    <xdr:to>
      <xdr:col>116</xdr:col>
      <xdr:colOff>63500</xdr:colOff>
      <xdr:row>84</xdr:row>
      <xdr:rowOff>33528</xdr:rowOff>
    </xdr:to>
    <xdr:cxnSp macro="">
      <xdr:nvCxnSpPr>
        <xdr:cNvPr id="519" name="直線コネクタ 518">
          <a:extLst>
            <a:ext uri="{FF2B5EF4-FFF2-40B4-BE49-F238E27FC236}">
              <a16:creationId xmlns:a16="http://schemas.microsoft.com/office/drawing/2014/main" id="{0E1E88B8-0766-45F3-91DD-17A12EC48F2F}"/>
            </a:ext>
          </a:extLst>
        </xdr:cNvPr>
        <xdr:cNvCxnSpPr/>
      </xdr:nvCxnSpPr>
      <xdr:spPr>
        <a:xfrm flipV="1">
          <a:off x="21323300" y="14423137"/>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148844</xdr:rowOff>
    </xdr:from>
    <xdr:to>
      <xdr:col>107</xdr:col>
      <xdr:colOff>101600</xdr:colOff>
      <xdr:row>84</xdr:row>
      <xdr:rowOff>78994</xdr:rowOff>
    </xdr:to>
    <xdr:sp macro="" textlink="">
      <xdr:nvSpPr>
        <xdr:cNvPr id="520" name="楕円 519">
          <a:extLst>
            <a:ext uri="{FF2B5EF4-FFF2-40B4-BE49-F238E27FC236}">
              <a16:creationId xmlns:a16="http://schemas.microsoft.com/office/drawing/2014/main" id="{1B35C73C-C08E-4D72-B1BE-9E791E8A4189}"/>
            </a:ext>
          </a:extLst>
        </xdr:cNvPr>
        <xdr:cNvSpPr/>
      </xdr:nvSpPr>
      <xdr:spPr>
        <a:xfrm>
          <a:off x="20383500" y="143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28194</xdr:rowOff>
    </xdr:from>
    <xdr:to>
      <xdr:col>111</xdr:col>
      <xdr:colOff>177800</xdr:colOff>
      <xdr:row>84</xdr:row>
      <xdr:rowOff>33528</xdr:rowOff>
    </xdr:to>
    <xdr:cxnSp macro="">
      <xdr:nvCxnSpPr>
        <xdr:cNvPr id="521" name="直線コネクタ 520">
          <a:extLst>
            <a:ext uri="{FF2B5EF4-FFF2-40B4-BE49-F238E27FC236}">
              <a16:creationId xmlns:a16="http://schemas.microsoft.com/office/drawing/2014/main" id="{1C66295D-CFFF-4A81-BBDE-FECC3176EC1A}"/>
            </a:ext>
          </a:extLst>
        </xdr:cNvPr>
        <xdr:cNvCxnSpPr/>
      </xdr:nvCxnSpPr>
      <xdr:spPr>
        <a:xfrm>
          <a:off x="20434300" y="1442999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160274</xdr:rowOff>
    </xdr:from>
    <xdr:to>
      <xdr:col>102</xdr:col>
      <xdr:colOff>165100</xdr:colOff>
      <xdr:row>84</xdr:row>
      <xdr:rowOff>90424</xdr:rowOff>
    </xdr:to>
    <xdr:sp macro="" textlink="">
      <xdr:nvSpPr>
        <xdr:cNvPr id="522" name="楕円 521">
          <a:extLst>
            <a:ext uri="{FF2B5EF4-FFF2-40B4-BE49-F238E27FC236}">
              <a16:creationId xmlns:a16="http://schemas.microsoft.com/office/drawing/2014/main" id="{E1666226-FB3B-48EE-B071-4A90F7BC00C6}"/>
            </a:ext>
          </a:extLst>
        </xdr:cNvPr>
        <xdr:cNvSpPr/>
      </xdr:nvSpPr>
      <xdr:spPr>
        <a:xfrm>
          <a:off x="19494500" y="143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28194</xdr:rowOff>
    </xdr:from>
    <xdr:to>
      <xdr:col>107</xdr:col>
      <xdr:colOff>50800</xdr:colOff>
      <xdr:row>84</xdr:row>
      <xdr:rowOff>39624</xdr:rowOff>
    </xdr:to>
    <xdr:cxnSp macro="">
      <xdr:nvCxnSpPr>
        <xdr:cNvPr id="523" name="直線コネクタ 522">
          <a:extLst>
            <a:ext uri="{FF2B5EF4-FFF2-40B4-BE49-F238E27FC236}">
              <a16:creationId xmlns:a16="http://schemas.microsoft.com/office/drawing/2014/main" id="{22A93F68-071A-4700-9145-1ED2C6A4AE96}"/>
            </a:ext>
          </a:extLst>
        </xdr:cNvPr>
        <xdr:cNvCxnSpPr/>
      </xdr:nvCxnSpPr>
      <xdr:spPr>
        <a:xfrm flipV="1">
          <a:off x="19545300" y="144299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170942</xdr:rowOff>
    </xdr:from>
    <xdr:to>
      <xdr:col>98</xdr:col>
      <xdr:colOff>38100</xdr:colOff>
      <xdr:row>84</xdr:row>
      <xdr:rowOff>101092</xdr:rowOff>
    </xdr:to>
    <xdr:sp macro="" textlink="">
      <xdr:nvSpPr>
        <xdr:cNvPr id="524" name="楕円 523">
          <a:extLst>
            <a:ext uri="{FF2B5EF4-FFF2-40B4-BE49-F238E27FC236}">
              <a16:creationId xmlns:a16="http://schemas.microsoft.com/office/drawing/2014/main" id="{C94E906A-3BD2-40F7-979E-635883AD6E18}"/>
            </a:ext>
          </a:extLst>
        </xdr:cNvPr>
        <xdr:cNvSpPr/>
      </xdr:nvSpPr>
      <xdr:spPr>
        <a:xfrm>
          <a:off x="186055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39624</xdr:rowOff>
    </xdr:from>
    <xdr:to>
      <xdr:col>102</xdr:col>
      <xdr:colOff>114300</xdr:colOff>
      <xdr:row>84</xdr:row>
      <xdr:rowOff>50292</xdr:rowOff>
    </xdr:to>
    <xdr:cxnSp macro="">
      <xdr:nvCxnSpPr>
        <xdr:cNvPr id="525" name="直線コネクタ 524">
          <a:extLst>
            <a:ext uri="{FF2B5EF4-FFF2-40B4-BE49-F238E27FC236}">
              <a16:creationId xmlns:a16="http://schemas.microsoft.com/office/drawing/2014/main" id="{830ABBF9-EAB7-4ED5-A559-5033058A01B8}"/>
            </a:ext>
          </a:extLst>
        </xdr:cNvPr>
        <xdr:cNvCxnSpPr/>
      </xdr:nvCxnSpPr>
      <xdr:spPr>
        <a:xfrm flipV="1">
          <a:off x="18656300" y="144414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526" name="n_1aveValue【消防施設】&#10;一人当たり面積">
          <a:extLst>
            <a:ext uri="{FF2B5EF4-FFF2-40B4-BE49-F238E27FC236}">
              <a16:creationId xmlns:a16="http://schemas.microsoft.com/office/drawing/2014/main" id="{41AAF3DE-E52F-4534-8A0B-34E16A41C17A}"/>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527" name="n_2aveValue【消防施設】&#10;一人当たり面積">
          <a:extLst>
            <a:ext uri="{FF2B5EF4-FFF2-40B4-BE49-F238E27FC236}">
              <a16:creationId xmlns:a16="http://schemas.microsoft.com/office/drawing/2014/main" id="{DB67BE46-5EF4-4163-A427-BAF6E701D0E7}"/>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528" name="n_3aveValue【消防施設】&#10;一人当たり面積">
          <a:extLst>
            <a:ext uri="{FF2B5EF4-FFF2-40B4-BE49-F238E27FC236}">
              <a16:creationId xmlns:a16="http://schemas.microsoft.com/office/drawing/2014/main" id="{AF22D778-BA58-4893-BBA1-71DB1D232F96}"/>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529" name="n_4aveValue【消防施設】&#10;一人当たり面積">
          <a:extLst>
            <a:ext uri="{FF2B5EF4-FFF2-40B4-BE49-F238E27FC236}">
              <a16:creationId xmlns:a16="http://schemas.microsoft.com/office/drawing/2014/main" id="{E8DB0ECA-DD0A-4E46-9D89-11D579979797}"/>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100855</xdr:rowOff>
    </xdr:from>
    <xdr:ext cx="469744" cy="259045"/>
    <xdr:sp macro="" textlink="">
      <xdr:nvSpPr>
        <xdr:cNvPr id="530" name="n_1mainValue【消防施設】&#10;一人当たり面積">
          <a:extLst>
            <a:ext uri="{FF2B5EF4-FFF2-40B4-BE49-F238E27FC236}">
              <a16:creationId xmlns:a16="http://schemas.microsoft.com/office/drawing/2014/main" id="{A9AF3521-FB02-467B-9AC5-2571594D63BF}"/>
            </a:ext>
          </a:extLst>
        </xdr:cNvPr>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95521</xdr:rowOff>
    </xdr:from>
    <xdr:ext cx="469744" cy="259045"/>
    <xdr:sp macro="" textlink="">
      <xdr:nvSpPr>
        <xdr:cNvPr id="531" name="n_2mainValue【消防施設】&#10;一人当たり面積">
          <a:extLst>
            <a:ext uri="{FF2B5EF4-FFF2-40B4-BE49-F238E27FC236}">
              <a16:creationId xmlns:a16="http://schemas.microsoft.com/office/drawing/2014/main" id="{C77CAA36-7E68-497A-9275-3CF7214448CF}"/>
            </a:ext>
          </a:extLst>
        </xdr:cNvPr>
        <xdr:cNvSpPr txBox="1"/>
      </xdr:nvSpPr>
      <xdr:spPr>
        <a:xfrm>
          <a:off x="20199427" y="1415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106951</xdr:rowOff>
    </xdr:from>
    <xdr:ext cx="469744" cy="259045"/>
    <xdr:sp macro="" textlink="">
      <xdr:nvSpPr>
        <xdr:cNvPr id="532" name="n_3mainValue【消防施設】&#10;一人当たり面積">
          <a:extLst>
            <a:ext uri="{FF2B5EF4-FFF2-40B4-BE49-F238E27FC236}">
              <a16:creationId xmlns:a16="http://schemas.microsoft.com/office/drawing/2014/main" id="{77A2F166-8BB8-4702-ACBE-EE4FFC1467ED}"/>
            </a:ext>
          </a:extLst>
        </xdr:cNvPr>
        <xdr:cNvSpPr txBox="1"/>
      </xdr:nvSpPr>
      <xdr:spPr>
        <a:xfrm>
          <a:off x="19310427" y="1416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117619</xdr:rowOff>
    </xdr:from>
    <xdr:ext cx="469744" cy="259045"/>
    <xdr:sp macro="" textlink="">
      <xdr:nvSpPr>
        <xdr:cNvPr id="533" name="n_4mainValue【消防施設】&#10;一人当たり面積">
          <a:extLst>
            <a:ext uri="{FF2B5EF4-FFF2-40B4-BE49-F238E27FC236}">
              <a16:creationId xmlns:a16="http://schemas.microsoft.com/office/drawing/2014/main" id="{114FC329-3A1E-4412-85EE-69B49D5F2C34}"/>
            </a:ext>
          </a:extLst>
        </xdr:cNvPr>
        <xdr:cNvSpPr txBox="1"/>
      </xdr:nvSpPr>
      <xdr:spPr>
        <a:xfrm>
          <a:off x="18421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91278536-5600-435E-8F45-5C1993B158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330F85D1-08CE-4103-BC52-53294F17A1B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74E43638-C49D-48A6-BFB4-3F4D9135E56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5C4528FD-DF16-4DCC-8D21-DB5535AFA8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3E3D01EF-7395-4EFD-8135-762CEA8BD86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3CD46A5A-E857-41A4-9CCE-1D98B76712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0DE49737-572C-4F17-8C9A-2F20379C85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2E9E5707-13B2-46F9-9F0A-80DDAE7896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2AE38FF9-0B61-4CD4-B033-8ADF2AA2E87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346D3CFB-6570-432A-B825-98C6AACB39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5B198C89-81DD-4575-B0C5-4016702783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11CEC04B-A222-4FB5-8E02-2856D50D8D3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a:extLst>
            <a:ext uri="{FF2B5EF4-FFF2-40B4-BE49-F238E27FC236}">
              <a16:creationId xmlns:a16="http://schemas.microsoft.com/office/drawing/2014/main" id="{B1029A56-EDA1-44E6-BDAB-736143B6B79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2A57556D-907D-4212-992C-B846683B01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551C8D41-5F09-42E4-9833-AB8005039C1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56A48B39-BC90-4FA8-A1A9-09D43A4898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B3E850FF-B045-4CEE-82DD-CB3C1D2C6A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5FAD33C7-F8C0-4D4F-B0A4-7546AE35414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CA92C091-A90F-4B3E-968A-32E1D4D3924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0C4FF841-0AC4-41D3-8A18-35E2FA40902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3F42FE4E-9356-4A6D-A6FD-484F54CF061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C110A5C5-013D-437E-A973-C19A063B607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a:extLst>
            <a:ext uri="{FF2B5EF4-FFF2-40B4-BE49-F238E27FC236}">
              <a16:creationId xmlns:a16="http://schemas.microsoft.com/office/drawing/2014/main" id="{31DBA3EB-84E6-4E2F-A2A1-31BA83C0482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0CBE886A-D8BC-482E-8654-EA9DE5515F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a:extLst>
            <a:ext uri="{FF2B5EF4-FFF2-40B4-BE49-F238E27FC236}">
              <a16:creationId xmlns:a16="http://schemas.microsoft.com/office/drawing/2014/main" id="{85445DC2-30B2-4F74-B769-BE1DBD8C73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59" name="直線コネクタ 558">
          <a:extLst>
            <a:ext uri="{FF2B5EF4-FFF2-40B4-BE49-F238E27FC236}">
              <a16:creationId xmlns:a16="http://schemas.microsoft.com/office/drawing/2014/main" id="{BA75C05A-0BAA-4880-9B38-09A351561AF8}"/>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0" name="【庁舎】&#10;有形固定資産減価償却率最小値テキスト">
          <a:extLst>
            <a:ext uri="{FF2B5EF4-FFF2-40B4-BE49-F238E27FC236}">
              <a16:creationId xmlns:a16="http://schemas.microsoft.com/office/drawing/2014/main" id="{57B86DA1-FD5C-4C1C-9178-E5E18BCFD12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1" name="直線コネクタ 560">
          <a:extLst>
            <a:ext uri="{FF2B5EF4-FFF2-40B4-BE49-F238E27FC236}">
              <a16:creationId xmlns:a16="http://schemas.microsoft.com/office/drawing/2014/main" id="{1469185F-6DC2-4AD9-B3E1-6381955458B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2" name="【庁舎】&#10;有形固定資産減価償却率最大値テキスト">
          <a:extLst>
            <a:ext uri="{FF2B5EF4-FFF2-40B4-BE49-F238E27FC236}">
              <a16:creationId xmlns:a16="http://schemas.microsoft.com/office/drawing/2014/main" id="{5DCAD392-DB91-4F7D-9988-451F40ED882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3" name="直線コネクタ 562">
          <a:extLst>
            <a:ext uri="{FF2B5EF4-FFF2-40B4-BE49-F238E27FC236}">
              <a16:creationId xmlns:a16="http://schemas.microsoft.com/office/drawing/2014/main" id="{BC15038C-8EE4-4EE7-865B-579504B7F0BA}"/>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64" name="【庁舎】&#10;有形固定資産減価償却率平均値テキスト">
          <a:extLst>
            <a:ext uri="{FF2B5EF4-FFF2-40B4-BE49-F238E27FC236}">
              <a16:creationId xmlns:a16="http://schemas.microsoft.com/office/drawing/2014/main" id="{FE039E65-5A75-480B-85E2-6D2417E89422}"/>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65" name="フローチャート: 判断 564">
          <a:extLst>
            <a:ext uri="{FF2B5EF4-FFF2-40B4-BE49-F238E27FC236}">
              <a16:creationId xmlns:a16="http://schemas.microsoft.com/office/drawing/2014/main" id="{19B379E2-7A2A-428B-BDE4-D35367555B47}"/>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66" name="フローチャート: 判断 565">
          <a:extLst>
            <a:ext uri="{FF2B5EF4-FFF2-40B4-BE49-F238E27FC236}">
              <a16:creationId xmlns:a16="http://schemas.microsoft.com/office/drawing/2014/main" id="{02890A78-BD3E-40E6-A87E-3ECC31F4D02A}"/>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67" name="フローチャート: 判断 566">
          <a:extLst>
            <a:ext uri="{FF2B5EF4-FFF2-40B4-BE49-F238E27FC236}">
              <a16:creationId xmlns:a16="http://schemas.microsoft.com/office/drawing/2014/main" id="{0687DE28-850F-4884-9A11-8D2BAFE5456E}"/>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68" name="フローチャート: 判断 567">
          <a:extLst>
            <a:ext uri="{FF2B5EF4-FFF2-40B4-BE49-F238E27FC236}">
              <a16:creationId xmlns:a16="http://schemas.microsoft.com/office/drawing/2014/main" id="{ECB08666-79E5-41AB-8402-477B11EC1DB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69" name="フローチャート: 判断 568">
          <a:extLst>
            <a:ext uri="{FF2B5EF4-FFF2-40B4-BE49-F238E27FC236}">
              <a16:creationId xmlns:a16="http://schemas.microsoft.com/office/drawing/2014/main" id="{9195AAC1-08B8-4805-A5E5-7C430870B299}"/>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C620B93C-D267-4FD5-8C56-25452AA007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95B5-847C-4C54-BC2C-5CA2393A51F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426242BA-4DBC-419F-8DD7-44A5F137EC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9532499E-5B89-4691-A375-25A8ECE5E2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B8DF1AAB-70AC-4BEE-8B07-F9B6B14E8A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125005</xdr:rowOff>
    </xdr:from>
    <xdr:to>
      <xdr:col>85</xdr:col>
      <xdr:colOff>177800</xdr:colOff>
      <xdr:row>105</xdr:row>
      <xdr:rowOff>55155</xdr:rowOff>
    </xdr:to>
    <xdr:sp macro="" textlink="">
      <xdr:nvSpPr>
        <xdr:cNvPr id="575" name="楕円 574">
          <a:extLst>
            <a:ext uri="{FF2B5EF4-FFF2-40B4-BE49-F238E27FC236}">
              <a16:creationId xmlns:a16="http://schemas.microsoft.com/office/drawing/2014/main" id="{E5AA5AE7-16C9-446C-B2A1-5442A4E2B347}"/>
            </a:ext>
          </a:extLst>
        </xdr:cNvPr>
        <xdr:cNvSpPr/>
      </xdr:nvSpPr>
      <xdr:spPr>
        <a:xfrm>
          <a:off x="16268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103432</xdr:rowOff>
    </xdr:from>
    <xdr:ext cx="405111" cy="259045"/>
    <xdr:sp macro="" textlink="">
      <xdr:nvSpPr>
        <xdr:cNvPr id="576" name="【庁舎】&#10;有形固定資産減価償却率該当値テキスト">
          <a:extLst>
            <a:ext uri="{FF2B5EF4-FFF2-40B4-BE49-F238E27FC236}">
              <a16:creationId xmlns:a16="http://schemas.microsoft.com/office/drawing/2014/main" id="{06320CFB-E2A1-4FB1-8B38-A3F4EB228CB5}"/>
            </a:ext>
          </a:extLst>
        </xdr:cNvPr>
        <xdr:cNvSpPr txBox="1"/>
      </xdr:nvSpPr>
      <xdr:spPr>
        <a:xfrm>
          <a:off x="16357600"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577" name="楕円 576">
          <a:extLst>
            <a:ext uri="{FF2B5EF4-FFF2-40B4-BE49-F238E27FC236}">
              <a16:creationId xmlns:a16="http://schemas.microsoft.com/office/drawing/2014/main" id="{E88B88D3-3CA0-47E8-A7AF-6B82101C8EF6}"/>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105</xdr:row>
      <xdr:rowOff>4355</xdr:rowOff>
    </xdr:to>
    <xdr:cxnSp macro="">
      <xdr:nvCxnSpPr>
        <xdr:cNvPr id="578" name="直線コネクタ 577">
          <a:extLst>
            <a:ext uri="{FF2B5EF4-FFF2-40B4-BE49-F238E27FC236}">
              <a16:creationId xmlns:a16="http://schemas.microsoft.com/office/drawing/2014/main" id="{434E4054-05C3-486A-BE96-66821C872C81}"/>
            </a:ext>
          </a:extLst>
        </xdr:cNvPr>
        <xdr:cNvCxnSpPr/>
      </xdr:nvCxnSpPr>
      <xdr:spPr>
        <a:xfrm>
          <a:off x="15481300" y="179723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62956</xdr:rowOff>
    </xdr:from>
    <xdr:to>
      <xdr:col>76</xdr:col>
      <xdr:colOff>165100</xdr:colOff>
      <xdr:row>104</xdr:row>
      <xdr:rowOff>164556</xdr:rowOff>
    </xdr:to>
    <xdr:sp macro="" textlink="">
      <xdr:nvSpPr>
        <xdr:cNvPr id="579" name="楕円 578">
          <a:extLst>
            <a:ext uri="{FF2B5EF4-FFF2-40B4-BE49-F238E27FC236}">
              <a16:creationId xmlns:a16="http://schemas.microsoft.com/office/drawing/2014/main" id="{AF690C11-4E7A-47D9-8AAD-240119605745}"/>
            </a:ext>
          </a:extLst>
        </xdr:cNvPr>
        <xdr:cNvSpPr/>
      </xdr:nvSpPr>
      <xdr:spPr>
        <a:xfrm>
          <a:off x="14541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113756</xdr:rowOff>
    </xdr:from>
    <xdr:to>
      <xdr:col>81</xdr:col>
      <xdr:colOff>50800</xdr:colOff>
      <xdr:row>104</xdr:row>
      <xdr:rowOff>141514</xdr:rowOff>
    </xdr:to>
    <xdr:cxnSp macro="">
      <xdr:nvCxnSpPr>
        <xdr:cNvPr id="580" name="直線コネクタ 579">
          <a:extLst>
            <a:ext uri="{FF2B5EF4-FFF2-40B4-BE49-F238E27FC236}">
              <a16:creationId xmlns:a16="http://schemas.microsoft.com/office/drawing/2014/main" id="{50182AE4-0387-42C9-AA5A-5EB2F0AA0C1F}"/>
            </a:ext>
          </a:extLst>
        </xdr:cNvPr>
        <xdr:cNvCxnSpPr/>
      </xdr:nvCxnSpPr>
      <xdr:spPr>
        <a:xfrm>
          <a:off x="14592300" y="179445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30299</xdr:rowOff>
    </xdr:from>
    <xdr:to>
      <xdr:col>72</xdr:col>
      <xdr:colOff>38100</xdr:colOff>
      <xdr:row>104</xdr:row>
      <xdr:rowOff>131899</xdr:rowOff>
    </xdr:to>
    <xdr:sp macro="" textlink="">
      <xdr:nvSpPr>
        <xdr:cNvPr id="581" name="楕円 580">
          <a:extLst>
            <a:ext uri="{FF2B5EF4-FFF2-40B4-BE49-F238E27FC236}">
              <a16:creationId xmlns:a16="http://schemas.microsoft.com/office/drawing/2014/main" id="{17832E30-520F-4217-9A47-420E4560126F}"/>
            </a:ext>
          </a:extLst>
        </xdr:cNvPr>
        <xdr:cNvSpPr/>
      </xdr:nvSpPr>
      <xdr:spPr>
        <a:xfrm>
          <a:off x="13652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81099</xdr:rowOff>
    </xdr:from>
    <xdr:to>
      <xdr:col>76</xdr:col>
      <xdr:colOff>114300</xdr:colOff>
      <xdr:row>104</xdr:row>
      <xdr:rowOff>113756</xdr:rowOff>
    </xdr:to>
    <xdr:cxnSp macro="">
      <xdr:nvCxnSpPr>
        <xdr:cNvPr id="582" name="直線コネクタ 581">
          <a:extLst>
            <a:ext uri="{FF2B5EF4-FFF2-40B4-BE49-F238E27FC236}">
              <a16:creationId xmlns:a16="http://schemas.microsoft.com/office/drawing/2014/main" id="{4DC1F612-30D7-420D-83AE-4C0602C4F2FD}"/>
            </a:ext>
          </a:extLst>
        </xdr:cNvPr>
        <xdr:cNvCxnSpPr/>
      </xdr:nvCxnSpPr>
      <xdr:spPr>
        <a:xfrm>
          <a:off x="13703300" y="1791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169092</xdr:rowOff>
    </xdr:from>
    <xdr:to>
      <xdr:col>67</xdr:col>
      <xdr:colOff>101600</xdr:colOff>
      <xdr:row>104</xdr:row>
      <xdr:rowOff>99242</xdr:rowOff>
    </xdr:to>
    <xdr:sp macro="" textlink="">
      <xdr:nvSpPr>
        <xdr:cNvPr id="583" name="楕円 582">
          <a:extLst>
            <a:ext uri="{FF2B5EF4-FFF2-40B4-BE49-F238E27FC236}">
              <a16:creationId xmlns:a16="http://schemas.microsoft.com/office/drawing/2014/main" id="{433E409B-094B-45BD-8D36-500E3098C463}"/>
            </a:ext>
          </a:extLst>
        </xdr:cNvPr>
        <xdr:cNvSpPr/>
      </xdr:nvSpPr>
      <xdr:spPr>
        <a:xfrm>
          <a:off x="12763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48442</xdr:rowOff>
    </xdr:from>
    <xdr:to>
      <xdr:col>71</xdr:col>
      <xdr:colOff>177800</xdr:colOff>
      <xdr:row>104</xdr:row>
      <xdr:rowOff>81099</xdr:rowOff>
    </xdr:to>
    <xdr:cxnSp macro="">
      <xdr:nvCxnSpPr>
        <xdr:cNvPr id="584" name="直線コネクタ 583">
          <a:extLst>
            <a:ext uri="{FF2B5EF4-FFF2-40B4-BE49-F238E27FC236}">
              <a16:creationId xmlns:a16="http://schemas.microsoft.com/office/drawing/2014/main" id="{047AD0BC-EA99-4F01-9E96-62405D3470B1}"/>
            </a:ext>
          </a:extLst>
        </xdr:cNvPr>
        <xdr:cNvCxnSpPr/>
      </xdr:nvCxnSpPr>
      <xdr:spPr>
        <a:xfrm>
          <a:off x="12814300" y="178792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85" name="n_1aveValue【庁舎】&#10;有形固定資産減価償却率">
          <a:extLst>
            <a:ext uri="{FF2B5EF4-FFF2-40B4-BE49-F238E27FC236}">
              <a16:creationId xmlns:a16="http://schemas.microsoft.com/office/drawing/2014/main" id="{E37526E7-E6B5-4F1A-A95B-380EC807D9AF}"/>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586" name="n_2aveValue【庁舎】&#10;有形固定資産減価償却率">
          <a:extLst>
            <a:ext uri="{FF2B5EF4-FFF2-40B4-BE49-F238E27FC236}">
              <a16:creationId xmlns:a16="http://schemas.microsoft.com/office/drawing/2014/main" id="{CB622BB0-A9BC-4863-933F-E7BC98C2628D}"/>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87" name="n_3aveValue【庁舎】&#10;有形固定資産減価償却率">
          <a:extLst>
            <a:ext uri="{FF2B5EF4-FFF2-40B4-BE49-F238E27FC236}">
              <a16:creationId xmlns:a16="http://schemas.microsoft.com/office/drawing/2014/main" id="{0EA266B7-F878-47DF-8C4F-9A1A44BCB48B}"/>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88" name="n_4aveValue【庁舎】&#10;有形固定資産減価償却率">
          <a:extLst>
            <a:ext uri="{FF2B5EF4-FFF2-40B4-BE49-F238E27FC236}">
              <a16:creationId xmlns:a16="http://schemas.microsoft.com/office/drawing/2014/main" id="{7232BD9D-6181-46B0-87FA-D3B82497DB6F}"/>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37391</xdr:rowOff>
    </xdr:from>
    <xdr:ext cx="405111" cy="259045"/>
    <xdr:sp macro="" textlink="">
      <xdr:nvSpPr>
        <xdr:cNvPr id="589" name="n_1mainValue【庁舎】&#10;有形固定資産減価償却率">
          <a:extLst>
            <a:ext uri="{FF2B5EF4-FFF2-40B4-BE49-F238E27FC236}">
              <a16:creationId xmlns:a16="http://schemas.microsoft.com/office/drawing/2014/main" id="{934F622D-91A9-4D55-8642-1B56AD840753}"/>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9633</xdr:rowOff>
    </xdr:from>
    <xdr:ext cx="405111" cy="259045"/>
    <xdr:sp macro="" textlink="">
      <xdr:nvSpPr>
        <xdr:cNvPr id="590" name="n_2mainValue【庁舎】&#10;有形固定資産減価償却率">
          <a:extLst>
            <a:ext uri="{FF2B5EF4-FFF2-40B4-BE49-F238E27FC236}">
              <a16:creationId xmlns:a16="http://schemas.microsoft.com/office/drawing/2014/main" id="{C82FE6AB-2351-4E8E-9156-B8B0F6AD178E}"/>
            </a:ext>
          </a:extLst>
        </xdr:cNvPr>
        <xdr:cNvSpPr txBox="1"/>
      </xdr:nvSpPr>
      <xdr:spPr>
        <a:xfrm>
          <a:off x="14389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148426</xdr:rowOff>
    </xdr:from>
    <xdr:ext cx="405111" cy="259045"/>
    <xdr:sp macro="" textlink="">
      <xdr:nvSpPr>
        <xdr:cNvPr id="591" name="n_3mainValue【庁舎】&#10;有形固定資産減価償却率">
          <a:extLst>
            <a:ext uri="{FF2B5EF4-FFF2-40B4-BE49-F238E27FC236}">
              <a16:creationId xmlns:a16="http://schemas.microsoft.com/office/drawing/2014/main" id="{8B30BCC1-490E-41C4-BEB3-F9B331839FEC}"/>
            </a:ext>
          </a:extLst>
        </xdr:cNvPr>
        <xdr:cNvSpPr txBox="1"/>
      </xdr:nvSpPr>
      <xdr:spPr>
        <a:xfrm>
          <a:off x="13500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115769</xdr:rowOff>
    </xdr:from>
    <xdr:ext cx="405111" cy="259045"/>
    <xdr:sp macro="" textlink="">
      <xdr:nvSpPr>
        <xdr:cNvPr id="592" name="n_4mainValue【庁舎】&#10;有形固定資産減価償却率">
          <a:extLst>
            <a:ext uri="{FF2B5EF4-FFF2-40B4-BE49-F238E27FC236}">
              <a16:creationId xmlns:a16="http://schemas.microsoft.com/office/drawing/2014/main" id="{9C73116E-86C1-4431-A488-F43A470FC8BC}"/>
            </a:ext>
          </a:extLst>
        </xdr:cNvPr>
        <xdr:cNvSpPr txBox="1"/>
      </xdr:nvSpPr>
      <xdr:spPr>
        <a:xfrm>
          <a:off x="12611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D1BD018C-6171-4D1B-90F6-7F9BC345D2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F1DA02EF-530C-4373-92B1-1ED0EF2907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A7E77AD0-8EB8-4DCC-937E-1ED5C4EF99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59E95B9D-4A6C-43D5-B83E-BD9A338B84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1BC4705C-FFB9-4A94-9448-CA80306CAB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FA6277D5-AC31-443D-82F0-651926A67A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85B23216-7B66-4A8A-A22C-857A420148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66159DB6-37E8-415A-BF41-9D0BD892BE0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5C75DC8E-B316-45E0-B1B9-E1BF0BD9D2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7B3DC715-E79F-4030-810A-02E14E0E98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a:extLst>
            <a:ext uri="{FF2B5EF4-FFF2-40B4-BE49-F238E27FC236}">
              <a16:creationId xmlns:a16="http://schemas.microsoft.com/office/drawing/2014/main" id="{ED86203A-2500-4E00-9AB5-766B2D1758E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a:extLst>
            <a:ext uri="{FF2B5EF4-FFF2-40B4-BE49-F238E27FC236}">
              <a16:creationId xmlns:a16="http://schemas.microsoft.com/office/drawing/2014/main" id="{D2294922-FDEC-4C97-B655-EE98690E532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a:extLst>
            <a:ext uri="{FF2B5EF4-FFF2-40B4-BE49-F238E27FC236}">
              <a16:creationId xmlns:a16="http://schemas.microsoft.com/office/drawing/2014/main" id="{D051042B-C086-47A4-AE22-9182E9FECC5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a:extLst>
            <a:ext uri="{FF2B5EF4-FFF2-40B4-BE49-F238E27FC236}">
              <a16:creationId xmlns:a16="http://schemas.microsoft.com/office/drawing/2014/main" id="{DDC2541C-5B7F-4F56-82A2-A15E623A80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a:extLst>
            <a:ext uri="{FF2B5EF4-FFF2-40B4-BE49-F238E27FC236}">
              <a16:creationId xmlns:a16="http://schemas.microsoft.com/office/drawing/2014/main" id="{4763EAF1-D3E3-40A1-A577-48B87CB7E66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a:extLst>
            <a:ext uri="{FF2B5EF4-FFF2-40B4-BE49-F238E27FC236}">
              <a16:creationId xmlns:a16="http://schemas.microsoft.com/office/drawing/2014/main" id="{E14EF881-3D84-4DEA-833D-ACC6B5A451C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a:extLst>
            <a:ext uri="{FF2B5EF4-FFF2-40B4-BE49-F238E27FC236}">
              <a16:creationId xmlns:a16="http://schemas.microsoft.com/office/drawing/2014/main" id="{45D0F650-E878-472F-A343-D95379FC19A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a:extLst>
            <a:ext uri="{FF2B5EF4-FFF2-40B4-BE49-F238E27FC236}">
              <a16:creationId xmlns:a16="http://schemas.microsoft.com/office/drawing/2014/main" id="{376FE0B2-8A1A-4423-BBB1-8702D0295A7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a:extLst>
            <a:ext uri="{FF2B5EF4-FFF2-40B4-BE49-F238E27FC236}">
              <a16:creationId xmlns:a16="http://schemas.microsoft.com/office/drawing/2014/main" id="{A2FA110C-8BC4-45E1-B68F-99824E5F460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2" name="テキスト ボックス 611">
          <a:extLst>
            <a:ext uri="{FF2B5EF4-FFF2-40B4-BE49-F238E27FC236}">
              <a16:creationId xmlns:a16="http://schemas.microsoft.com/office/drawing/2014/main" id="{6B1FE3E3-557A-40A8-80E2-ACA91348A28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a:extLst>
            <a:ext uri="{FF2B5EF4-FFF2-40B4-BE49-F238E27FC236}">
              <a16:creationId xmlns:a16="http://schemas.microsoft.com/office/drawing/2014/main" id="{5747C9C5-13BD-4CBF-AD33-B5BE51BC68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2711B3C2-F70A-4145-B49F-59AF06B623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a:extLst>
            <a:ext uri="{FF2B5EF4-FFF2-40B4-BE49-F238E27FC236}">
              <a16:creationId xmlns:a16="http://schemas.microsoft.com/office/drawing/2014/main" id="{FE3C6BE8-787C-42E8-84DF-6314DA26741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16" name="直線コネクタ 615">
          <a:extLst>
            <a:ext uri="{FF2B5EF4-FFF2-40B4-BE49-F238E27FC236}">
              <a16:creationId xmlns:a16="http://schemas.microsoft.com/office/drawing/2014/main" id="{A5D67D39-2A74-436B-AF6E-D407F41C931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17" name="【庁舎】&#10;一人当たり面積最小値テキスト">
          <a:extLst>
            <a:ext uri="{FF2B5EF4-FFF2-40B4-BE49-F238E27FC236}">
              <a16:creationId xmlns:a16="http://schemas.microsoft.com/office/drawing/2014/main" id="{83C5CEBD-CA2F-45F6-856E-CA115D92B49A}"/>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18" name="直線コネクタ 617">
          <a:extLst>
            <a:ext uri="{FF2B5EF4-FFF2-40B4-BE49-F238E27FC236}">
              <a16:creationId xmlns:a16="http://schemas.microsoft.com/office/drawing/2014/main" id="{AAE76FCC-EB11-4226-BFA8-7279FD8630F7}"/>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19" name="【庁舎】&#10;一人当たり面積最大値テキスト">
          <a:extLst>
            <a:ext uri="{FF2B5EF4-FFF2-40B4-BE49-F238E27FC236}">
              <a16:creationId xmlns:a16="http://schemas.microsoft.com/office/drawing/2014/main" id="{94D2C4F9-8E86-4CDD-BEAD-E489001EFA46}"/>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0" name="直線コネクタ 619">
          <a:extLst>
            <a:ext uri="{FF2B5EF4-FFF2-40B4-BE49-F238E27FC236}">
              <a16:creationId xmlns:a16="http://schemas.microsoft.com/office/drawing/2014/main" id="{65AD96BB-A115-4470-A7D9-CD5C6804565D}"/>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21" name="【庁舎】&#10;一人当たり面積平均値テキスト">
          <a:extLst>
            <a:ext uri="{FF2B5EF4-FFF2-40B4-BE49-F238E27FC236}">
              <a16:creationId xmlns:a16="http://schemas.microsoft.com/office/drawing/2014/main" id="{6443DFDD-90F5-4C4E-B652-BEEB6DBC1367}"/>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22" name="フローチャート: 判断 621">
          <a:extLst>
            <a:ext uri="{FF2B5EF4-FFF2-40B4-BE49-F238E27FC236}">
              <a16:creationId xmlns:a16="http://schemas.microsoft.com/office/drawing/2014/main" id="{131AC0C0-0C5D-4EED-8E87-74A4B79DA5EB}"/>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23" name="フローチャート: 判断 622">
          <a:extLst>
            <a:ext uri="{FF2B5EF4-FFF2-40B4-BE49-F238E27FC236}">
              <a16:creationId xmlns:a16="http://schemas.microsoft.com/office/drawing/2014/main" id="{CFC792F9-E365-4F18-B571-5522A413F0D3}"/>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24" name="フローチャート: 判断 623">
          <a:extLst>
            <a:ext uri="{FF2B5EF4-FFF2-40B4-BE49-F238E27FC236}">
              <a16:creationId xmlns:a16="http://schemas.microsoft.com/office/drawing/2014/main" id="{7F826E70-E906-48D1-8766-96F20AA5834A}"/>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25" name="フローチャート: 判断 624">
          <a:extLst>
            <a:ext uri="{FF2B5EF4-FFF2-40B4-BE49-F238E27FC236}">
              <a16:creationId xmlns:a16="http://schemas.microsoft.com/office/drawing/2014/main" id="{D9DDCA6F-2530-4076-8398-0457F20F14C1}"/>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26" name="フローチャート: 判断 625">
          <a:extLst>
            <a:ext uri="{FF2B5EF4-FFF2-40B4-BE49-F238E27FC236}">
              <a16:creationId xmlns:a16="http://schemas.microsoft.com/office/drawing/2014/main" id="{A5EAD75F-15CE-43DB-9D90-0436F68F24ED}"/>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4DE050EC-777C-4305-8B99-BF253298562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38D0BAE6-2F7B-45B4-AAF6-7AD8566AAB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A55A93A7-9C6D-4BD9-859D-95728B6DED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7C2958A4-57BB-4D89-A6B8-3FF558D0F7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33FA6649-ED09-41EB-B447-CD96B75554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30735</xdr:rowOff>
    </xdr:from>
    <xdr:to>
      <xdr:col>116</xdr:col>
      <xdr:colOff>114300</xdr:colOff>
      <xdr:row>103</xdr:row>
      <xdr:rowOff>132335</xdr:rowOff>
    </xdr:to>
    <xdr:sp macro="" textlink="">
      <xdr:nvSpPr>
        <xdr:cNvPr id="632" name="楕円 631">
          <a:extLst>
            <a:ext uri="{FF2B5EF4-FFF2-40B4-BE49-F238E27FC236}">
              <a16:creationId xmlns:a16="http://schemas.microsoft.com/office/drawing/2014/main" id="{10DB8DD5-5CA3-48AE-B045-BC2543E071BC}"/>
            </a:ext>
          </a:extLst>
        </xdr:cNvPr>
        <xdr:cNvSpPr/>
      </xdr:nvSpPr>
      <xdr:spPr>
        <a:xfrm>
          <a:off x="22110700" y="176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53612</xdr:rowOff>
    </xdr:from>
    <xdr:ext cx="469744" cy="259045"/>
    <xdr:sp macro="" textlink="">
      <xdr:nvSpPr>
        <xdr:cNvPr id="633" name="【庁舎】&#10;一人当たり面積該当値テキスト">
          <a:extLst>
            <a:ext uri="{FF2B5EF4-FFF2-40B4-BE49-F238E27FC236}">
              <a16:creationId xmlns:a16="http://schemas.microsoft.com/office/drawing/2014/main" id="{E4A6BFFA-8582-4B32-9089-FA0E18015966}"/>
            </a:ext>
          </a:extLst>
        </xdr:cNvPr>
        <xdr:cNvSpPr txBox="1"/>
      </xdr:nvSpPr>
      <xdr:spPr>
        <a:xfrm>
          <a:off x="22199600" y="1754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56262</xdr:rowOff>
    </xdr:from>
    <xdr:to>
      <xdr:col>112</xdr:col>
      <xdr:colOff>38100</xdr:colOff>
      <xdr:row>103</xdr:row>
      <xdr:rowOff>157862</xdr:rowOff>
    </xdr:to>
    <xdr:sp macro="" textlink="">
      <xdr:nvSpPr>
        <xdr:cNvPr id="634" name="楕円 633">
          <a:extLst>
            <a:ext uri="{FF2B5EF4-FFF2-40B4-BE49-F238E27FC236}">
              <a16:creationId xmlns:a16="http://schemas.microsoft.com/office/drawing/2014/main" id="{78E3CC26-1D55-44F0-A999-85B28220F45A}"/>
            </a:ext>
          </a:extLst>
        </xdr:cNvPr>
        <xdr:cNvSpPr/>
      </xdr:nvSpPr>
      <xdr:spPr>
        <a:xfrm>
          <a:off x="21272500" y="17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81535</xdr:rowOff>
    </xdr:from>
    <xdr:to>
      <xdr:col>116</xdr:col>
      <xdr:colOff>63500</xdr:colOff>
      <xdr:row>103</xdr:row>
      <xdr:rowOff>107062</xdr:rowOff>
    </xdr:to>
    <xdr:cxnSp macro="">
      <xdr:nvCxnSpPr>
        <xdr:cNvPr id="635" name="直線コネクタ 634">
          <a:extLst>
            <a:ext uri="{FF2B5EF4-FFF2-40B4-BE49-F238E27FC236}">
              <a16:creationId xmlns:a16="http://schemas.microsoft.com/office/drawing/2014/main" id="{B561417A-C1BC-43C2-B487-2D4781B90E9E}"/>
            </a:ext>
          </a:extLst>
        </xdr:cNvPr>
        <xdr:cNvCxnSpPr/>
      </xdr:nvCxnSpPr>
      <xdr:spPr>
        <a:xfrm flipV="1">
          <a:off x="21323300" y="17740885"/>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45213</xdr:rowOff>
    </xdr:from>
    <xdr:to>
      <xdr:col>107</xdr:col>
      <xdr:colOff>101600</xdr:colOff>
      <xdr:row>103</xdr:row>
      <xdr:rowOff>146813</xdr:rowOff>
    </xdr:to>
    <xdr:sp macro="" textlink="">
      <xdr:nvSpPr>
        <xdr:cNvPr id="636" name="楕円 635">
          <a:extLst>
            <a:ext uri="{FF2B5EF4-FFF2-40B4-BE49-F238E27FC236}">
              <a16:creationId xmlns:a16="http://schemas.microsoft.com/office/drawing/2014/main" id="{5ABA78B2-E64B-4E0D-8F98-9BC1AA079FA4}"/>
            </a:ext>
          </a:extLst>
        </xdr:cNvPr>
        <xdr:cNvSpPr/>
      </xdr:nvSpPr>
      <xdr:spPr>
        <a:xfrm>
          <a:off x="20383500" y="177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96013</xdr:rowOff>
    </xdr:from>
    <xdr:to>
      <xdr:col>111</xdr:col>
      <xdr:colOff>177800</xdr:colOff>
      <xdr:row>103</xdr:row>
      <xdr:rowOff>107062</xdr:rowOff>
    </xdr:to>
    <xdr:cxnSp macro="">
      <xdr:nvCxnSpPr>
        <xdr:cNvPr id="637" name="直線コネクタ 636">
          <a:extLst>
            <a:ext uri="{FF2B5EF4-FFF2-40B4-BE49-F238E27FC236}">
              <a16:creationId xmlns:a16="http://schemas.microsoft.com/office/drawing/2014/main" id="{7E9953C0-34D8-4BB7-83F9-3FDD09A283FE}"/>
            </a:ext>
          </a:extLst>
        </xdr:cNvPr>
        <xdr:cNvCxnSpPr/>
      </xdr:nvCxnSpPr>
      <xdr:spPr>
        <a:xfrm>
          <a:off x="20434300" y="1775536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69596</xdr:rowOff>
    </xdr:from>
    <xdr:to>
      <xdr:col>102</xdr:col>
      <xdr:colOff>165100</xdr:colOff>
      <xdr:row>103</xdr:row>
      <xdr:rowOff>171196</xdr:rowOff>
    </xdr:to>
    <xdr:sp macro="" textlink="">
      <xdr:nvSpPr>
        <xdr:cNvPr id="638" name="楕円 637">
          <a:extLst>
            <a:ext uri="{FF2B5EF4-FFF2-40B4-BE49-F238E27FC236}">
              <a16:creationId xmlns:a16="http://schemas.microsoft.com/office/drawing/2014/main" id="{1543B019-2F02-4BEB-971B-66B11BDAABEB}"/>
            </a:ext>
          </a:extLst>
        </xdr:cNvPr>
        <xdr:cNvSpPr/>
      </xdr:nvSpPr>
      <xdr:spPr>
        <a:xfrm>
          <a:off x="19494500" y="17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96013</xdr:rowOff>
    </xdr:from>
    <xdr:to>
      <xdr:col>107</xdr:col>
      <xdr:colOff>50800</xdr:colOff>
      <xdr:row>103</xdr:row>
      <xdr:rowOff>120396</xdr:rowOff>
    </xdr:to>
    <xdr:cxnSp macro="">
      <xdr:nvCxnSpPr>
        <xdr:cNvPr id="639" name="直線コネクタ 638">
          <a:extLst>
            <a:ext uri="{FF2B5EF4-FFF2-40B4-BE49-F238E27FC236}">
              <a16:creationId xmlns:a16="http://schemas.microsoft.com/office/drawing/2014/main" id="{65F22436-977E-4131-B4F7-AEADDA31795C}"/>
            </a:ext>
          </a:extLst>
        </xdr:cNvPr>
        <xdr:cNvCxnSpPr/>
      </xdr:nvCxnSpPr>
      <xdr:spPr>
        <a:xfrm flipV="1">
          <a:off x="19545300" y="17755363"/>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92456</xdr:rowOff>
    </xdr:from>
    <xdr:to>
      <xdr:col>98</xdr:col>
      <xdr:colOff>38100</xdr:colOff>
      <xdr:row>104</xdr:row>
      <xdr:rowOff>22606</xdr:rowOff>
    </xdr:to>
    <xdr:sp macro="" textlink="">
      <xdr:nvSpPr>
        <xdr:cNvPr id="640" name="楕円 639">
          <a:extLst>
            <a:ext uri="{FF2B5EF4-FFF2-40B4-BE49-F238E27FC236}">
              <a16:creationId xmlns:a16="http://schemas.microsoft.com/office/drawing/2014/main" id="{04F70CFD-9844-4B4F-8632-494D629CE326}"/>
            </a:ext>
          </a:extLst>
        </xdr:cNvPr>
        <xdr:cNvSpPr/>
      </xdr:nvSpPr>
      <xdr:spPr>
        <a:xfrm>
          <a:off x="18605500" y="177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120396</xdr:rowOff>
    </xdr:from>
    <xdr:to>
      <xdr:col>102</xdr:col>
      <xdr:colOff>114300</xdr:colOff>
      <xdr:row>103</xdr:row>
      <xdr:rowOff>143256</xdr:rowOff>
    </xdr:to>
    <xdr:cxnSp macro="">
      <xdr:nvCxnSpPr>
        <xdr:cNvPr id="641" name="直線コネクタ 640">
          <a:extLst>
            <a:ext uri="{FF2B5EF4-FFF2-40B4-BE49-F238E27FC236}">
              <a16:creationId xmlns:a16="http://schemas.microsoft.com/office/drawing/2014/main" id="{8180D4F6-BF2E-4698-BFB1-F977F011AB3A}"/>
            </a:ext>
          </a:extLst>
        </xdr:cNvPr>
        <xdr:cNvCxnSpPr/>
      </xdr:nvCxnSpPr>
      <xdr:spPr>
        <a:xfrm flipV="1">
          <a:off x="18656300" y="177797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42" name="n_1aveValue【庁舎】&#10;一人当たり面積">
          <a:extLst>
            <a:ext uri="{FF2B5EF4-FFF2-40B4-BE49-F238E27FC236}">
              <a16:creationId xmlns:a16="http://schemas.microsoft.com/office/drawing/2014/main" id="{B0222621-6925-417E-A662-77CD8CEDA686}"/>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43" name="n_2aveValue【庁舎】&#10;一人当たり面積">
          <a:extLst>
            <a:ext uri="{FF2B5EF4-FFF2-40B4-BE49-F238E27FC236}">
              <a16:creationId xmlns:a16="http://schemas.microsoft.com/office/drawing/2014/main" id="{17B8A0E0-43F3-4731-B54E-01DFAD455D17}"/>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44" name="n_3aveValue【庁舎】&#10;一人当たり面積">
          <a:extLst>
            <a:ext uri="{FF2B5EF4-FFF2-40B4-BE49-F238E27FC236}">
              <a16:creationId xmlns:a16="http://schemas.microsoft.com/office/drawing/2014/main" id="{1359E72B-FBAE-49E9-B63C-9545DA1841DE}"/>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45" name="n_4aveValue【庁舎】&#10;一人当たり面積">
          <a:extLst>
            <a:ext uri="{FF2B5EF4-FFF2-40B4-BE49-F238E27FC236}">
              <a16:creationId xmlns:a16="http://schemas.microsoft.com/office/drawing/2014/main" id="{DF29AF30-8DCA-470E-A768-B7E59E0692C3}"/>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2939</xdr:rowOff>
    </xdr:from>
    <xdr:ext cx="469744" cy="259045"/>
    <xdr:sp macro="" textlink="">
      <xdr:nvSpPr>
        <xdr:cNvPr id="646" name="n_1mainValue【庁舎】&#10;一人当たり面積">
          <a:extLst>
            <a:ext uri="{FF2B5EF4-FFF2-40B4-BE49-F238E27FC236}">
              <a16:creationId xmlns:a16="http://schemas.microsoft.com/office/drawing/2014/main" id="{F2A0E556-DA2F-4996-8737-65E80F650CED}"/>
            </a:ext>
          </a:extLst>
        </xdr:cNvPr>
        <xdr:cNvSpPr txBox="1"/>
      </xdr:nvSpPr>
      <xdr:spPr>
        <a:xfrm>
          <a:off x="21075727" y="174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163340</xdr:rowOff>
    </xdr:from>
    <xdr:ext cx="469744" cy="259045"/>
    <xdr:sp macro="" textlink="">
      <xdr:nvSpPr>
        <xdr:cNvPr id="647" name="n_2mainValue【庁舎】&#10;一人当たり面積">
          <a:extLst>
            <a:ext uri="{FF2B5EF4-FFF2-40B4-BE49-F238E27FC236}">
              <a16:creationId xmlns:a16="http://schemas.microsoft.com/office/drawing/2014/main" id="{1EAAFE1F-8A4E-4994-A212-C3E1FAEA633C}"/>
            </a:ext>
          </a:extLst>
        </xdr:cNvPr>
        <xdr:cNvSpPr txBox="1"/>
      </xdr:nvSpPr>
      <xdr:spPr>
        <a:xfrm>
          <a:off x="20199427" y="1747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16273</xdr:rowOff>
    </xdr:from>
    <xdr:ext cx="469744" cy="259045"/>
    <xdr:sp macro="" textlink="">
      <xdr:nvSpPr>
        <xdr:cNvPr id="648" name="n_3mainValue【庁舎】&#10;一人当たり面積">
          <a:extLst>
            <a:ext uri="{FF2B5EF4-FFF2-40B4-BE49-F238E27FC236}">
              <a16:creationId xmlns:a16="http://schemas.microsoft.com/office/drawing/2014/main" id="{6EBD2D0C-01F2-4EB9-8BF6-6FA91AA381E3}"/>
            </a:ext>
          </a:extLst>
        </xdr:cNvPr>
        <xdr:cNvSpPr txBox="1"/>
      </xdr:nvSpPr>
      <xdr:spPr>
        <a:xfrm>
          <a:off x="19310427" y="1750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39133</xdr:rowOff>
    </xdr:from>
    <xdr:ext cx="469744" cy="259045"/>
    <xdr:sp macro="" textlink="">
      <xdr:nvSpPr>
        <xdr:cNvPr id="649" name="n_4mainValue【庁舎】&#10;一人当たり面積">
          <a:extLst>
            <a:ext uri="{FF2B5EF4-FFF2-40B4-BE49-F238E27FC236}">
              <a16:creationId xmlns:a16="http://schemas.microsoft.com/office/drawing/2014/main" id="{DF9E3878-9185-4F45-8B57-CF417F0ABFEE}"/>
            </a:ext>
          </a:extLst>
        </xdr:cNvPr>
        <xdr:cNvSpPr txBox="1"/>
      </xdr:nvSpPr>
      <xdr:spPr>
        <a:xfrm>
          <a:off x="18421427" y="175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D50D954F-D9C4-46AA-BF12-ED2DBA4BDA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9DB474AF-D140-4D0A-AD38-009B5E4472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D4F80CA6-9758-4EE7-BE71-7EF7D3A52C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村で保有している</a:t>
          </a:r>
          <a:r>
            <a:rPr kumimoji="1" lang="ja-JP" altLang="ja-JP" sz="1100">
              <a:solidFill>
                <a:schemeClr val="dk1"/>
              </a:solidFill>
              <a:effectLst/>
              <a:latin typeface="+mn-lt"/>
              <a:ea typeface="+mn-ea"/>
              <a:cs typeface="+mn-cs"/>
            </a:rPr>
            <a:t>廃棄物処理施設はない。下水については合併浄化槽で処理し、ごみについても各家庭で生ごみ処理の導入を推進している。</a:t>
          </a:r>
          <a:endParaRPr lang="ja-JP" altLang="ja-JP" sz="1400">
            <a:effectLst/>
          </a:endParaRPr>
        </a:p>
        <a:p>
          <a:r>
            <a:rPr kumimoji="1" lang="ja-JP" altLang="ja-JP" sz="1100">
              <a:solidFill>
                <a:schemeClr val="dk1"/>
              </a:solidFill>
              <a:effectLst/>
              <a:latin typeface="+mn-lt"/>
              <a:ea typeface="+mn-ea"/>
              <a:cs typeface="+mn-cs"/>
            </a:rPr>
            <a:t>体育館は１館保有してる。昭和</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年度の建築で、築後</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年を経過し法定耐用年数は経過している。</a:t>
          </a:r>
          <a:endParaRPr lang="ja-JP" altLang="ja-JP" sz="1400">
            <a:effectLst/>
          </a:endParaRPr>
        </a:p>
        <a:p>
          <a:r>
            <a:rPr kumimoji="1" lang="ja-JP" altLang="ja-JP" sz="1100">
              <a:solidFill>
                <a:schemeClr val="dk1"/>
              </a:solidFill>
              <a:effectLst/>
              <a:latin typeface="+mn-lt"/>
              <a:ea typeface="+mn-ea"/>
              <a:cs typeface="+mn-cs"/>
            </a:rPr>
            <a:t>福祉施設は、３施設保有している。現時点で法定耐用年数を経過した建物はない。一人あたり面積が増加しているのは、</a:t>
          </a:r>
          <a:r>
            <a:rPr kumimoji="1" lang="ja-JP" altLang="en-US" sz="1100">
              <a:solidFill>
                <a:schemeClr val="dk1"/>
              </a:solidFill>
              <a:effectLst/>
              <a:latin typeface="+mn-lt"/>
              <a:ea typeface="+mn-ea"/>
              <a:cs typeface="+mn-cs"/>
            </a:rPr>
            <a:t>人口の減少</a:t>
          </a:r>
          <a:r>
            <a:rPr kumimoji="1" lang="ja-JP" altLang="ja-JP" sz="1100">
              <a:solidFill>
                <a:schemeClr val="dk1"/>
              </a:solidFill>
              <a:effectLst/>
              <a:latin typeface="+mn-lt"/>
              <a:ea typeface="+mn-ea"/>
              <a:cs typeface="+mn-cs"/>
            </a:rPr>
            <a:t>による。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消防施設は、消防団の拠点施設が主な施設である。拠点施設で法定耐用年数を経過した建物はない。消防署は佐久広域連合が保有し、当該資産のうち負担割合分が指標に反映されている。</a:t>
          </a:r>
          <a:endParaRPr lang="ja-JP" altLang="ja-JP" sz="1400">
            <a:effectLst/>
          </a:endParaRPr>
        </a:p>
        <a:p>
          <a:r>
            <a:rPr kumimoji="1" lang="ja-JP" altLang="ja-JP" sz="1100">
              <a:solidFill>
                <a:schemeClr val="dk1"/>
              </a:solidFill>
              <a:effectLst/>
              <a:latin typeface="+mn-lt"/>
              <a:ea typeface="+mn-ea"/>
              <a:cs typeface="+mn-cs"/>
            </a:rPr>
            <a:t>庁舎は、役場建物のみであり、平成４年度の建築で築後</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年を経過している。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
959
66.05
1,951,491
1,932,800
1,372
1,260,102
2,275,575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107043</xdr:rowOff>
    </xdr:from>
    <xdr:to>
      <xdr:col>23</xdr:col>
      <xdr:colOff>133350</xdr:colOff>
      <xdr:row>38</xdr:row>
      <xdr:rowOff>39007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5069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107043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3817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3628</xdr:rowOff>
    </xdr:from>
    <xdr:to>
      <xdr:col>15</xdr:col>
      <xdr:colOff>82550</xdr:colOff>
      <xdr:row>37</xdr:row>
      <xdr:rowOff>38100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3472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37</xdr:row>
      <xdr:rowOff>3628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3300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159657</xdr:rowOff>
    </xdr:from>
    <xdr:to>
      <xdr:col>23</xdr:col>
      <xdr:colOff>184150</xdr:colOff>
      <xdr:row>38</xdr:row>
      <xdr:rowOff>89807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4734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3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56243</xdr:rowOff>
    </xdr:from>
    <xdr:to>
      <xdr:col>19</xdr:col>
      <xdr:colOff>184150</xdr:colOff>
      <xdr:row>37</xdr:row>
      <xdr:rowOff>157843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168020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16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124278</xdr:rowOff>
    </xdr:from>
    <xdr:to>
      <xdr:col>11</xdr:col>
      <xdr:colOff>82550</xdr:colOff>
      <xdr:row>37</xdr:row>
      <xdr:rowOff>54428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64605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経常収支比率はＨ２９年度を境に類似団体の平均値を上回っているが、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４千万円以上減少している。このため、経常収支比率は今後、増加していくものと推測される。経常経費に充当可能な特定財源を確保することが求めら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118321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67390"/>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110279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6739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63</xdr:row>
      <xdr:rowOff>110279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834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94192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834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67521</xdr:rowOff>
    </xdr:from>
    <xdr:to>
      <xdr:col>23</xdr:col>
      <xdr:colOff>184150</xdr:colOff>
      <xdr:row>63</xdr:row>
      <xdr:rowOff>169121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39598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171256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43392</xdr:rowOff>
    </xdr:from>
    <xdr:to>
      <xdr:col>7</xdr:col>
      <xdr:colOff>31750</xdr:colOff>
      <xdr:row>63</xdr:row>
      <xdr:rowOff>144992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155169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人件費及び物件費は、近年、増加傾向にあり、</a:t>
          </a:r>
          <a:r>
            <a:rPr kumimoji="0" lang="en-US" altLang="ja-JP" sz="1100" b="0" i="0" u="none" strike="noStrike" kern="0" cap="none" spc="0" normalizeH="0" baseline="0" noProof="0">
              <a:ln>
                <a:noFill/>
              </a:ln>
              <a:solidFill>
                <a:prstClr val="black"/>
              </a:solidFill>
              <a:effectLst/>
              <a:uLnTx/>
              <a:uFillTx/>
              <a:latin typeface="+mn-lt"/>
              <a:ea typeface="+mn-ea"/>
              <a:cs typeface="+mn-cs"/>
            </a:rPr>
            <a:t>R03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年度決算額は、</a:t>
          </a:r>
          <a:r>
            <a:rPr kumimoji="0" lang="en-US" altLang="ja-JP" sz="1100" b="0" i="0" u="none" strike="noStrike" kern="0" cap="none" spc="0" normalizeH="0" baseline="0" noProof="0">
              <a:ln>
                <a:noFill/>
              </a:ln>
              <a:solidFill>
                <a:prstClr val="black"/>
              </a:solidFill>
              <a:effectLst/>
              <a:uLnTx/>
              <a:uFillTx/>
              <a:latin typeface="+mn-lt"/>
              <a:ea typeface="+mn-ea"/>
              <a:cs typeface="+mn-cs"/>
            </a:rPr>
            <a:t>H29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年度決算額から</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18.0</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％増加している。一方、南相木村の人口は</a:t>
          </a:r>
          <a:r>
            <a:rPr kumimoji="0" lang="en-US" altLang="ja-JP" sz="1100" b="0" i="0" u="none" strike="noStrike" kern="0" cap="none" spc="0" normalizeH="0" baseline="0" noProof="0">
              <a:ln>
                <a:noFill/>
              </a:ln>
              <a:solidFill>
                <a:prstClr val="black"/>
              </a:solidFill>
              <a:effectLst/>
              <a:uLnTx/>
              <a:uFillTx/>
              <a:latin typeface="+mn-lt"/>
              <a:ea typeface="+mn-ea"/>
              <a:cs typeface="+mn-cs"/>
            </a:rPr>
            <a:t>R03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a:t>
          </a:r>
          <a:r>
            <a:rPr kumimoji="0" lang="en-US" altLang="ja-JP" sz="1100" b="0" i="0" u="none" strike="noStrike" kern="0" cap="none" spc="0" normalizeH="0" baseline="0" noProof="0">
              <a:ln>
                <a:noFill/>
              </a:ln>
              <a:solidFill>
                <a:prstClr val="black"/>
              </a:solidFill>
              <a:effectLst/>
              <a:uLnTx/>
              <a:uFillTx/>
              <a:latin typeface="+mn-lt"/>
              <a:ea typeface="+mn-ea"/>
              <a:cs typeface="+mn-cs"/>
            </a:rPr>
            <a:t>975</a:t>
          </a:r>
          <a:r>
            <a:rPr kumimoji="0" lang="ja-JP" altLang="ja-JP" sz="1100" b="0" i="0" u="none" strike="noStrike" kern="0" cap="none" spc="0" normalizeH="0" baseline="0" noProof="0">
              <a:ln>
                <a:noFill/>
              </a:ln>
              <a:solidFill>
                <a:prstClr val="black"/>
              </a:solidFill>
              <a:effectLst/>
              <a:uLnTx/>
              <a:uFillTx/>
              <a:latin typeface="+mn-lt"/>
              <a:ea typeface="+mn-ea"/>
              <a:cs typeface="+mn-cs"/>
            </a:rPr>
            <a:t>人で、これは</a:t>
          </a:r>
          <a:r>
            <a:rPr kumimoji="0" lang="en-US" altLang="ja-JP" sz="1100" b="0" i="0" u="none" strike="noStrike" kern="0" cap="none" spc="0" normalizeH="0" baseline="0" noProof="0">
              <a:ln>
                <a:noFill/>
              </a:ln>
              <a:solidFill>
                <a:prstClr val="black"/>
              </a:solidFill>
              <a:effectLst/>
              <a:uLnTx/>
              <a:uFillTx/>
              <a:latin typeface="+mn-lt"/>
              <a:ea typeface="+mn-ea"/>
              <a:cs typeface="+mn-cs"/>
            </a:rPr>
            <a:t>H29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年度末人口</a:t>
          </a:r>
          <a:r>
            <a:rPr kumimoji="0" lang="en-US" altLang="ja-JP" sz="1100" b="0" i="0" u="none" strike="noStrike" kern="0" cap="none" spc="0" normalizeH="0" baseline="0" noProof="0">
              <a:ln>
                <a:noFill/>
              </a:ln>
              <a:solidFill>
                <a:prstClr val="black"/>
              </a:solidFill>
              <a:effectLst/>
              <a:uLnTx/>
              <a:uFillTx/>
              <a:latin typeface="+mn-lt"/>
              <a:ea typeface="+mn-ea"/>
              <a:cs typeface="+mn-cs"/>
            </a:rPr>
            <a:t>1,034</a:t>
          </a:r>
          <a:r>
            <a:rPr kumimoji="0" lang="ja-JP" altLang="ja-JP" sz="1100" b="0" i="0" u="none" strike="noStrike" kern="0" cap="none" spc="0" normalizeH="0" baseline="0" noProof="0">
              <a:ln>
                <a:noFill/>
              </a:ln>
              <a:solidFill>
                <a:prstClr val="black"/>
              </a:solidFill>
              <a:effectLst/>
              <a:uLnTx/>
              <a:uFillTx/>
              <a:latin typeface="+mn-lt"/>
              <a:ea typeface="+mn-ea"/>
              <a:cs typeface="+mn-cs"/>
            </a:rPr>
            <a:t>人から</a:t>
          </a:r>
          <a:r>
            <a:rPr kumimoji="0" lang="en-US" altLang="ja-JP" sz="1100" b="0" i="0" u="none" strike="noStrike" kern="0" cap="none" spc="0" normalizeH="0" baseline="0" noProof="0">
              <a:ln>
                <a:noFill/>
              </a:ln>
              <a:solidFill>
                <a:prstClr val="black"/>
              </a:solidFill>
              <a:effectLst/>
              <a:uLnTx/>
              <a:uFillTx/>
              <a:latin typeface="+mn-lt"/>
              <a:ea typeface="+mn-ea"/>
              <a:cs typeface="+mn-cs"/>
            </a:rPr>
            <a:t>59</a:t>
          </a:r>
          <a:r>
            <a:rPr kumimoji="0" lang="ja-JP" altLang="ja-JP" sz="1100" b="0" i="0" u="none" strike="noStrike" kern="0" cap="none" spc="0" normalizeH="0" baseline="0" noProof="0">
              <a:ln>
                <a:noFill/>
              </a:ln>
              <a:solidFill>
                <a:prstClr val="black"/>
              </a:solidFill>
              <a:effectLst/>
              <a:uLnTx/>
              <a:uFillTx/>
              <a:latin typeface="+mn-lt"/>
              <a:ea typeface="+mn-ea"/>
              <a:cs typeface="+mn-cs"/>
            </a:rPr>
            <a:t>人（</a:t>
          </a:r>
          <a:r>
            <a:rPr kumimoji="0" lang="en-US" altLang="ja-JP" sz="1100" b="0" i="0" u="none" strike="noStrike" kern="0" cap="none" spc="0" normalizeH="0" baseline="0" noProof="0">
              <a:ln>
                <a:noFill/>
              </a:ln>
              <a:solidFill>
                <a:prstClr val="black"/>
              </a:solidFill>
              <a:effectLst/>
              <a:uLnTx/>
              <a:uFillTx/>
              <a:latin typeface="+mn-lt"/>
              <a:ea typeface="+mn-ea"/>
              <a:cs typeface="+mn-cs"/>
            </a:rPr>
            <a:t>6.1</a:t>
          </a:r>
          <a:r>
            <a:rPr kumimoji="0" lang="ja-JP" altLang="ja-JP" sz="1100" b="0" i="0" u="none" strike="noStrike" kern="0" cap="none" spc="0" normalizeH="0" baseline="0" noProof="0">
              <a:ln>
                <a:noFill/>
              </a:ln>
              <a:solidFill>
                <a:prstClr val="black"/>
              </a:solidFill>
              <a:effectLst/>
              <a:uLnTx/>
              <a:uFillTx/>
              <a:latin typeface="+mn-lt"/>
              <a:ea typeface="+mn-ea"/>
              <a:cs typeface="+mn-cs"/>
            </a:rPr>
            <a:t>％）減少している。一方、類似団体の平均は、</a:t>
          </a:r>
          <a:r>
            <a:rPr kumimoji="0" lang="en-US" altLang="ja-JP" sz="1100" b="0" i="0" u="none" strike="noStrike" kern="0" cap="none" spc="0" normalizeH="0" baseline="0" noProof="0">
              <a:ln>
                <a:noFill/>
              </a:ln>
              <a:solidFill>
                <a:prstClr val="black"/>
              </a:solidFill>
              <a:effectLst/>
              <a:uLnTx/>
              <a:uFillTx/>
              <a:latin typeface="+mn-lt"/>
              <a:ea typeface="+mn-ea"/>
              <a:cs typeface="+mn-cs"/>
            </a:rPr>
            <a:t>H29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年度決算に比べ</a:t>
          </a:r>
          <a:r>
            <a:rPr kumimoji="0" lang="en-US" altLang="ja-JP" sz="1100" b="0" i="0" u="none" strike="noStrike" kern="0" cap="none" spc="0" normalizeH="0" baseline="0" noProof="0">
              <a:ln>
                <a:noFill/>
              </a:ln>
              <a:solidFill>
                <a:prstClr val="black"/>
              </a:solidFill>
              <a:effectLst/>
              <a:uLnTx/>
              <a:uFillTx/>
              <a:latin typeface="+mn-lt"/>
              <a:ea typeface="+mn-ea"/>
              <a:cs typeface="+mn-cs"/>
            </a:rPr>
            <a:t>18.2</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20805</xdr:rowOff>
    </xdr:from>
    <xdr:to>
      <xdr:col>23</xdr:col>
      <xdr:colOff>133350</xdr:colOff>
      <xdr:row>83</xdr:row>
      <xdr:rowOff>92073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51155"/>
          <a:ext cx="838200" cy="7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20805</xdr:rowOff>
    </xdr:from>
    <xdr:to>
      <xdr:col>19</xdr:col>
      <xdr:colOff>133350</xdr:colOff>
      <xdr:row>83</xdr:row>
      <xdr:rowOff>52081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251155"/>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26422</xdr:rowOff>
    </xdr:from>
    <xdr:to>
      <xdr:col>15</xdr:col>
      <xdr:colOff>82550</xdr:colOff>
      <xdr:row>83</xdr:row>
      <xdr:rowOff>52081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56772"/>
          <a:ext cx="889000" cy="2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122509</xdr:rowOff>
    </xdr:from>
    <xdr:to>
      <xdr:col>11</xdr:col>
      <xdr:colOff>31750</xdr:colOff>
      <xdr:row>83</xdr:row>
      <xdr:rowOff>26422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81409"/>
          <a:ext cx="889000" cy="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41273</xdr:rowOff>
    </xdr:from>
    <xdr:to>
      <xdr:col>23</xdr:col>
      <xdr:colOff>184150</xdr:colOff>
      <xdr:row>83</xdr:row>
      <xdr:rowOff>142873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13350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4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141455</xdr:rowOff>
    </xdr:from>
    <xdr:to>
      <xdr:col>19</xdr:col>
      <xdr:colOff>184150</xdr:colOff>
      <xdr:row>83</xdr:row>
      <xdr:rowOff>71605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56382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8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1281</xdr:rowOff>
    </xdr:from>
    <xdr:to>
      <xdr:col>15</xdr:col>
      <xdr:colOff>133350</xdr:colOff>
      <xdr:row>83</xdr:row>
      <xdr:rowOff>102881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3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87658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1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147072</xdr:rowOff>
    </xdr:from>
    <xdr:to>
      <xdr:col>11</xdr:col>
      <xdr:colOff>82550</xdr:colOff>
      <xdr:row>83</xdr:row>
      <xdr:rowOff>77222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61999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9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71709</xdr:rowOff>
    </xdr:from>
    <xdr:to>
      <xdr:col>7</xdr:col>
      <xdr:colOff>31750</xdr:colOff>
      <xdr:row>83</xdr:row>
      <xdr:rowOff>1859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158086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ラスパイレス指数は横ばいから若干上昇している。しかし、いまだに類似団体の平均からは低い状況となっている。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92075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6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73977</xdr:rowOff>
    </xdr:from>
    <xdr:to>
      <xdr:col>77</xdr:col>
      <xdr:colOff>44450</xdr:colOff>
      <xdr:row>85</xdr:row>
      <xdr:rowOff>92075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4722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73977</xdr:rowOff>
    </xdr:from>
    <xdr:to>
      <xdr:col>72</xdr:col>
      <xdr:colOff>203200</xdr:colOff>
      <xdr:row>85</xdr:row>
      <xdr:rowOff>73977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47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73977</xdr:rowOff>
    </xdr:from>
    <xdr:to>
      <xdr:col>68</xdr:col>
      <xdr:colOff>152400</xdr:colOff>
      <xdr:row>85</xdr:row>
      <xdr:rowOff>110173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472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23177</xdr:rowOff>
    </xdr:from>
    <xdr:to>
      <xdr:col>73</xdr:col>
      <xdr:colOff>44450</xdr:colOff>
      <xdr:row>85</xdr:row>
      <xdr:rowOff>124777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134954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23177</xdr:rowOff>
    </xdr:from>
    <xdr:to>
      <xdr:col>68</xdr:col>
      <xdr:colOff>203200</xdr:colOff>
      <xdr:row>85</xdr:row>
      <xdr:rowOff>124777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134954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59373</xdr:rowOff>
    </xdr:from>
    <xdr:to>
      <xdr:col>64</xdr:col>
      <xdr:colOff>152400</xdr:colOff>
      <xdr:row>85</xdr:row>
      <xdr:rowOff>160973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171150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に応じ業務の民間委託等を図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34544</xdr:rowOff>
    </xdr:from>
    <xdr:to>
      <xdr:col>81</xdr:col>
      <xdr:colOff>44450</xdr:colOff>
      <xdr:row>64</xdr:row>
      <xdr:rowOff>74186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07344"/>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34544</xdr:rowOff>
    </xdr:from>
    <xdr:to>
      <xdr:col>77</xdr:col>
      <xdr:colOff>44450</xdr:colOff>
      <xdr:row>64</xdr:row>
      <xdr:rowOff>86940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1007344"/>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81770</xdr:rowOff>
    </xdr:from>
    <xdr:to>
      <xdr:col>72</xdr:col>
      <xdr:colOff>203200</xdr:colOff>
      <xdr:row>64</xdr:row>
      <xdr:rowOff>86940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05457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76944</xdr:rowOff>
    </xdr:from>
    <xdr:to>
      <xdr:col>68</xdr:col>
      <xdr:colOff>152400</xdr:colOff>
      <xdr:row>64</xdr:row>
      <xdr:rowOff>81770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10497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23386</xdr:rowOff>
    </xdr:from>
    <xdr:to>
      <xdr:col>81</xdr:col>
      <xdr:colOff>95250</xdr:colOff>
      <xdr:row>64</xdr:row>
      <xdr:rowOff>124986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166913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6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155194</xdr:rowOff>
    </xdr:from>
    <xdr:to>
      <xdr:col>77</xdr:col>
      <xdr:colOff>95250</xdr:colOff>
      <xdr:row>64</xdr:row>
      <xdr:rowOff>85344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70121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36140</xdr:rowOff>
    </xdr:from>
    <xdr:to>
      <xdr:col>73</xdr:col>
      <xdr:colOff>44450</xdr:colOff>
      <xdr:row>64</xdr:row>
      <xdr:rowOff>137740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0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122517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9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30970</xdr:rowOff>
    </xdr:from>
    <xdr:to>
      <xdr:col>68</xdr:col>
      <xdr:colOff>203200</xdr:colOff>
      <xdr:row>64</xdr:row>
      <xdr:rowOff>132570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117347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09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26144</xdr:rowOff>
    </xdr:from>
    <xdr:to>
      <xdr:col>64</xdr:col>
      <xdr:colOff>152400</xdr:colOff>
      <xdr:row>64</xdr:row>
      <xdr:rowOff>127744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9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112521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0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a:t>
          </a:r>
          <a:r>
            <a:rPr kumimoji="0" lang="ja-JP" altLang="en-US" sz="1100" b="0" i="0" u="none" strike="noStrike" kern="0" cap="none" spc="0" normalizeH="0" baseline="0" noProof="0">
              <a:ln>
                <a:noFill/>
              </a:ln>
              <a:solidFill>
                <a:prstClr val="black"/>
              </a:solidFill>
              <a:effectLst/>
              <a:uLnTx/>
              <a:uFillTx/>
              <a:latin typeface="+mn-lt"/>
              <a:ea typeface="+mn-ea"/>
              <a:cs typeface="+mn-cs"/>
            </a:rPr>
            <a:t>・辺地債</a:t>
          </a:r>
          <a:r>
            <a:rPr kumimoji="0" lang="ja-JP" altLang="ja-JP" sz="1100" b="0" i="0" u="none" strike="noStrike" kern="0" cap="none" spc="0" normalizeH="0" baseline="0" noProof="0">
              <a:ln>
                <a:noFill/>
              </a:ln>
              <a:solidFill>
                <a:prstClr val="black"/>
              </a:solidFill>
              <a:effectLst/>
              <a:uLnTx/>
              <a:uFillTx/>
              <a:latin typeface="+mn-lt"/>
              <a:ea typeface="+mn-ea"/>
              <a:cs typeface="+mn-cs"/>
            </a:rPr>
            <a:t>を活用するなど、公債費の抑制を図ってい</a:t>
          </a:r>
          <a:r>
            <a:rPr kumimoji="0" lang="ja-JP" altLang="en-US" sz="1100" b="0" i="0" u="none" strike="noStrike" kern="0" cap="none" spc="0" normalizeH="0" baseline="0" noProof="0">
              <a:ln>
                <a:noFill/>
              </a:ln>
              <a:solidFill>
                <a:prstClr val="black"/>
              </a:solidFill>
              <a:effectLst/>
              <a:uLnTx/>
              <a:uFillTx/>
              <a:latin typeface="+mn-lt"/>
              <a:ea typeface="+mn-ea"/>
              <a:cs typeface="+mn-cs"/>
            </a:rPr>
            <a:t>く。過疎卒業団体となることが決まり、年々過疎債の上限額が抑えられ、Ｒ</a:t>
          </a:r>
          <a:r>
            <a:rPr kumimoji="0" lang="en-US" altLang="ja-JP" sz="1100" b="0" i="0" u="none" strike="noStrike" kern="0" cap="none" spc="0" normalizeH="0" baseline="0" noProof="0">
              <a:ln>
                <a:noFill/>
              </a:ln>
              <a:solidFill>
                <a:prstClr val="black"/>
              </a:solidFill>
              <a:effectLst/>
              <a:uLnTx/>
              <a:uFillTx/>
              <a:latin typeface="+mn-lt"/>
              <a:ea typeface="+mn-ea"/>
              <a:cs typeface="+mn-cs"/>
            </a:rPr>
            <a:t>09</a:t>
          </a:r>
          <a:r>
            <a:rPr kumimoji="0" lang="ja-JP" altLang="en-US" sz="1100" b="0" i="0" u="none" strike="noStrike" kern="0" cap="none" spc="0" normalizeH="0" baseline="0" noProof="0">
              <a:ln>
                <a:noFill/>
              </a:ln>
              <a:solidFill>
                <a:prstClr val="black"/>
              </a:solidFill>
              <a:effectLst/>
              <a:uLnTx/>
              <a:uFillTx/>
              <a:latin typeface="+mn-lt"/>
              <a:ea typeface="+mn-ea"/>
              <a:cs typeface="+mn-cs"/>
            </a:rPr>
            <a:t>年からは過疎債を借入することができなくなる。公債費の抑制を図るとともに計画的に有利な起債を活用することが必要となる。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107950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5747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59690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35560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75777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506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将来負担比率は、財政健全化法が施行された</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年度以来、「数値なし」という状況が続いているが、</a:t>
          </a:r>
          <a:r>
            <a:rPr lang="en-US" altLang="ja-JP" sz="1100" b="0" i="0" baseline="0">
              <a:solidFill>
                <a:schemeClr val="dk1"/>
              </a:solidFill>
              <a:effectLst/>
              <a:latin typeface="+mn-lt"/>
              <a:ea typeface="+mn-ea"/>
              <a:cs typeface="+mn-cs"/>
            </a:rPr>
            <a:t>R03</a:t>
          </a:r>
          <a:r>
            <a:rPr lang="ja-JP" altLang="ja-JP" sz="1100" b="0" i="0" baseline="0">
              <a:solidFill>
                <a:schemeClr val="dk1"/>
              </a:solidFill>
              <a:effectLst/>
              <a:latin typeface="+mn-lt"/>
              <a:ea typeface="+mn-ea"/>
              <a:cs typeface="+mn-cs"/>
            </a:rPr>
            <a:t>年度決算における実数は　▲</a:t>
          </a:r>
          <a:r>
            <a:rPr lang="en-US" altLang="ja-JP" sz="1100" b="0" i="0" baseline="0">
              <a:solidFill>
                <a:schemeClr val="dk1"/>
              </a:solidFill>
              <a:effectLst/>
              <a:latin typeface="+mn-lt"/>
              <a:ea typeface="+mn-ea"/>
              <a:cs typeface="+mn-cs"/>
            </a:rPr>
            <a:t>420.5</a:t>
          </a:r>
          <a:r>
            <a:rPr lang="ja-JP" altLang="ja-JP" sz="1100" b="0" i="0" baseline="0">
              <a:solidFill>
                <a:schemeClr val="dk1"/>
              </a:solidFill>
              <a:effectLst/>
              <a:latin typeface="+mn-lt"/>
              <a:ea typeface="+mn-ea"/>
              <a:cs typeface="+mn-cs"/>
            </a:rPr>
            <a:t>％であり、これは前年度の▲</a:t>
          </a:r>
          <a:r>
            <a:rPr lang="en-US" altLang="ja-JP" sz="1100" b="0" i="0" baseline="0">
              <a:solidFill>
                <a:schemeClr val="dk1"/>
              </a:solidFill>
              <a:effectLst/>
              <a:latin typeface="+mn-lt"/>
              <a:ea typeface="+mn-ea"/>
              <a:cs typeface="+mn-cs"/>
            </a:rPr>
            <a:t>474.7</a:t>
          </a:r>
          <a:r>
            <a:rPr lang="ja-JP" altLang="ja-JP" sz="1100" b="0" i="0" baseline="0">
              <a:solidFill>
                <a:schemeClr val="dk1"/>
              </a:solidFill>
              <a:effectLst/>
              <a:latin typeface="+mn-lt"/>
              <a:ea typeface="+mn-ea"/>
              <a:cs typeface="+mn-cs"/>
            </a:rPr>
            <a:t>％よりも数値は低下したが、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61" name="テキスト ボックス 460">
          <a:extLst>
            <a:ext uri="{FF2B5EF4-FFF2-40B4-BE49-F238E27FC236}">
              <a16:creationId xmlns:a16="http://schemas.microsoft.com/office/drawing/2014/main" id="{ECFF73F2-4F32-4CCF-AECE-1D194CF5D208}"/>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
959
66.05
1,951,491
1,932,800
1,372
1,260,102
2,275,575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人件費充当経常一般財源のＲ０</a:t>
          </a:r>
          <a:r>
            <a:rPr kumimoji="0" lang="ja-JP" altLang="en-US" sz="1050" b="0" i="0" u="none" strike="noStrike" kern="0" cap="none" spc="0" normalizeH="0" baseline="0" noProof="0">
              <a:ln>
                <a:noFill/>
              </a:ln>
              <a:solidFill>
                <a:prstClr val="black"/>
              </a:solidFill>
              <a:effectLst/>
              <a:uLnTx/>
              <a:uFillTx/>
              <a:latin typeface="+mn-lt"/>
              <a:ea typeface="+mn-ea"/>
              <a:cs typeface="+mn-cs"/>
            </a:rPr>
            <a:t>３</a:t>
          </a:r>
          <a:r>
            <a:rPr kumimoji="0" lang="ja-JP" altLang="ja-JP" sz="1050" b="0" i="0" u="none" strike="noStrike" kern="0" cap="none" spc="0" normalizeH="0" baseline="0" noProof="0">
              <a:ln>
                <a:noFill/>
              </a:ln>
              <a:solidFill>
                <a:prstClr val="black"/>
              </a:solidFill>
              <a:effectLst/>
              <a:uLnTx/>
              <a:uFillTx/>
              <a:latin typeface="+mn-lt"/>
              <a:ea typeface="+mn-ea"/>
              <a:cs typeface="+mn-cs"/>
            </a:rPr>
            <a:t>年度決算額は</a:t>
          </a:r>
          <a:r>
            <a:rPr kumimoji="0" lang="ja-JP" altLang="en-US" sz="1050" b="0" i="0" u="none" strike="noStrike" kern="0" cap="none" spc="0" normalizeH="0" baseline="0" noProof="0">
              <a:ln>
                <a:noFill/>
              </a:ln>
              <a:solidFill>
                <a:prstClr val="black"/>
              </a:solidFill>
              <a:effectLst/>
              <a:uLnTx/>
              <a:uFillTx/>
              <a:latin typeface="+mn-lt"/>
              <a:ea typeface="+mn-ea"/>
              <a:cs typeface="+mn-cs"/>
            </a:rPr>
            <a:t>３２７，５２５</a:t>
          </a:r>
          <a:r>
            <a:rPr kumimoji="0" lang="ja-JP" altLang="ja-JP" sz="1050" b="0" i="0" u="none" strike="noStrike" kern="0" cap="none" spc="0" normalizeH="0" baseline="0" noProof="0">
              <a:ln>
                <a:noFill/>
              </a:ln>
              <a:solidFill>
                <a:prstClr val="black"/>
              </a:solidFill>
              <a:effectLst/>
              <a:uLnTx/>
              <a:uFillTx/>
              <a:latin typeface="+mn-lt"/>
              <a:ea typeface="+mn-ea"/>
              <a:cs typeface="+mn-cs"/>
            </a:rPr>
            <a:t>千円で、前年度比</a:t>
          </a:r>
          <a:r>
            <a:rPr kumimoji="0" lang="ja-JP" altLang="en-US" sz="1050" b="0" i="0" u="none" strike="noStrike" kern="0" cap="none" spc="0" normalizeH="0" baseline="0" noProof="0">
              <a:ln>
                <a:noFill/>
              </a:ln>
              <a:solidFill>
                <a:prstClr val="black"/>
              </a:solidFill>
              <a:effectLst/>
              <a:uLnTx/>
              <a:uFillTx/>
              <a:latin typeface="+mn-lt"/>
              <a:ea typeface="+mn-ea"/>
              <a:cs typeface="+mn-cs"/>
            </a:rPr>
            <a:t>５，０８１</a:t>
          </a:r>
          <a:r>
            <a:rPr kumimoji="0" lang="ja-JP" altLang="ja-JP" sz="1050" b="0" i="0" u="none" strike="noStrike" kern="0" cap="none" spc="0" normalizeH="0" baseline="0" noProof="0">
              <a:ln>
                <a:noFill/>
              </a:ln>
              <a:solidFill>
                <a:prstClr val="black"/>
              </a:solidFill>
              <a:effectLst/>
              <a:uLnTx/>
              <a:uFillTx/>
              <a:latin typeface="+mn-lt"/>
              <a:ea typeface="+mn-ea"/>
              <a:cs typeface="+mn-cs"/>
            </a:rPr>
            <a:t>千円、</a:t>
          </a:r>
          <a:r>
            <a:rPr kumimoji="0" lang="ja-JP" altLang="en-US" sz="1050" b="0" i="0" u="none" strike="noStrike" kern="0" cap="none" spc="0" normalizeH="0" baseline="0" noProof="0">
              <a:ln>
                <a:noFill/>
              </a:ln>
              <a:solidFill>
                <a:prstClr val="black"/>
              </a:solidFill>
              <a:effectLst/>
              <a:uLnTx/>
              <a:uFillTx/>
              <a:latin typeface="+mn-lt"/>
              <a:ea typeface="+mn-ea"/>
              <a:cs typeface="+mn-cs"/>
            </a:rPr>
            <a:t>１．６</a:t>
          </a:r>
          <a:r>
            <a:rPr kumimoji="0" lang="ja-JP" altLang="ja-JP" sz="1050" b="0" i="0" u="none" strike="noStrike" kern="0" cap="none" spc="0" normalizeH="0" baseline="0" noProof="0">
              <a:ln>
                <a:noFill/>
              </a:ln>
              <a:solidFill>
                <a:prstClr val="black"/>
              </a:solidFill>
              <a:effectLst/>
              <a:uLnTx/>
              <a:uFillTx/>
              <a:latin typeface="+mn-lt"/>
              <a:ea typeface="+mn-ea"/>
              <a:cs typeface="+mn-cs"/>
            </a:rPr>
            <a:t>％の</a:t>
          </a:r>
          <a:r>
            <a:rPr kumimoji="0" lang="ja-JP" altLang="en-US" sz="1050" b="0" i="0" u="none" strike="noStrike" kern="0" cap="none" spc="0" normalizeH="0" baseline="0" noProof="0">
              <a:ln>
                <a:noFill/>
              </a:ln>
              <a:solidFill>
                <a:prstClr val="black"/>
              </a:solidFill>
              <a:effectLst/>
              <a:uLnTx/>
              <a:uFillTx/>
              <a:latin typeface="+mn-lt"/>
              <a:ea typeface="+mn-ea"/>
              <a:cs typeface="+mn-cs"/>
            </a:rPr>
            <a:t>減</a:t>
          </a:r>
          <a:r>
            <a:rPr kumimoji="0" lang="ja-JP" altLang="ja-JP" sz="1050" b="0" i="0" u="none" strike="noStrike" kern="0" cap="none" spc="0" normalizeH="0" baseline="0" noProof="0">
              <a:ln>
                <a:noFill/>
              </a:ln>
              <a:solidFill>
                <a:prstClr val="black"/>
              </a:solidFill>
              <a:effectLst/>
              <a:uLnTx/>
              <a:uFillTx/>
              <a:latin typeface="+mn-lt"/>
              <a:ea typeface="+mn-ea"/>
              <a:cs typeface="+mn-cs"/>
            </a:rPr>
            <a:t>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922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42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969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144289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物件費充当経常一般財源のＲ０</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年度決算額は</a:t>
          </a:r>
          <a:r>
            <a:rPr kumimoji="0" lang="ja-JP" altLang="en-US" sz="1100" b="0" i="0" u="none" strike="noStrike" kern="0" cap="none" spc="0" normalizeH="0" baseline="0" noProof="0">
              <a:ln>
                <a:noFill/>
              </a:ln>
              <a:solidFill>
                <a:prstClr val="black"/>
              </a:solidFill>
              <a:effectLst/>
              <a:uLnTx/>
              <a:uFillTx/>
              <a:latin typeface="+mn-lt"/>
              <a:ea typeface="+mn-ea"/>
              <a:cs typeface="+mn-cs"/>
            </a:rPr>
            <a:t>２８５，９５４</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千円で、前年度比</a:t>
          </a:r>
          <a:r>
            <a:rPr kumimoji="0" lang="ja-JP" altLang="en-US" sz="1100" b="0" i="0" u="none" strike="noStrike" kern="0" cap="none" spc="0" normalizeH="0" baseline="0" noProof="0">
              <a:ln>
                <a:noFill/>
              </a:ln>
              <a:solidFill>
                <a:prstClr val="black"/>
              </a:solidFill>
              <a:effectLst/>
              <a:uLnTx/>
              <a:uFillTx/>
              <a:latin typeface="+mn-lt"/>
              <a:ea typeface="+mn-ea"/>
              <a:cs typeface="+mn-cs"/>
            </a:rPr>
            <a:t>８９，６９８</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ja-JP" altLang="en-US" sz="1100" b="0" i="0" u="none" strike="noStrike" kern="0" cap="none" spc="0" normalizeH="0" baseline="0" noProof="0">
              <a:ln>
                <a:noFill/>
              </a:ln>
              <a:solidFill>
                <a:prstClr val="black"/>
              </a:solidFill>
              <a:effectLst/>
              <a:uLnTx/>
              <a:uFillTx/>
              <a:latin typeface="+mn-lt"/>
              <a:ea typeface="+mn-ea"/>
              <a:cs typeface="+mn-cs"/>
            </a:rPr>
            <a:t>３１．４</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％の増となった。平成３０年度から特定財源の確保や、業務委託や備品購入の見直しを進め物件費の抑制を図ってい</a:t>
          </a:r>
          <a:r>
            <a:rPr kumimoji="0" lang="ja-JP" altLang="en-US" sz="1100" b="0" i="0" u="none" strike="noStrike" kern="0" cap="none" spc="0" normalizeH="0" baseline="0" noProof="0">
              <a:ln>
                <a:noFill/>
              </a:ln>
              <a:solidFill>
                <a:prstClr val="black"/>
              </a:solidFill>
              <a:effectLst/>
              <a:uLnTx/>
              <a:uFillTx/>
              <a:latin typeface="+mn-lt"/>
              <a:ea typeface="+mn-ea"/>
              <a:cs typeface="+mn-cs"/>
            </a:rPr>
            <a:t>たが、Ｒ０３年度は単発的な委託業務等が増えたことにより大幅に増加した。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19</xdr:row>
      <xdr:rowOff>78994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94228"/>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8128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48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93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28194</xdr:rowOff>
    </xdr:from>
    <xdr:to>
      <xdr:col>82</xdr:col>
      <xdr:colOff>158750</xdr:colOff>
      <xdr:row>19</xdr:row>
      <xdr:rowOff>129794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108221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9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扶助費充当経常一般財源のＲ０</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年度決算額は</a:t>
          </a:r>
          <a:r>
            <a:rPr kumimoji="0" lang="ja-JP" altLang="en-US" sz="1100" b="0" i="0" u="none" strike="noStrike" kern="0" cap="none" spc="0" normalizeH="0" baseline="0" noProof="0">
              <a:ln>
                <a:noFill/>
              </a:ln>
              <a:solidFill>
                <a:prstClr val="black"/>
              </a:solidFill>
              <a:effectLst/>
              <a:uLnTx/>
              <a:uFillTx/>
              <a:latin typeface="+mn-lt"/>
              <a:ea typeface="+mn-ea"/>
              <a:cs typeface="+mn-cs"/>
            </a:rPr>
            <a:t>２３，６３１</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千円で、前年度比</a:t>
          </a:r>
          <a:r>
            <a:rPr kumimoji="0" lang="ja-JP" altLang="en-US" sz="1100" b="0" i="0" u="none" strike="noStrike" kern="0" cap="none" spc="0" normalizeH="0" baseline="0" noProof="0">
              <a:ln>
                <a:noFill/>
              </a:ln>
              <a:solidFill>
                <a:prstClr val="black"/>
              </a:solidFill>
              <a:effectLst/>
              <a:uLnTx/>
              <a:uFillTx/>
              <a:latin typeface="+mn-lt"/>
              <a:ea typeface="+mn-ea"/>
              <a:cs typeface="+mn-cs"/>
            </a:rPr>
            <a:t>９２８</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ja-JP" altLang="en-US" sz="1100" b="0" i="0" u="none" strike="noStrike" kern="0" cap="none" spc="0" normalizeH="0" baseline="0" noProof="0">
              <a:ln>
                <a:noFill/>
              </a:ln>
              <a:solidFill>
                <a:prstClr val="black"/>
              </a:solidFill>
              <a:effectLst/>
              <a:uLnTx/>
              <a:uFillTx/>
              <a:latin typeface="+mn-lt"/>
              <a:ea typeface="+mn-ea"/>
              <a:cs typeface="+mn-cs"/>
            </a:rPr>
            <a:t>３．９</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となった。これは、児童や高齢者への扶助費の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額が原因である。類似団体との比較では、過去１０年間にわたり平均値を下回っている。これは生活保護費（該当なし）や生活弱者等への扶助費のうち、経常一般財源充当額が低いことが原因と思われる。今後も引き続き低い水準が維持されるものと推測さ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維持補修費充当経常一般財源のＲ０</a:t>
          </a:r>
          <a:r>
            <a:rPr kumimoji="0" lang="ja-JP" altLang="en-US" sz="1050" b="0" i="0" u="none" strike="noStrike" kern="0" cap="none" spc="0" normalizeH="0" baseline="0" noProof="0">
              <a:ln>
                <a:noFill/>
              </a:ln>
              <a:solidFill>
                <a:prstClr val="black"/>
              </a:solidFill>
              <a:effectLst/>
              <a:uLnTx/>
              <a:uFillTx/>
              <a:latin typeface="+mn-lt"/>
              <a:ea typeface="+mn-ea"/>
              <a:cs typeface="+mn-cs"/>
            </a:rPr>
            <a:t>３</a:t>
          </a:r>
          <a:r>
            <a:rPr kumimoji="0" lang="ja-JP" altLang="ja-JP" sz="1050" b="0" i="0" u="none" strike="noStrike" kern="0" cap="none" spc="0" normalizeH="0" baseline="0" noProof="0">
              <a:ln>
                <a:noFill/>
              </a:ln>
              <a:solidFill>
                <a:prstClr val="black"/>
              </a:solidFill>
              <a:effectLst/>
              <a:uLnTx/>
              <a:uFillTx/>
              <a:latin typeface="+mn-lt"/>
              <a:ea typeface="+mn-ea"/>
              <a:cs typeface="+mn-cs"/>
            </a:rPr>
            <a:t>年度決算額は</a:t>
          </a:r>
          <a:r>
            <a:rPr kumimoji="0" lang="ja-JP" altLang="en-US" sz="1050" b="0" i="0" u="none" strike="noStrike" kern="0" cap="none" spc="0" normalizeH="0" baseline="0" noProof="0">
              <a:ln>
                <a:noFill/>
              </a:ln>
              <a:solidFill>
                <a:prstClr val="black"/>
              </a:solidFill>
              <a:effectLst/>
              <a:uLnTx/>
              <a:uFillTx/>
              <a:latin typeface="+mn-lt"/>
              <a:ea typeface="+mn-ea"/>
              <a:cs typeface="+mn-cs"/>
            </a:rPr>
            <a:t>２４，１２５</a:t>
          </a:r>
          <a:r>
            <a:rPr kumimoji="0" lang="ja-JP" altLang="ja-JP" sz="1050" b="0" i="0" u="none" strike="noStrike" kern="0" cap="none" spc="0" normalizeH="0" baseline="0" noProof="0">
              <a:ln>
                <a:noFill/>
              </a:ln>
              <a:solidFill>
                <a:prstClr val="black"/>
              </a:solidFill>
              <a:effectLst/>
              <a:uLnTx/>
              <a:uFillTx/>
              <a:latin typeface="+mn-lt"/>
              <a:ea typeface="+mn-ea"/>
              <a:cs typeface="+mn-cs"/>
            </a:rPr>
            <a:t>千円で、前年度比</a:t>
          </a:r>
          <a:r>
            <a:rPr kumimoji="0" lang="ja-JP" altLang="en-US" sz="1050" b="0" i="0" u="none" strike="noStrike" kern="0" cap="none" spc="0" normalizeH="0" baseline="0" noProof="0">
              <a:ln>
                <a:noFill/>
              </a:ln>
              <a:solidFill>
                <a:prstClr val="black"/>
              </a:solidFill>
              <a:effectLst/>
              <a:uLnTx/>
              <a:uFillTx/>
              <a:latin typeface="+mn-lt"/>
              <a:ea typeface="+mn-ea"/>
              <a:cs typeface="+mn-cs"/>
            </a:rPr>
            <a:t>１，６２２</a:t>
          </a:r>
          <a:r>
            <a:rPr kumimoji="0" lang="ja-JP" altLang="ja-JP" sz="1050" b="0" i="0" u="none" strike="noStrike" kern="0" cap="none" spc="0" normalizeH="0" baseline="0" noProof="0">
              <a:ln>
                <a:noFill/>
              </a:ln>
              <a:solidFill>
                <a:prstClr val="black"/>
              </a:solidFill>
              <a:effectLst/>
              <a:uLnTx/>
              <a:uFillTx/>
              <a:latin typeface="+mn-lt"/>
              <a:ea typeface="+mn-ea"/>
              <a:cs typeface="+mn-cs"/>
            </a:rPr>
            <a:t>千円、</a:t>
          </a:r>
          <a:r>
            <a:rPr kumimoji="0" lang="ja-JP" altLang="en-US" sz="1050" b="0" i="0" u="none" strike="noStrike" kern="0" cap="none" spc="0" normalizeH="0" baseline="0" noProof="0">
              <a:ln>
                <a:noFill/>
              </a:ln>
              <a:solidFill>
                <a:prstClr val="black"/>
              </a:solidFill>
              <a:effectLst/>
              <a:uLnTx/>
              <a:uFillTx/>
              <a:latin typeface="+mn-lt"/>
              <a:ea typeface="+mn-ea"/>
              <a:cs typeface="+mn-cs"/>
            </a:rPr>
            <a:t>６．７</a:t>
          </a:r>
          <a:r>
            <a:rPr kumimoji="0" lang="ja-JP" altLang="ja-JP" sz="1050" b="0" i="0" u="none" strike="noStrike" kern="0" cap="none" spc="0" normalizeH="0" baseline="0" noProof="0">
              <a:ln>
                <a:noFill/>
              </a:ln>
              <a:solidFill>
                <a:prstClr val="black"/>
              </a:solidFill>
              <a:effectLst/>
              <a:uLnTx/>
              <a:uFillTx/>
              <a:latin typeface="+mn-lt"/>
              <a:ea typeface="+mn-ea"/>
              <a:cs typeface="+mn-cs"/>
            </a:rPr>
            <a:t>％の</a:t>
          </a:r>
          <a:r>
            <a:rPr kumimoji="0" lang="ja-JP" altLang="en-US" sz="1050" b="0" i="0" u="none" strike="noStrike" kern="0" cap="none" spc="0" normalizeH="0" baseline="0" noProof="0">
              <a:ln>
                <a:noFill/>
              </a:ln>
              <a:solidFill>
                <a:prstClr val="black"/>
              </a:solidFill>
              <a:effectLst/>
              <a:uLnTx/>
              <a:uFillTx/>
              <a:latin typeface="+mn-lt"/>
              <a:ea typeface="+mn-ea"/>
              <a:cs typeface="+mn-cs"/>
            </a:rPr>
            <a:t>減</a:t>
          </a:r>
          <a:r>
            <a:rPr kumimoji="0" lang="ja-JP" altLang="ja-JP" sz="1050" b="0" i="0" u="none" strike="noStrike" kern="0" cap="none" spc="0" normalizeH="0" baseline="0" noProof="0">
              <a:ln>
                <a:noFill/>
              </a:ln>
              <a:solidFill>
                <a:prstClr val="black"/>
              </a:solidFill>
              <a:effectLst/>
              <a:uLnTx/>
              <a:uFillTx/>
              <a:latin typeface="+mn-lt"/>
              <a:ea typeface="+mn-ea"/>
              <a:cs typeface="+mn-cs"/>
            </a:rPr>
            <a:t>となった。道路や橋梁の維持補修費の</a:t>
          </a:r>
          <a:r>
            <a:rPr kumimoji="0" lang="ja-JP" altLang="en-US" sz="1050" b="0" i="0" u="none" strike="noStrike" kern="0" cap="none" spc="0" normalizeH="0" baseline="0" noProof="0">
              <a:ln>
                <a:noFill/>
              </a:ln>
              <a:solidFill>
                <a:prstClr val="black"/>
              </a:solidFill>
              <a:effectLst/>
              <a:uLnTx/>
              <a:uFillTx/>
              <a:latin typeface="+mn-lt"/>
              <a:ea typeface="+mn-ea"/>
              <a:cs typeface="+mn-cs"/>
            </a:rPr>
            <a:t>減額が主な要因</a:t>
          </a:r>
          <a:r>
            <a:rPr kumimoji="0" lang="ja-JP" altLang="ja-JP" sz="1050" b="0" i="0" u="none" strike="noStrike" kern="0" cap="none" spc="0" normalizeH="0" baseline="0" noProof="0">
              <a:ln>
                <a:noFill/>
              </a:ln>
              <a:solidFill>
                <a:prstClr val="black"/>
              </a:solidFill>
              <a:effectLst/>
              <a:uLnTx/>
              <a:uFillTx/>
              <a:latin typeface="+mn-lt"/>
              <a:ea typeface="+mn-ea"/>
              <a:cs typeface="+mn-cs"/>
            </a:rPr>
            <a:t>であるが、今後は施設や設備に係る補修費の増加が見込まれる。また、繰出金充当経常一般財源のＲ０</a:t>
          </a:r>
          <a:r>
            <a:rPr kumimoji="0" lang="ja-JP" altLang="en-US" sz="1050" b="0" i="0" u="none" strike="noStrike" kern="0" cap="none" spc="0" normalizeH="0" baseline="0" noProof="0">
              <a:ln>
                <a:noFill/>
              </a:ln>
              <a:solidFill>
                <a:prstClr val="black"/>
              </a:solidFill>
              <a:effectLst/>
              <a:uLnTx/>
              <a:uFillTx/>
              <a:latin typeface="+mn-lt"/>
              <a:ea typeface="+mn-ea"/>
              <a:cs typeface="+mn-cs"/>
            </a:rPr>
            <a:t>３</a:t>
          </a:r>
          <a:r>
            <a:rPr kumimoji="0" lang="ja-JP" altLang="ja-JP" sz="1050" b="0" i="0" u="none" strike="noStrike" kern="0" cap="none" spc="0" normalizeH="0" baseline="0" noProof="0">
              <a:ln>
                <a:noFill/>
              </a:ln>
              <a:solidFill>
                <a:prstClr val="black"/>
              </a:solidFill>
              <a:effectLst/>
              <a:uLnTx/>
              <a:uFillTx/>
              <a:latin typeface="+mn-lt"/>
              <a:ea typeface="+mn-ea"/>
              <a:cs typeface="+mn-cs"/>
            </a:rPr>
            <a:t>年度決算額は</a:t>
          </a:r>
          <a:r>
            <a:rPr kumimoji="0" lang="ja-JP" altLang="en-US" sz="1050" b="0" i="0" u="none" strike="noStrike" kern="0" cap="none" spc="0" normalizeH="0" baseline="0" noProof="0">
              <a:ln>
                <a:noFill/>
              </a:ln>
              <a:solidFill>
                <a:prstClr val="black"/>
              </a:solidFill>
              <a:effectLst/>
              <a:uLnTx/>
              <a:uFillTx/>
              <a:latin typeface="+mn-lt"/>
              <a:ea typeface="+mn-ea"/>
              <a:cs typeface="+mn-cs"/>
            </a:rPr>
            <a:t>９１，８１９</a:t>
          </a:r>
          <a:r>
            <a:rPr kumimoji="0" lang="ja-JP" altLang="ja-JP" sz="1050" b="0" i="0" u="none" strike="noStrike" kern="0" cap="none" spc="0" normalizeH="0" baseline="0" noProof="0">
              <a:ln>
                <a:noFill/>
              </a:ln>
              <a:solidFill>
                <a:prstClr val="black"/>
              </a:solidFill>
              <a:effectLst/>
              <a:uLnTx/>
              <a:uFillTx/>
              <a:latin typeface="+mn-lt"/>
              <a:ea typeface="+mn-ea"/>
              <a:cs typeface="+mn-cs"/>
            </a:rPr>
            <a:t>千円で、前年度比</a:t>
          </a:r>
          <a:r>
            <a:rPr kumimoji="0" lang="ja-JP" altLang="en-US" sz="1050" b="0" i="0" u="none" strike="noStrike" kern="0" cap="none" spc="0" normalizeH="0" baseline="0" noProof="0">
              <a:ln>
                <a:noFill/>
              </a:ln>
              <a:solidFill>
                <a:prstClr val="black"/>
              </a:solidFill>
              <a:effectLst/>
              <a:uLnTx/>
              <a:uFillTx/>
              <a:latin typeface="+mn-lt"/>
              <a:ea typeface="+mn-ea"/>
              <a:cs typeface="+mn-cs"/>
            </a:rPr>
            <a:t>　　１，６０７</a:t>
          </a:r>
          <a:r>
            <a:rPr kumimoji="0" lang="ja-JP" altLang="ja-JP" sz="1050" b="0" i="0" u="none" strike="noStrike" kern="0" cap="none" spc="0" normalizeH="0" baseline="0" noProof="0">
              <a:ln>
                <a:noFill/>
              </a:ln>
              <a:solidFill>
                <a:prstClr val="black"/>
              </a:solidFill>
              <a:effectLst/>
              <a:uLnTx/>
              <a:uFillTx/>
              <a:latin typeface="+mn-lt"/>
              <a:ea typeface="+mn-ea"/>
              <a:cs typeface="+mn-cs"/>
            </a:rPr>
            <a:t>千円、</a:t>
          </a:r>
          <a:r>
            <a:rPr kumimoji="0" lang="ja-JP" altLang="en-US" sz="1050" b="0" i="0" u="none" strike="noStrike" kern="0" cap="none" spc="0" normalizeH="0" baseline="0" noProof="0">
              <a:ln>
                <a:noFill/>
              </a:ln>
              <a:solidFill>
                <a:prstClr val="black"/>
              </a:solidFill>
              <a:effectLst/>
              <a:uLnTx/>
              <a:uFillTx/>
              <a:latin typeface="+mn-lt"/>
              <a:ea typeface="+mn-ea"/>
              <a:cs typeface="+mn-cs"/>
            </a:rPr>
            <a:t>１．８</a:t>
          </a:r>
          <a:r>
            <a:rPr kumimoji="0" lang="ja-JP" altLang="ja-JP" sz="1050" b="0" i="0" u="none" strike="noStrike" kern="0" cap="none" spc="0" normalizeH="0" baseline="0" noProof="0">
              <a:ln>
                <a:noFill/>
              </a:ln>
              <a:solidFill>
                <a:prstClr val="black"/>
              </a:solidFill>
              <a:effectLst/>
              <a:uLnTx/>
              <a:uFillTx/>
              <a:latin typeface="+mn-lt"/>
              <a:ea typeface="+mn-ea"/>
              <a:cs typeface="+mn-cs"/>
            </a:rPr>
            <a:t>％の減となった。国民健康保険事業や介護保険事業における財政負担</a:t>
          </a:r>
          <a:r>
            <a:rPr kumimoji="0" lang="ja-JP" altLang="en-US" sz="1050" b="0" i="0" u="none" strike="noStrike" kern="0" cap="none" spc="0" normalizeH="0" baseline="0" noProof="0">
              <a:ln>
                <a:noFill/>
              </a:ln>
              <a:solidFill>
                <a:prstClr val="black"/>
              </a:solidFill>
              <a:effectLst/>
              <a:uLnTx/>
              <a:uFillTx/>
              <a:latin typeface="+mn-lt"/>
              <a:ea typeface="+mn-ea"/>
              <a:cs typeface="+mn-cs"/>
            </a:rPr>
            <a:t>は</a:t>
          </a:r>
          <a:r>
            <a:rPr kumimoji="0" lang="ja-JP" altLang="ja-JP" sz="1050" b="0" i="0" u="none" strike="noStrike" kern="0" cap="none" spc="0" normalizeH="0" baseline="0" noProof="0">
              <a:ln>
                <a:noFill/>
              </a:ln>
              <a:solidFill>
                <a:prstClr val="black"/>
              </a:solidFill>
              <a:effectLst/>
              <a:uLnTx/>
              <a:uFillTx/>
              <a:latin typeface="+mn-lt"/>
              <a:ea typeface="+mn-ea"/>
              <a:cs typeface="+mn-cs"/>
            </a:rPr>
            <a:t>増加</a:t>
          </a:r>
          <a:r>
            <a:rPr kumimoji="0" lang="ja-JP" altLang="en-US" sz="1050" b="0" i="0" u="none" strike="noStrike" kern="0" cap="none" spc="0" normalizeH="0" baseline="0" noProof="0">
              <a:ln>
                <a:noFill/>
              </a:ln>
              <a:solidFill>
                <a:prstClr val="black"/>
              </a:solidFill>
              <a:effectLst/>
              <a:uLnTx/>
              <a:uFillTx/>
              <a:latin typeface="+mn-lt"/>
              <a:ea typeface="+mn-ea"/>
              <a:cs typeface="+mn-cs"/>
            </a:rPr>
            <a:t>傾向にあり</a:t>
          </a:r>
          <a:r>
            <a:rPr kumimoji="0" lang="ja-JP" altLang="ja-JP" sz="1050" b="0" i="0" u="none" strike="noStrike" kern="0" cap="none" spc="0" normalizeH="0" baseline="0" noProof="0">
              <a:ln>
                <a:noFill/>
              </a:ln>
              <a:solidFill>
                <a:prstClr val="black"/>
              </a:solidFill>
              <a:effectLst/>
              <a:uLnTx/>
              <a:uFillTx/>
              <a:latin typeface="+mn-lt"/>
              <a:ea typeface="+mn-ea"/>
              <a:cs typeface="+mn-cs"/>
            </a:rPr>
            <a:t>、今後も過大な繰り出しとならないよう引き続き留意する必要がある。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143002</xdr:rowOff>
    </xdr:from>
    <xdr:to>
      <xdr:col>82</xdr:col>
      <xdr:colOff>107950</xdr:colOff>
      <xdr:row>56</xdr:row>
      <xdr:rowOff>40132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727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41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73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108729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補助費等充当経常一般財源のＲ０</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年度決算額は</a:t>
          </a:r>
          <a:r>
            <a:rPr kumimoji="0" lang="ja-JP" altLang="en-US" sz="1100" b="0" i="0" u="none" strike="noStrike" kern="0" cap="none" spc="0" normalizeH="0" baseline="0" noProof="0">
              <a:ln>
                <a:noFill/>
              </a:ln>
              <a:solidFill>
                <a:prstClr val="black"/>
              </a:solidFill>
              <a:effectLst/>
              <a:uLnTx/>
              <a:uFillTx/>
              <a:latin typeface="+mn-lt"/>
              <a:ea typeface="+mn-ea"/>
              <a:cs typeface="+mn-cs"/>
            </a:rPr>
            <a:t>１３０，８７５</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千円で、前年度比</a:t>
          </a:r>
          <a:r>
            <a:rPr kumimoji="0" lang="ja-JP" altLang="en-US" sz="1100" b="0" i="0" u="none" strike="noStrike" kern="0" cap="none" spc="0" normalizeH="0" baseline="0" noProof="0">
              <a:ln>
                <a:noFill/>
              </a:ln>
              <a:solidFill>
                <a:prstClr val="black"/>
              </a:solidFill>
              <a:effectLst/>
              <a:uLnTx/>
              <a:uFillTx/>
              <a:latin typeface="+mn-lt"/>
              <a:ea typeface="+mn-ea"/>
              <a:cs typeface="+mn-cs"/>
            </a:rPr>
            <a:t>１８，４０１</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ja-JP" altLang="en-US" sz="1100" b="0" i="0" u="none" strike="noStrike" kern="0" cap="none" spc="0" normalizeH="0" baseline="0" noProof="0">
              <a:ln>
                <a:noFill/>
              </a:ln>
              <a:solidFill>
                <a:prstClr val="black"/>
              </a:solidFill>
              <a:effectLst/>
              <a:uLnTx/>
              <a:uFillTx/>
              <a:latin typeface="+mn-lt"/>
              <a:ea typeface="+mn-ea"/>
              <a:cs typeface="+mn-cs"/>
            </a:rPr>
            <a:t>１４．１</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84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公債費</a:t>
          </a:r>
          <a:r>
            <a:rPr kumimoji="0" lang="ja-JP" altLang="ja-JP" sz="1100" b="0" i="0" u="none" strike="noStrike" kern="0" cap="none" spc="0" normalizeH="0" baseline="0" noProof="0">
              <a:ln>
                <a:noFill/>
              </a:ln>
              <a:solidFill>
                <a:prstClr val="black"/>
              </a:solidFill>
              <a:effectLst/>
              <a:uLnTx/>
              <a:uFillTx/>
              <a:latin typeface="+mn-lt"/>
              <a:ea typeface="+mn-ea"/>
              <a:cs typeface="+mn-cs"/>
            </a:rPr>
            <a:t>充当経常一般財源のＲ０</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年度決算額は</a:t>
          </a:r>
          <a:r>
            <a:rPr kumimoji="0" lang="ja-JP" altLang="en-US" sz="1100" b="0" i="0" u="none" strike="noStrike" kern="0" cap="none" spc="0" normalizeH="0" baseline="0" noProof="0">
              <a:ln>
                <a:noFill/>
              </a:ln>
              <a:solidFill>
                <a:prstClr val="black"/>
              </a:solidFill>
              <a:effectLst/>
              <a:uLnTx/>
              <a:uFillTx/>
              <a:latin typeface="+mn-lt"/>
              <a:ea typeface="+mn-ea"/>
              <a:cs typeface="+mn-cs"/>
            </a:rPr>
            <a:t>１６３，３８６</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千円で、前年度比</a:t>
          </a:r>
          <a:r>
            <a:rPr kumimoji="0" lang="ja-JP" altLang="en-US" sz="1100" b="0" i="0" u="none" strike="noStrike" kern="0" cap="none" spc="0" normalizeH="0" baseline="0" noProof="0">
              <a:ln>
                <a:noFill/>
              </a:ln>
              <a:solidFill>
                <a:prstClr val="black"/>
              </a:solidFill>
              <a:effectLst/>
              <a:uLnTx/>
              <a:uFillTx/>
              <a:latin typeface="+mn-lt"/>
              <a:ea typeface="+mn-ea"/>
              <a:cs typeface="+mn-cs"/>
            </a:rPr>
            <a:t>２６，５１３</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ja-JP" altLang="en-US" sz="1100" b="0" i="0" u="none" strike="noStrike" kern="0" cap="none" spc="0" normalizeH="0" baseline="0" noProof="0">
              <a:ln>
                <a:noFill/>
              </a:ln>
              <a:solidFill>
                <a:prstClr val="black"/>
              </a:solidFill>
              <a:effectLst/>
              <a:uLnTx/>
              <a:uFillTx/>
              <a:latin typeface="+mn-lt"/>
              <a:ea typeface="+mn-ea"/>
              <a:cs typeface="+mn-cs"/>
            </a:rPr>
            <a:t>１６．２</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％の増となった。これはＨ１７年度以降、有利な起債（過疎債等）のみ発行して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いて、Ｒ０３年度においても全て過疎債である。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Ｒ０</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年度末の起債現在高は、普通会計で</a:t>
          </a:r>
          <a:r>
            <a:rPr kumimoji="0" lang="ja-JP" altLang="en-US" sz="1100" b="0" i="0" u="none" strike="noStrike" kern="0" cap="none" spc="0" normalizeH="0" baseline="0" noProof="0">
              <a:ln>
                <a:noFill/>
              </a:ln>
              <a:solidFill>
                <a:prstClr val="black"/>
              </a:solidFill>
              <a:effectLst/>
              <a:uLnTx/>
              <a:uFillTx/>
              <a:latin typeface="+mn-lt"/>
              <a:ea typeface="+mn-ea"/>
              <a:cs typeface="+mn-cs"/>
            </a:rPr>
            <a:t>２，２７５，５７５</a:t>
          </a:r>
          <a:r>
            <a:rPr kumimoji="0" lang="ja-JP" altLang="ja-JP" sz="1100" b="0" i="0" u="none" strike="noStrike" kern="0" cap="none" spc="0" normalizeH="0" baseline="0" noProof="0">
              <a:ln>
                <a:noFill/>
              </a:ln>
              <a:solidFill>
                <a:prstClr val="black"/>
              </a:solidFill>
              <a:effectLst/>
              <a:uLnTx/>
              <a:uFillTx/>
              <a:latin typeface="+mn-lt"/>
              <a:ea typeface="+mn-ea"/>
              <a:cs typeface="+mn-cs"/>
            </a:rPr>
            <a:t>千円、特別会計を含んだ全会計で</a:t>
          </a:r>
          <a:r>
            <a:rPr kumimoji="0" lang="ja-JP" altLang="en-US" sz="1100" b="0" i="0" u="none" strike="noStrike" kern="0" cap="none" spc="0" normalizeH="0" baseline="0" noProof="0">
              <a:ln>
                <a:noFill/>
              </a:ln>
              <a:solidFill>
                <a:prstClr val="black"/>
              </a:solidFill>
              <a:effectLst/>
              <a:uLnTx/>
              <a:uFillTx/>
              <a:latin typeface="+mn-lt"/>
              <a:ea typeface="+mn-ea"/>
              <a:cs typeface="+mn-cs"/>
            </a:rPr>
            <a:t>２，２８６，３２２</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千円となっている。今後も大型公共事業の執行には国県補助金など財源確保を前提とし、起債の発行には引き続き留意していく。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74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115570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790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79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142257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を除く経常経費充当一般財源の額は、過去１０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a:t>
          </a:r>
          <a:r>
            <a:rPr kumimoji="0" lang="ja-JP" altLang="en-US" sz="1100" b="0" i="0" u="none" strike="noStrike" kern="0" cap="none" spc="0" normalizeH="0" baseline="0" noProof="0">
              <a:ln>
                <a:noFill/>
              </a:ln>
              <a:solidFill>
                <a:prstClr val="black"/>
              </a:solidFill>
              <a:effectLst/>
              <a:uLnTx/>
              <a:uFillTx/>
              <a:latin typeface="+mn-lt"/>
              <a:ea typeface="+mn-ea"/>
              <a:cs typeface="+mn-cs"/>
            </a:rPr>
            <a:t>程度</a:t>
          </a:r>
          <a:r>
            <a:rPr kumimoji="0" lang="ja-JP" altLang="ja-JP" sz="1100" b="0" i="0" u="none" strike="noStrike" kern="0" cap="none" spc="0" normalizeH="0" baseline="0" noProof="0">
              <a:ln>
                <a:noFill/>
              </a:ln>
              <a:solidFill>
                <a:prstClr val="black"/>
              </a:solidFill>
              <a:effectLst/>
              <a:uLnTx/>
              <a:uFillTx/>
              <a:latin typeface="+mn-lt"/>
              <a:ea typeface="+mn-ea"/>
              <a:cs typeface="+mn-cs"/>
            </a:rPr>
            <a:t>減収となるため、今後も経常収支比率は増加の傾向にある。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111761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6372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37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98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80</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98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60961</xdr:rowOff>
    </xdr:from>
    <xdr:to>
      <xdr:col>82</xdr:col>
      <xdr:colOff>158750</xdr:colOff>
      <xdr:row>79</xdr:row>
      <xdr:rowOff>162561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33038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152400</xdr:rowOff>
    </xdr:from>
    <xdr:to>
      <xdr:col>69</xdr:col>
      <xdr:colOff>142875</xdr:colOff>
      <xdr:row>80</xdr:row>
      <xdr:rowOff>82550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67327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163366</xdr:rowOff>
    </xdr:from>
    <xdr:to>
      <xdr:col>29</xdr:col>
      <xdr:colOff>127000</xdr:colOff>
      <xdr:row>16</xdr:row>
      <xdr:rowOff>17203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82741"/>
          <a:ext cx="647700" cy="25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169771</xdr:rowOff>
    </xdr:from>
    <xdr:to>
      <xdr:col>26</xdr:col>
      <xdr:colOff>50800</xdr:colOff>
      <xdr:row>16</xdr:row>
      <xdr:rowOff>17203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789146"/>
          <a:ext cx="698500" cy="18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169771</xdr:rowOff>
    </xdr:from>
    <xdr:to>
      <xdr:col>22</xdr:col>
      <xdr:colOff>114300</xdr:colOff>
      <xdr:row>16</xdr:row>
      <xdr:rowOff>8078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89146"/>
          <a:ext cx="698500" cy="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8078</xdr:rowOff>
    </xdr:from>
    <xdr:to>
      <xdr:col>18</xdr:col>
      <xdr:colOff>177800</xdr:colOff>
      <xdr:row>16</xdr:row>
      <xdr:rowOff>42170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98903"/>
          <a:ext cx="698500" cy="3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112566</xdr:rowOff>
    </xdr:from>
    <xdr:to>
      <xdr:col>29</xdr:col>
      <xdr:colOff>177800</xdr:colOff>
      <xdr:row>16</xdr:row>
      <xdr:rowOff>42716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3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129093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137853</xdr:rowOff>
    </xdr:from>
    <xdr:to>
      <xdr:col>26</xdr:col>
      <xdr:colOff>101600</xdr:colOff>
      <xdr:row>16</xdr:row>
      <xdr:rowOff>68003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5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78180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2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118971</xdr:rowOff>
    </xdr:from>
    <xdr:to>
      <xdr:col>22</xdr:col>
      <xdr:colOff>165100</xdr:colOff>
      <xdr:row>16</xdr:row>
      <xdr:rowOff>49121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38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59298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0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128728</xdr:rowOff>
    </xdr:from>
    <xdr:to>
      <xdr:col>19</xdr:col>
      <xdr:colOff>38100</xdr:colOff>
      <xdr:row>16</xdr:row>
      <xdr:rowOff>58878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4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69055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1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162820</xdr:rowOff>
    </xdr:from>
    <xdr:to>
      <xdr:col>15</xdr:col>
      <xdr:colOff>101600</xdr:colOff>
      <xdr:row>16</xdr:row>
      <xdr:rowOff>92970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8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103147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23206</xdr:rowOff>
    </xdr:from>
    <xdr:to>
      <xdr:col>29</xdr:col>
      <xdr:colOff>127000</xdr:colOff>
      <xdr:row>36</xdr:row>
      <xdr:rowOff>29269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76456"/>
          <a:ext cx="647700" cy="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23206</xdr:rowOff>
    </xdr:from>
    <xdr:to>
      <xdr:col>26</xdr:col>
      <xdr:colOff>50800</xdr:colOff>
      <xdr:row>36</xdr:row>
      <xdr:rowOff>72639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76456"/>
          <a:ext cx="698500" cy="4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72639</xdr:rowOff>
    </xdr:from>
    <xdr:to>
      <xdr:col>22</xdr:col>
      <xdr:colOff>114300</xdr:colOff>
      <xdr:row>36</xdr:row>
      <xdr:rowOff>125500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25889"/>
          <a:ext cx="698500" cy="5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66974</xdr:rowOff>
    </xdr:from>
    <xdr:to>
      <xdr:col>18</xdr:col>
      <xdr:colOff>177800</xdr:colOff>
      <xdr:row>36</xdr:row>
      <xdr:rowOff>125500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20224"/>
          <a:ext cx="698500" cy="58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321369</xdr:rowOff>
    </xdr:from>
    <xdr:to>
      <xdr:col>29</xdr:col>
      <xdr:colOff>177800</xdr:colOff>
      <xdr:row>36</xdr:row>
      <xdr:rowOff>80069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3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293446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0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315306</xdr:rowOff>
    </xdr:from>
    <xdr:to>
      <xdr:col>26</xdr:col>
      <xdr:colOff>101600</xdr:colOff>
      <xdr:row>36</xdr:row>
      <xdr:rowOff>74006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2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58783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1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21839</xdr:rowOff>
    </xdr:from>
    <xdr:to>
      <xdr:col>22</xdr:col>
      <xdr:colOff>165100</xdr:colOff>
      <xdr:row>36</xdr:row>
      <xdr:rowOff>123439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108216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6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74700</xdr:rowOff>
    </xdr:from>
    <xdr:to>
      <xdr:col>19</xdr:col>
      <xdr:colOff>38100</xdr:colOff>
      <xdr:row>37</xdr:row>
      <xdr:rowOff>4850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2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161077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1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16174</xdr:rowOff>
    </xdr:from>
    <xdr:to>
      <xdr:col>15</xdr:col>
      <xdr:colOff>101600</xdr:colOff>
      <xdr:row>36</xdr:row>
      <xdr:rowOff>117774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6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102551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
959
66.05
1,951,491
1,932,800
1,372
1,260,102
2,275,575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38396</xdr:rowOff>
    </xdr:from>
    <xdr:to>
      <xdr:col>24</xdr:col>
      <xdr:colOff>63500</xdr:colOff>
      <xdr:row>35</xdr:row>
      <xdr:rowOff>60517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39146"/>
          <a:ext cx="8382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45547</xdr:rowOff>
    </xdr:from>
    <xdr:to>
      <xdr:col>19</xdr:col>
      <xdr:colOff>177800</xdr:colOff>
      <xdr:row>35</xdr:row>
      <xdr:rowOff>60517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046297"/>
          <a:ext cx="889000" cy="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45547</xdr:rowOff>
    </xdr:from>
    <xdr:to>
      <xdr:col>15</xdr:col>
      <xdr:colOff>50800</xdr:colOff>
      <xdr:row>35</xdr:row>
      <xdr:rowOff>52276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46297"/>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52276</xdr:rowOff>
    </xdr:from>
    <xdr:to>
      <xdr:col>10</xdr:col>
      <xdr:colOff>114300</xdr:colOff>
      <xdr:row>35</xdr:row>
      <xdr:rowOff>83820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53026"/>
          <a:ext cx="889000" cy="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159046</xdr:rowOff>
    </xdr:from>
    <xdr:to>
      <xdr:col>24</xdr:col>
      <xdr:colOff>114300</xdr:colOff>
      <xdr:row>35</xdr:row>
      <xdr:rowOff>89196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10473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3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9717</xdr:rowOff>
    </xdr:from>
    <xdr:to>
      <xdr:col>20</xdr:col>
      <xdr:colOff>38100</xdr:colOff>
      <xdr:row>35</xdr:row>
      <xdr:rowOff>111317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127844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8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166197</xdr:rowOff>
    </xdr:from>
    <xdr:to>
      <xdr:col>15</xdr:col>
      <xdr:colOff>101600</xdr:colOff>
      <xdr:row>35</xdr:row>
      <xdr:rowOff>96347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112874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7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1476</xdr:rowOff>
    </xdr:from>
    <xdr:to>
      <xdr:col>10</xdr:col>
      <xdr:colOff>165100</xdr:colOff>
      <xdr:row>35</xdr:row>
      <xdr:rowOff>103076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119603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7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33020</xdr:rowOff>
    </xdr:from>
    <xdr:to>
      <xdr:col>6</xdr:col>
      <xdr:colOff>38100</xdr:colOff>
      <xdr:row>35</xdr:row>
      <xdr:rowOff>134620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151147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0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128881</xdr:rowOff>
    </xdr:from>
    <xdr:to>
      <xdr:col>24</xdr:col>
      <xdr:colOff>63500</xdr:colOff>
      <xdr:row>56</xdr:row>
      <xdr:rowOff>40334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58631"/>
          <a:ext cx="838200" cy="8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169975</xdr:rowOff>
    </xdr:from>
    <xdr:to>
      <xdr:col>19</xdr:col>
      <xdr:colOff>177800</xdr:colOff>
      <xdr:row>56</xdr:row>
      <xdr:rowOff>40334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99725"/>
          <a:ext cx="889000" cy="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169975</xdr:rowOff>
    </xdr:from>
    <xdr:to>
      <xdr:col>15</xdr:col>
      <xdr:colOff>50800</xdr:colOff>
      <xdr:row>56</xdr:row>
      <xdr:rowOff>27020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99725"/>
          <a:ext cx="8890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27020</xdr:rowOff>
    </xdr:from>
    <xdr:to>
      <xdr:col>10</xdr:col>
      <xdr:colOff>114300</xdr:colOff>
      <xdr:row>56</xdr:row>
      <xdr:rowOff>98238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28220"/>
          <a:ext cx="889000" cy="7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78081</xdr:rowOff>
    </xdr:from>
    <xdr:to>
      <xdr:col>24</xdr:col>
      <xdr:colOff>114300</xdr:colOff>
      <xdr:row>56</xdr:row>
      <xdr:rowOff>8231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100958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5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160984</xdr:rowOff>
    </xdr:from>
    <xdr:to>
      <xdr:col>20</xdr:col>
      <xdr:colOff>38100</xdr:colOff>
      <xdr:row>56</xdr:row>
      <xdr:rowOff>91134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107661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6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119175</xdr:rowOff>
    </xdr:from>
    <xdr:to>
      <xdr:col>15</xdr:col>
      <xdr:colOff>101600</xdr:colOff>
      <xdr:row>56</xdr:row>
      <xdr:rowOff>49325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65852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147670</xdr:rowOff>
    </xdr:from>
    <xdr:to>
      <xdr:col>10</xdr:col>
      <xdr:colOff>165100</xdr:colOff>
      <xdr:row>56</xdr:row>
      <xdr:rowOff>77820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94347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47438</xdr:rowOff>
    </xdr:from>
    <xdr:to>
      <xdr:col>6</xdr:col>
      <xdr:colOff>38100</xdr:colOff>
      <xdr:row>56</xdr:row>
      <xdr:rowOff>149038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165565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2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161229</xdr:rowOff>
    </xdr:from>
    <xdr:to>
      <xdr:col>24</xdr:col>
      <xdr:colOff>63500</xdr:colOff>
      <xdr:row>77</xdr:row>
      <xdr:rowOff>168238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2879"/>
          <a:ext cx="8382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168238</xdr:rowOff>
    </xdr:from>
    <xdr:to>
      <xdr:col>19</xdr:col>
      <xdr:colOff>177800</xdr:colOff>
      <xdr:row>78</xdr:row>
      <xdr:rowOff>4657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9888"/>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4432</xdr:rowOff>
    </xdr:from>
    <xdr:to>
      <xdr:col>15</xdr:col>
      <xdr:colOff>50800</xdr:colOff>
      <xdr:row>78</xdr:row>
      <xdr:rowOff>4657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7532"/>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4432</xdr:rowOff>
    </xdr:from>
    <xdr:to>
      <xdr:col>10</xdr:col>
      <xdr:colOff>114300</xdr:colOff>
      <xdr:row>78</xdr:row>
      <xdr:rowOff>27356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7532"/>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110429</xdr:rowOff>
    </xdr:from>
    <xdr:to>
      <xdr:col>24</xdr:col>
      <xdr:colOff>114300</xdr:colOff>
      <xdr:row>78</xdr:row>
      <xdr:rowOff>40579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88856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117438</xdr:rowOff>
    </xdr:from>
    <xdr:to>
      <xdr:col>20</xdr:col>
      <xdr:colOff>38100</xdr:colOff>
      <xdr:row>78</xdr:row>
      <xdr:rowOff>47588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38715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125307</xdr:rowOff>
    </xdr:from>
    <xdr:to>
      <xdr:col>15</xdr:col>
      <xdr:colOff>101600</xdr:colOff>
      <xdr:row>78</xdr:row>
      <xdr:rowOff>55457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71984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125082</xdr:rowOff>
    </xdr:from>
    <xdr:to>
      <xdr:col>10</xdr:col>
      <xdr:colOff>165100</xdr:colOff>
      <xdr:row>78</xdr:row>
      <xdr:rowOff>55232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71759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148006</xdr:rowOff>
    </xdr:from>
    <xdr:to>
      <xdr:col>6</xdr:col>
      <xdr:colOff>38100</xdr:colOff>
      <xdr:row>78</xdr:row>
      <xdr:rowOff>78156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69283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71668</xdr:rowOff>
    </xdr:from>
    <xdr:to>
      <xdr:col>24</xdr:col>
      <xdr:colOff>63500</xdr:colOff>
      <xdr:row>96</xdr:row>
      <xdr:rowOff>85598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30868"/>
          <a:ext cx="8382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71958</xdr:rowOff>
    </xdr:from>
    <xdr:to>
      <xdr:col>19</xdr:col>
      <xdr:colOff>177800</xdr:colOff>
      <xdr:row>96</xdr:row>
      <xdr:rowOff>85598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31158"/>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71958</xdr:rowOff>
    </xdr:from>
    <xdr:to>
      <xdr:col>15</xdr:col>
      <xdr:colOff>50800</xdr:colOff>
      <xdr:row>96</xdr:row>
      <xdr:rowOff>78253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31158"/>
          <a:ext cx="8890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78253</xdr:rowOff>
    </xdr:from>
    <xdr:to>
      <xdr:col>10</xdr:col>
      <xdr:colOff>114300</xdr:colOff>
      <xdr:row>96</xdr:row>
      <xdr:rowOff>107110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37453"/>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20868</xdr:rowOff>
    </xdr:from>
    <xdr:to>
      <xdr:col>24</xdr:col>
      <xdr:colOff>114300</xdr:colOff>
      <xdr:row>96</xdr:row>
      <xdr:rowOff>122468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170745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34798</xdr:rowOff>
    </xdr:from>
    <xdr:to>
      <xdr:col>20</xdr:col>
      <xdr:colOff>38100</xdr:colOff>
      <xdr:row>96</xdr:row>
      <xdr:rowOff>136398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127525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21158</xdr:rowOff>
    </xdr:from>
    <xdr:to>
      <xdr:col>15</xdr:col>
      <xdr:colOff>101600</xdr:colOff>
      <xdr:row>96</xdr:row>
      <xdr:rowOff>122758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113885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7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27453</xdr:rowOff>
    </xdr:from>
    <xdr:to>
      <xdr:col>10</xdr:col>
      <xdr:colOff>165100</xdr:colOff>
      <xdr:row>96</xdr:row>
      <xdr:rowOff>129053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56310</xdr:rowOff>
    </xdr:from>
    <xdr:to>
      <xdr:col>6</xdr:col>
      <xdr:colOff>38100</xdr:colOff>
      <xdr:row>96</xdr:row>
      <xdr:rowOff>157910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149037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40101</xdr:rowOff>
    </xdr:from>
    <xdr:to>
      <xdr:col>55</xdr:col>
      <xdr:colOff>0</xdr:colOff>
      <xdr:row>36</xdr:row>
      <xdr:rowOff>36080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40851"/>
          <a:ext cx="838200" cy="16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40101</xdr:rowOff>
    </xdr:from>
    <xdr:to>
      <xdr:col>50</xdr:col>
      <xdr:colOff>114300</xdr:colOff>
      <xdr:row>36</xdr:row>
      <xdr:rowOff>165909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40851"/>
          <a:ext cx="889000" cy="29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165909</xdr:rowOff>
    </xdr:from>
    <xdr:to>
      <xdr:col>45</xdr:col>
      <xdr:colOff>177800</xdr:colOff>
      <xdr:row>37</xdr:row>
      <xdr:rowOff>20653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38109"/>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20653</xdr:rowOff>
    </xdr:from>
    <xdr:to>
      <xdr:col>41</xdr:col>
      <xdr:colOff>50800</xdr:colOff>
      <xdr:row>37</xdr:row>
      <xdr:rowOff>44818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64303"/>
          <a:ext cx="8890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156730</xdr:rowOff>
    </xdr:from>
    <xdr:to>
      <xdr:col>55</xdr:col>
      <xdr:colOff>50800</xdr:colOff>
      <xdr:row>36</xdr:row>
      <xdr:rowOff>86880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8157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0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160751</xdr:rowOff>
    </xdr:from>
    <xdr:to>
      <xdr:col>50</xdr:col>
      <xdr:colOff>165100</xdr:colOff>
      <xdr:row>35</xdr:row>
      <xdr:rowOff>90901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107428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6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115109</xdr:rowOff>
    </xdr:from>
    <xdr:to>
      <xdr:col>46</xdr:col>
      <xdr:colOff>38100</xdr:colOff>
      <xdr:row>37</xdr:row>
      <xdr:rowOff>45259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61786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6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141303</xdr:rowOff>
    </xdr:from>
    <xdr:to>
      <xdr:col>41</xdr:col>
      <xdr:colOff>101600</xdr:colOff>
      <xdr:row>37</xdr:row>
      <xdr:rowOff>71453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1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87980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8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165468</xdr:rowOff>
    </xdr:from>
    <xdr:to>
      <xdr:col>36</xdr:col>
      <xdr:colOff>165100</xdr:colOff>
      <xdr:row>37</xdr:row>
      <xdr:rowOff>95618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86745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3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54984</xdr:rowOff>
    </xdr:from>
    <xdr:to>
      <xdr:col>55</xdr:col>
      <xdr:colOff>0</xdr:colOff>
      <xdr:row>58</xdr:row>
      <xdr:rowOff>58404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99084"/>
          <a:ext cx="8382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42338</xdr:rowOff>
    </xdr:from>
    <xdr:to>
      <xdr:col>50</xdr:col>
      <xdr:colOff>114300</xdr:colOff>
      <xdr:row>58</xdr:row>
      <xdr:rowOff>54984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86438"/>
          <a:ext cx="8890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5290</xdr:rowOff>
    </xdr:from>
    <xdr:to>
      <xdr:col>45</xdr:col>
      <xdr:colOff>177800</xdr:colOff>
      <xdr:row>58</xdr:row>
      <xdr:rowOff>42338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49390"/>
          <a:ext cx="889000" cy="3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5290</xdr:rowOff>
    </xdr:from>
    <xdr:to>
      <xdr:col>41</xdr:col>
      <xdr:colOff>50800</xdr:colOff>
      <xdr:row>58</xdr:row>
      <xdr:rowOff>20546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49390"/>
          <a:ext cx="889000" cy="1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7604</xdr:rowOff>
    </xdr:from>
    <xdr:to>
      <xdr:col>55</xdr:col>
      <xdr:colOff>50800</xdr:colOff>
      <xdr:row>58</xdr:row>
      <xdr:rowOff>109204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138431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3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4184</xdr:rowOff>
    </xdr:from>
    <xdr:to>
      <xdr:col>50</xdr:col>
      <xdr:colOff>165100</xdr:colOff>
      <xdr:row>58</xdr:row>
      <xdr:rowOff>105784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122311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162988</xdr:rowOff>
    </xdr:from>
    <xdr:to>
      <xdr:col>46</xdr:col>
      <xdr:colOff>38100</xdr:colOff>
      <xdr:row>58</xdr:row>
      <xdr:rowOff>93138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109665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1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125940</xdr:rowOff>
    </xdr:from>
    <xdr:to>
      <xdr:col>41</xdr:col>
      <xdr:colOff>101600</xdr:colOff>
      <xdr:row>58</xdr:row>
      <xdr:rowOff>56090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72617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7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141196</xdr:rowOff>
    </xdr:from>
    <xdr:to>
      <xdr:col>36</xdr:col>
      <xdr:colOff>165100</xdr:colOff>
      <xdr:row>58</xdr:row>
      <xdr:rowOff>71346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87873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8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115539</xdr:rowOff>
    </xdr:from>
    <xdr:to>
      <xdr:col>55</xdr:col>
      <xdr:colOff>0</xdr:colOff>
      <xdr:row>78</xdr:row>
      <xdr:rowOff>119726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88639"/>
          <a:ext cx="8382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107671</xdr:rowOff>
    </xdr:from>
    <xdr:to>
      <xdr:col>50</xdr:col>
      <xdr:colOff>114300</xdr:colOff>
      <xdr:row>78</xdr:row>
      <xdr:rowOff>115539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80771"/>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79918</xdr:rowOff>
    </xdr:from>
    <xdr:to>
      <xdr:col>45</xdr:col>
      <xdr:colOff>177800</xdr:colOff>
      <xdr:row>78</xdr:row>
      <xdr:rowOff>107671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53018"/>
          <a:ext cx="889000" cy="2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79918</xdr:rowOff>
    </xdr:from>
    <xdr:to>
      <xdr:col>41</xdr:col>
      <xdr:colOff>50800</xdr:colOff>
      <xdr:row>78</xdr:row>
      <xdr:rowOff>97439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53018"/>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68926</xdr:rowOff>
    </xdr:from>
    <xdr:to>
      <xdr:col>55</xdr:col>
      <xdr:colOff>50800</xdr:colOff>
      <xdr:row>78</xdr:row>
      <xdr:rowOff>170526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28303</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64739</xdr:rowOff>
    </xdr:from>
    <xdr:to>
      <xdr:col>50</xdr:col>
      <xdr:colOff>165100</xdr:colOff>
      <xdr:row>78</xdr:row>
      <xdr:rowOff>166339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11416</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2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56871</xdr:rowOff>
    </xdr:from>
    <xdr:to>
      <xdr:col>46</xdr:col>
      <xdr:colOff>38100</xdr:colOff>
      <xdr:row>78</xdr:row>
      <xdr:rowOff>158471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3548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20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29118</xdr:rowOff>
    </xdr:from>
    <xdr:to>
      <xdr:col>41</xdr:col>
      <xdr:colOff>101600</xdr:colOff>
      <xdr:row>78</xdr:row>
      <xdr:rowOff>130718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147245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7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46639</xdr:rowOff>
    </xdr:from>
    <xdr:to>
      <xdr:col>36</xdr:col>
      <xdr:colOff>165100</xdr:colOff>
      <xdr:row>78</xdr:row>
      <xdr:rowOff>148239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164766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9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117509</xdr:rowOff>
    </xdr:from>
    <xdr:to>
      <xdr:col>55</xdr:col>
      <xdr:colOff>0</xdr:colOff>
      <xdr:row>97</xdr:row>
      <xdr:rowOff>78429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576709"/>
          <a:ext cx="838200" cy="1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65416</xdr:rowOff>
    </xdr:from>
    <xdr:to>
      <xdr:col>50</xdr:col>
      <xdr:colOff>114300</xdr:colOff>
      <xdr:row>96</xdr:row>
      <xdr:rowOff>117509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524616"/>
          <a:ext cx="889000" cy="5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146844</xdr:rowOff>
    </xdr:from>
    <xdr:to>
      <xdr:col>45</xdr:col>
      <xdr:colOff>177800</xdr:colOff>
      <xdr:row>96</xdr:row>
      <xdr:rowOff>65416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434594"/>
          <a:ext cx="889000" cy="9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146844</xdr:rowOff>
    </xdr:from>
    <xdr:to>
      <xdr:col>41</xdr:col>
      <xdr:colOff>50800</xdr:colOff>
      <xdr:row>96</xdr:row>
      <xdr:rowOff>133271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434594"/>
          <a:ext cx="889000" cy="15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27629</xdr:rowOff>
    </xdr:from>
    <xdr:to>
      <xdr:col>55</xdr:col>
      <xdr:colOff>50800</xdr:colOff>
      <xdr:row>97</xdr:row>
      <xdr:rowOff>129229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50506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0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66709</xdr:rowOff>
    </xdr:from>
    <xdr:to>
      <xdr:col>50</xdr:col>
      <xdr:colOff>165100</xdr:colOff>
      <xdr:row>96</xdr:row>
      <xdr:rowOff>168309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13386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0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14616</xdr:rowOff>
    </xdr:from>
    <xdr:to>
      <xdr:col>46</xdr:col>
      <xdr:colOff>38100</xdr:colOff>
      <xdr:row>96</xdr:row>
      <xdr:rowOff>116216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4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132743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24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96044</xdr:rowOff>
    </xdr:from>
    <xdr:to>
      <xdr:col>41</xdr:col>
      <xdr:colOff>101600</xdr:colOff>
      <xdr:row>96</xdr:row>
      <xdr:rowOff>26194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42721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1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82471</xdr:rowOff>
    </xdr:from>
    <xdr:to>
      <xdr:col>36</xdr:col>
      <xdr:colOff>165100</xdr:colOff>
      <xdr:row>97</xdr:row>
      <xdr:rowOff>12621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29148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1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99937</xdr:rowOff>
    </xdr:from>
    <xdr:to>
      <xdr:col>85</xdr:col>
      <xdr:colOff>127000</xdr:colOff>
      <xdr:row>37</xdr:row>
      <xdr:rowOff>18334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5586337"/>
          <a:ext cx="838200" cy="77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99937</xdr:rowOff>
    </xdr:from>
    <xdr:to>
      <xdr:col>81</xdr:col>
      <xdr:colOff>50800</xdr:colOff>
      <xdr:row>37</xdr:row>
      <xdr:rowOff>102210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586337"/>
          <a:ext cx="889000" cy="85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102210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45860"/>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138984</xdr:rowOff>
    </xdr:from>
    <xdr:to>
      <xdr:col>85</xdr:col>
      <xdr:colOff>177800</xdr:colOff>
      <xdr:row>37</xdr:row>
      <xdr:rowOff>69134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31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161861</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16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49137</xdr:rowOff>
    </xdr:from>
    <xdr:to>
      <xdr:col>81</xdr:col>
      <xdr:colOff>101600</xdr:colOff>
      <xdr:row>32</xdr:row>
      <xdr:rowOff>150737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5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167264</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31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51410</xdr:rowOff>
    </xdr:from>
    <xdr:to>
      <xdr:col>76</xdr:col>
      <xdr:colOff>165100</xdr:colOff>
      <xdr:row>37</xdr:row>
      <xdr:rowOff>153010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169537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66142</xdr:rowOff>
    </xdr:from>
    <xdr:to>
      <xdr:col>85</xdr:col>
      <xdr:colOff>127000</xdr:colOff>
      <xdr:row>77</xdr:row>
      <xdr:rowOff>125560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7792"/>
          <a:ext cx="8382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125560</xdr:rowOff>
    </xdr:from>
    <xdr:to>
      <xdr:col>81</xdr:col>
      <xdr:colOff>50800</xdr:colOff>
      <xdr:row>77</xdr:row>
      <xdr:rowOff>136040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27210"/>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136040</xdr:rowOff>
    </xdr:from>
    <xdr:to>
      <xdr:col>76</xdr:col>
      <xdr:colOff>114300</xdr:colOff>
      <xdr:row>78</xdr:row>
      <xdr:rowOff>15835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37690"/>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1730</xdr:rowOff>
    </xdr:from>
    <xdr:to>
      <xdr:col>71</xdr:col>
      <xdr:colOff>177800</xdr:colOff>
      <xdr:row>78</xdr:row>
      <xdr:rowOff>15835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74830"/>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15342</xdr:rowOff>
    </xdr:from>
    <xdr:to>
      <xdr:col>85</xdr:col>
      <xdr:colOff>177800</xdr:colOff>
      <xdr:row>77</xdr:row>
      <xdr:rowOff>116942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38219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6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74760</xdr:rowOff>
    </xdr:from>
    <xdr:to>
      <xdr:col>81</xdr:col>
      <xdr:colOff>101600</xdr:colOff>
      <xdr:row>78</xdr:row>
      <xdr:rowOff>4910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167487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6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85240</xdr:rowOff>
    </xdr:from>
    <xdr:to>
      <xdr:col>76</xdr:col>
      <xdr:colOff>165100</xdr:colOff>
      <xdr:row>78</xdr:row>
      <xdr:rowOff>15390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6517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7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136485</xdr:rowOff>
    </xdr:from>
    <xdr:to>
      <xdr:col>72</xdr:col>
      <xdr:colOff>38100</xdr:colOff>
      <xdr:row>78</xdr:row>
      <xdr:rowOff>66635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57762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3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122380</xdr:rowOff>
    </xdr:from>
    <xdr:to>
      <xdr:col>67</xdr:col>
      <xdr:colOff>101600</xdr:colOff>
      <xdr:row>78</xdr:row>
      <xdr:rowOff>52530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43657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109249</xdr:rowOff>
    </xdr:from>
    <xdr:to>
      <xdr:col>85</xdr:col>
      <xdr:colOff>127000</xdr:colOff>
      <xdr:row>98</xdr:row>
      <xdr:rowOff>124149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1349"/>
          <a:ext cx="8382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79625</xdr:rowOff>
    </xdr:from>
    <xdr:to>
      <xdr:col>81</xdr:col>
      <xdr:colOff>50800</xdr:colOff>
      <xdr:row>98</xdr:row>
      <xdr:rowOff>124149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81725"/>
          <a:ext cx="889000" cy="4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79625</xdr:rowOff>
    </xdr:from>
    <xdr:to>
      <xdr:col>76</xdr:col>
      <xdr:colOff>114300</xdr:colOff>
      <xdr:row>98</xdr:row>
      <xdr:rowOff>136265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81725"/>
          <a:ext cx="889000" cy="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125044</xdr:rowOff>
    </xdr:from>
    <xdr:to>
      <xdr:col>71</xdr:col>
      <xdr:colOff>177800</xdr:colOff>
      <xdr:row>98</xdr:row>
      <xdr:rowOff>136265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7144"/>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58449</xdr:rowOff>
    </xdr:from>
    <xdr:to>
      <xdr:col>85</xdr:col>
      <xdr:colOff>177800</xdr:colOff>
      <xdr:row>98</xdr:row>
      <xdr:rowOff>160049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73349</xdr:rowOff>
    </xdr:from>
    <xdr:to>
      <xdr:col>81</xdr:col>
      <xdr:colOff>101600</xdr:colOff>
      <xdr:row>99</xdr:row>
      <xdr:rowOff>3499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166076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28825</xdr:rowOff>
    </xdr:from>
    <xdr:to>
      <xdr:col>76</xdr:col>
      <xdr:colOff>165100</xdr:colOff>
      <xdr:row>98</xdr:row>
      <xdr:rowOff>130425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146952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0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85465</xdr:rowOff>
    </xdr:from>
    <xdr:to>
      <xdr:col>72</xdr:col>
      <xdr:colOff>38100</xdr:colOff>
      <xdr:row>99</xdr:row>
      <xdr:rowOff>15615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6742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74244</xdr:rowOff>
    </xdr:from>
    <xdr:to>
      <xdr:col>67</xdr:col>
      <xdr:colOff>101600</xdr:colOff>
      <xdr:row>99</xdr:row>
      <xdr:rowOff>4394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166971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134589</xdr:rowOff>
    </xdr:from>
    <xdr:to>
      <xdr:col>116</xdr:col>
      <xdr:colOff>63500</xdr:colOff>
      <xdr:row>58</xdr:row>
      <xdr:rowOff>151016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8689"/>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97082</xdr:rowOff>
    </xdr:from>
    <xdr:to>
      <xdr:col>111</xdr:col>
      <xdr:colOff>177800</xdr:colOff>
      <xdr:row>58</xdr:row>
      <xdr:rowOff>134589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41182"/>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81358</xdr:rowOff>
    </xdr:from>
    <xdr:to>
      <xdr:col>107</xdr:col>
      <xdr:colOff>50800</xdr:colOff>
      <xdr:row>58</xdr:row>
      <xdr:rowOff>97082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25458"/>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81358</xdr:rowOff>
    </xdr:from>
    <xdr:to>
      <xdr:col>102</xdr:col>
      <xdr:colOff>114300</xdr:colOff>
      <xdr:row>58</xdr:row>
      <xdr:rowOff>85342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25458"/>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100216</xdr:rowOff>
    </xdr:from>
    <xdr:to>
      <xdr:col>116</xdr:col>
      <xdr:colOff>114300</xdr:colOff>
      <xdr:row>59</xdr:row>
      <xdr:rowOff>30366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83789</xdr:rowOff>
    </xdr:from>
    <xdr:to>
      <xdr:col>112</xdr:col>
      <xdr:colOff>38100</xdr:colOff>
      <xdr:row>59</xdr:row>
      <xdr:rowOff>13939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30466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0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46282</xdr:rowOff>
    </xdr:from>
    <xdr:to>
      <xdr:col>107</xdr:col>
      <xdr:colOff>101600</xdr:colOff>
      <xdr:row>58</xdr:row>
      <xdr:rowOff>147882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164409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6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30558</xdr:rowOff>
    </xdr:from>
    <xdr:to>
      <xdr:col>102</xdr:col>
      <xdr:colOff>165100</xdr:colOff>
      <xdr:row>58</xdr:row>
      <xdr:rowOff>132158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148685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34542</xdr:rowOff>
    </xdr:from>
    <xdr:to>
      <xdr:col>98</xdr:col>
      <xdr:colOff>38100</xdr:colOff>
      <xdr:row>58</xdr:row>
      <xdr:rowOff>136142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152669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5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163410</xdr:rowOff>
    </xdr:from>
    <xdr:to>
      <xdr:col>116</xdr:col>
      <xdr:colOff>63500</xdr:colOff>
      <xdr:row>75</xdr:row>
      <xdr:rowOff>48356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850710"/>
          <a:ext cx="838200" cy="5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116694</xdr:rowOff>
    </xdr:from>
    <xdr:to>
      <xdr:col>111</xdr:col>
      <xdr:colOff>177800</xdr:colOff>
      <xdr:row>74</xdr:row>
      <xdr:rowOff>163410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03994"/>
          <a:ext cx="889000" cy="4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116694</xdr:rowOff>
    </xdr:from>
    <xdr:to>
      <xdr:col>107</xdr:col>
      <xdr:colOff>50800</xdr:colOff>
      <xdr:row>74</xdr:row>
      <xdr:rowOff>168316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03994"/>
          <a:ext cx="889000" cy="5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168316</xdr:rowOff>
    </xdr:from>
    <xdr:to>
      <xdr:col>102</xdr:col>
      <xdr:colOff>114300</xdr:colOff>
      <xdr:row>75</xdr:row>
      <xdr:rowOff>40835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55616"/>
          <a:ext cx="889000" cy="4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169006</xdr:rowOff>
    </xdr:from>
    <xdr:to>
      <xdr:col>116</xdr:col>
      <xdr:colOff>114300</xdr:colOff>
      <xdr:row>75</xdr:row>
      <xdr:rowOff>99156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5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20433</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0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112610</xdr:rowOff>
    </xdr:from>
    <xdr:to>
      <xdr:col>112</xdr:col>
      <xdr:colOff>38100</xdr:colOff>
      <xdr:row>75</xdr:row>
      <xdr:rowOff>42760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59287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57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65894</xdr:rowOff>
    </xdr:from>
    <xdr:to>
      <xdr:col>107</xdr:col>
      <xdr:colOff>101600</xdr:colOff>
      <xdr:row>74</xdr:row>
      <xdr:rowOff>167494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12571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52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117516</xdr:rowOff>
    </xdr:from>
    <xdr:to>
      <xdr:col>102</xdr:col>
      <xdr:colOff>165100</xdr:colOff>
      <xdr:row>75</xdr:row>
      <xdr:rowOff>47666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64193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58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161485</xdr:rowOff>
    </xdr:from>
    <xdr:to>
      <xdr:col>98</xdr:col>
      <xdr:colOff>38100</xdr:colOff>
      <xdr:row>75</xdr:row>
      <xdr:rowOff>91635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108162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2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類似団体を大きく上回っている状況である。これはＣＡＴＶ、村営バス運営等独自の行政サービスを行っているためである。今後大幅な増加とならないよう留意していく必要がある。物件費・・・平成</a:t>
          </a:r>
          <a:r>
            <a:rPr kumimoji="1" lang="ja-JP" altLang="en-US" sz="1100" b="0" i="0" u="none" strike="noStrike" kern="0" cap="none" spc="0" normalizeH="0" baseline="0" noProof="0">
              <a:ln>
                <a:noFill/>
              </a:ln>
              <a:solidFill>
                <a:prstClr val="black"/>
              </a:solidFill>
              <a:effectLst/>
              <a:uLnTx/>
              <a:uFillTx/>
              <a:latin typeface="+mn-lt"/>
              <a:ea typeface="+mn-ea"/>
              <a:cs typeface="+mn-cs"/>
            </a:rPr>
            <a:t>２３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1" lang="ja-JP" altLang="en-US" sz="1100" b="0" i="0" u="none" strike="noStrike" kern="0" cap="none" spc="0" normalizeH="0" baseline="0" noProof="0">
              <a:ln>
                <a:noFill/>
              </a:ln>
              <a:solidFill>
                <a:prstClr val="black"/>
              </a:solidFill>
              <a:effectLst/>
              <a:uLnTx/>
              <a:uFillTx/>
              <a:latin typeface="+mn-lt"/>
              <a:ea typeface="+mn-ea"/>
              <a:cs typeface="+mn-cs"/>
            </a:rPr>
            <a:t>増加傾向にあり</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特に</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ja-JP" altLang="en-US" sz="1100" b="0" i="0" u="none" strike="noStrike" kern="0" cap="none" spc="0" normalizeH="0" baseline="0" noProof="0">
              <a:ln>
                <a:noFill/>
              </a:ln>
              <a:solidFill>
                <a:prstClr val="black"/>
              </a:solidFill>
              <a:effectLst/>
              <a:uLnTx/>
              <a:uFillTx/>
              <a:latin typeface="+mn-lt"/>
              <a:ea typeface="+mn-ea"/>
              <a:cs typeface="+mn-cs"/>
            </a:rPr>
            <a:t>２３年度から令和０３年度は</a:t>
          </a:r>
          <a:r>
            <a:rPr kumimoji="1" lang="ja-JP" altLang="ja-JP" sz="1100" b="0" i="0" u="none" strike="noStrike" kern="0" cap="none" spc="0" normalizeH="0" baseline="0" noProof="0">
              <a:ln>
                <a:noFill/>
              </a:ln>
              <a:solidFill>
                <a:prstClr val="black"/>
              </a:solidFill>
              <a:effectLst/>
              <a:uLnTx/>
              <a:uFillTx/>
              <a:latin typeface="+mn-lt"/>
              <a:ea typeface="+mn-ea"/>
              <a:cs typeface="+mn-cs"/>
            </a:rPr>
            <a:t>業務委託等（温泉等）が増加した。維持補修費・・・</a:t>
          </a:r>
          <a:r>
            <a:rPr kumimoji="1" lang="ja-JP" altLang="en-US" sz="1100" b="0" i="0" u="none" strike="noStrike" kern="0" cap="none" spc="0" normalizeH="0" baseline="0" noProof="0">
              <a:ln>
                <a:noFill/>
              </a:ln>
              <a:solidFill>
                <a:prstClr val="black"/>
              </a:solidFill>
              <a:effectLst/>
              <a:uLnTx/>
              <a:uFillTx/>
              <a:latin typeface="+mn-lt"/>
              <a:ea typeface="+mn-ea"/>
              <a:cs typeface="+mn-cs"/>
            </a:rPr>
            <a:t>平成３０年度まで</a:t>
          </a:r>
          <a:r>
            <a:rPr kumimoji="1" lang="ja-JP" altLang="ja-JP" sz="1100" b="0" i="0" u="none" strike="noStrike" kern="0" cap="none" spc="0" normalizeH="0" baseline="0" noProof="0">
              <a:ln>
                <a:noFill/>
              </a:ln>
              <a:solidFill>
                <a:prstClr val="black"/>
              </a:solidFill>
              <a:effectLst/>
              <a:uLnTx/>
              <a:uFillTx/>
              <a:latin typeface="+mn-lt"/>
              <a:ea typeface="+mn-ea"/>
              <a:cs typeface="+mn-cs"/>
            </a:rPr>
            <a:t>６年連続類似団体を下回っている状況であったが、令和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０１</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から</a:t>
          </a:r>
          <a:r>
            <a:rPr kumimoji="1" lang="ja-JP" altLang="ja-JP" sz="1100" b="0" i="0" u="none" strike="noStrike" kern="0" cap="none" spc="0" normalizeH="0" baseline="0" noProof="0">
              <a:ln>
                <a:noFill/>
              </a:ln>
              <a:solidFill>
                <a:prstClr val="black"/>
              </a:solidFill>
              <a:effectLst/>
              <a:uLnTx/>
              <a:uFillTx/>
              <a:latin typeface="+mn-lt"/>
              <a:ea typeface="+mn-ea"/>
              <a:cs typeface="+mn-cs"/>
            </a:rPr>
            <a:t>庁舎等の修繕事業が増加した。扶助費・・・</a:t>
          </a:r>
          <a:r>
            <a:rPr kumimoji="1" lang="ja-JP" altLang="en-US" sz="1100" b="0" i="0" u="none" strike="noStrike" kern="0" cap="none" spc="0" normalizeH="0" baseline="0" noProof="0">
              <a:ln>
                <a:noFill/>
              </a:ln>
              <a:solidFill>
                <a:prstClr val="black"/>
              </a:solidFill>
              <a:effectLst/>
              <a:uLnTx/>
              <a:uFillTx/>
              <a:latin typeface="+mn-lt"/>
              <a:ea typeface="+mn-ea"/>
              <a:cs typeface="+mn-cs"/>
            </a:rPr>
            <a:t>１０</a:t>
          </a:r>
          <a:r>
            <a:rPr kumimoji="1" lang="ja-JP" altLang="ja-JP" sz="1100" b="0" i="0" u="none" strike="noStrike" kern="0" cap="none" spc="0" normalizeH="0" baseline="0" noProof="0">
              <a:ln>
                <a:noFill/>
              </a:ln>
              <a:solidFill>
                <a:prstClr val="black"/>
              </a:solidFill>
              <a:effectLst/>
              <a:uLnTx/>
              <a:uFillTx/>
              <a:latin typeface="+mn-lt"/>
              <a:ea typeface="+mn-ea"/>
              <a:cs typeface="+mn-cs"/>
            </a:rPr>
            <a:t>年連続類似団体を下回っている状況である。これは生活保護費（該当なし）が影響している。補助費等・・・類似団体と同様の数値で推移して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いたが、若干増加傾向が見られる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。引き続き補助金の一般化等進めていく。普通建設事業費・・・</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類似団体と比較し１．５倍程度で推移している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人口に対して管理する公共施設が多いことが要因で今後もこの傾向は続く。</a:t>
          </a:r>
          <a:r>
            <a:rPr kumimoji="1" lang="ja-JP" altLang="ja-JP" sz="1100" b="0" i="0" u="none" strike="noStrike" kern="0" cap="none" spc="0" normalizeH="0" baseline="0" noProof="0">
              <a:ln>
                <a:noFill/>
              </a:ln>
              <a:solidFill>
                <a:prstClr val="black"/>
              </a:solidFill>
              <a:effectLst/>
              <a:uLnTx/>
              <a:uFillTx/>
              <a:latin typeface="+mn-lt"/>
              <a:ea typeface="+mn-ea"/>
              <a:cs typeface="+mn-cs"/>
            </a:rPr>
            <a:t>災害復旧事業費・・・令和元年</a:t>
          </a:r>
          <a:r>
            <a:rPr kumimoji="1" lang="ja-JP" altLang="en-US" sz="1100" b="0" i="0" u="none" strike="noStrike" kern="0" cap="none" spc="0" normalizeH="0" baseline="0" noProof="0">
              <a:ln>
                <a:noFill/>
              </a:ln>
              <a:solidFill>
                <a:prstClr val="black"/>
              </a:solidFill>
              <a:effectLst/>
              <a:uLnTx/>
              <a:uFillTx/>
              <a:latin typeface="+mn-lt"/>
              <a:ea typeface="+mn-ea"/>
              <a:cs typeface="+mn-cs"/>
            </a:rPr>
            <a:t>１０</a:t>
          </a:r>
          <a:r>
            <a:rPr kumimoji="1" lang="ja-JP" altLang="ja-JP" sz="1100" b="0" i="0" u="none" strike="noStrike" kern="0" cap="none" spc="0" normalizeH="0" baseline="0" noProof="0">
              <a:ln>
                <a:noFill/>
              </a:ln>
              <a:solidFill>
                <a:prstClr val="black"/>
              </a:solidFill>
              <a:effectLst/>
              <a:uLnTx/>
              <a:uFillTx/>
              <a:latin typeface="+mn-lt"/>
              <a:ea typeface="+mn-ea"/>
              <a:cs typeface="+mn-cs"/>
            </a:rPr>
            <a:t>月に発生した台風</a:t>
          </a:r>
          <a:r>
            <a:rPr kumimoji="1" lang="ja-JP" altLang="en-US" sz="1100" b="0" i="0" u="none" strike="noStrike" kern="0" cap="none" spc="0" normalizeH="0" baseline="0" noProof="0">
              <a:ln>
                <a:noFill/>
              </a:ln>
              <a:solidFill>
                <a:prstClr val="black"/>
              </a:solidFill>
              <a:effectLst/>
              <a:uLnTx/>
              <a:uFillTx/>
              <a:latin typeface="+mn-lt"/>
              <a:ea typeface="+mn-ea"/>
              <a:cs typeface="+mn-cs"/>
            </a:rPr>
            <a:t>１９</a:t>
          </a:r>
          <a:r>
            <a:rPr kumimoji="1" lang="ja-JP" altLang="ja-JP" sz="1100" b="0" i="0" u="none" strike="noStrike" kern="0" cap="none" spc="0" normalizeH="0" baseline="0" noProof="0">
              <a:ln>
                <a:noFill/>
              </a:ln>
              <a:solidFill>
                <a:prstClr val="black"/>
              </a:solidFill>
              <a:effectLst/>
              <a:uLnTx/>
              <a:uFillTx/>
              <a:latin typeface="+mn-lt"/>
              <a:ea typeface="+mn-ea"/>
              <a:cs typeface="+mn-cs"/>
            </a:rPr>
            <a:t>号災害の復旧事業</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によりＲ０１からＲ０３年度まで大きく平均を上回った。</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公債費・・・繰上償還や有利な起債以外発行しなかったことによ</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ja-JP" altLang="en-US" sz="1100" b="0" i="0" u="none" strike="noStrike" kern="0" cap="none" spc="0" normalizeH="0" baseline="0" noProof="0">
              <a:ln>
                <a:noFill/>
              </a:ln>
              <a:solidFill>
                <a:prstClr val="black"/>
              </a:solidFill>
              <a:effectLst/>
              <a:uLnTx/>
              <a:uFillTx/>
              <a:latin typeface="+mn-lt"/>
              <a:ea typeface="+mn-ea"/>
              <a:cs typeface="+mn-cs"/>
            </a:rPr>
            <a:t>２８</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以降</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類似団体を大きく下回ってい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Ｒ０３年度には類似団体を上回る状況になったが、ここ数年有利な過疎債を活用して大型事業を進めたことによる</a:t>
          </a:r>
          <a:r>
            <a:rPr kumimoji="1" lang="ja-JP" altLang="ja-JP" sz="1100" b="0" i="0" u="none" strike="noStrike" kern="0" cap="none" spc="0" normalizeH="0" baseline="0" noProof="0">
              <a:ln>
                <a:noFill/>
              </a:ln>
              <a:solidFill>
                <a:prstClr val="black"/>
              </a:solidFill>
              <a:effectLst/>
              <a:uLnTx/>
              <a:uFillTx/>
              <a:latin typeface="+mn-lt"/>
              <a:ea typeface="+mn-ea"/>
              <a:cs typeface="+mn-cs"/>
            </a:rPr>
            <a:t>。積立金・・・Ｒ０</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年度は類似団体を</a:t>
          </a:r>
          <a:r>
            <a:rPr kumimoji="1" lang="ja-JP" altLang="en-US" sz="1100" b="0" i="0" u="none" strike="noStrike" kern="0" cap="none" spc="0" normalizeH="0" baseline="0" noProof="0">
              <a:ln>
                <a:noFill/>
              </a:ln>
              <a:solidFill>
                <a:prstClr val="black"/>
              </a:solidFill>
              <a:effectLst/>
              <a:uLnTx/>
              <a:uFillTx/>
              <a:latin typeface="+mn-lt"/>
              <a:ea typeface="+mn-ea"/>
              <a:cs typeface="+mn-cs"/>
            </a:rPr>
            <a:t>下</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将来に向けた地域振興基金の積立を行った。</a:t>
          </a:r>
          <a:r>
            <a:rPr kumimoji="1" lang="ja-JP" altLang="ja-JP" sz="1100" b="0" i="0" u="none" strike="noStrike" kern="0" cap="none" spc="0" normalizeH="0" baseline="0" noProof="0">
              <a:ln>
                <a:noFill/>
              </a:ln>
              <a:solidFill>
                <a:prstClr val="black"/>
              </a:solidFill>
              <a:effectLst/>
              <a:uLnTx/>
              <a:uFillTx/>
              <a:latin typeface="+mn-lt"/>
              <a:ea typeface="+mn-ea"/>
              <a:cs typeface="+mn-cs"/>
            </a:rPr>
            <a:t>貸付金・・・教育</a:t>
          </a:r>
          <a:r>
            <a:rPr kumimoji="1" lang="ja-JP" altLang="en-US" sz="1100" b="0" i="0" u="none" strike="noStrike" kern="0" cap="none" spc="0" normalizeH="0" baseline="0" noProof="0">
              <a:ln>
                <a:noFill/>
              </a:ln>
              <a:solidFill>
                <a:prstClr val="black"/>
              </a:solidFill>
              <a:effectLst/>
              <a:uLnTx/>
              <a:uFillTx/>
              <a:latin typeface="+mn-lt"/>
              <a:ea typeface="+mn-ea"/>
              <a:cs typeface="+mn-cs"/>
            </a:rPr>
            <a:t>委員</a:t>
          </a:r>
          <a:r>
            <a:rPr kumimoji="1" lang="ja-JP" altLang="ja-JP" sz="1100" b="0" i="0" u="none" strike="noStrike" kern="0" cap="none" spc="0" normalizeH="0" baseline="0" noProof="0">
              <a:ln>
                <a:noFill/>
              </a:ln>
              <a:solidFill>
                <a:prstClr val="black"/>
              </a:solidFill>
              <a:effectLst/>
              <a:uLnTx/>
              <a:uFillTx/>
              <a:latin typeface="+mn-lt"/>
              <a:ea typeface="+mn-ea"/>
              <a:cs typeface="+mn-cs"/>
            </a:rPr>
            <a:t>会が実施している奨学金制度であり、類似団体を上回って</a:t>
          </a:r>
          <a:r>
            <a:rPr kumimoji="1" lang="ja-JP" altLang="en-US" sz="1100" b="0" i="0" u="none" strike="noStrike" kern="0" cap="none" spc="0" normalizeH="0" baseline="0" noProof="0">
              <a:ln>
                <a:noFill/>
              </a:ln>
              <a:solidFill>
                <a:prstClr val="black"/>
              </a:solidFill>
              <a:effectLst/>
              <a:uLnTx/>
              <a:uFillTx/>
              <a:latin typeface="+mn-lt"/>
              <a:ea typeface="+mn-ea"/>
              <a:cs typeface="+mn-cs"/>
            </a:rPr>
            <a:t>きた</a:t>
          </a:r>
          <a:r>
            <a:rPr kumimoji="1" lang="ja-JP" altLang="ja-JP" sz="1100" b="0" i="0" u="none" strike="noStrike" kern="0" cap="none" spc="0" normalizeH="0" baseline="0" noProof="0">
              <a:ln>
                <a:noFill/>
              </a:ln>
              <a:solidFill>
                <a:prstClr val="black"/>
              </a:solidFill>
              <a:effectLst/>
              <a:uLnTx/>
              <a:uFillTx/>
              <a:latin typeface="+mn-lt"/>
              <a:ea typeface="+mn-ea"/>
              <a:cs typeface="+mn-cs"/>
            </a:rPr>
            <a:t>原因は貸付金の額が多いためで</a:t>
          </a:r>
          <a:r>
            <a:rPr kumimoji="1" lang="ja-JP" altLang="en-US" sz="1100" b="0" i="0" u="none" strike="noStrike" kern="0" cap="none" spc="0" normalizeH="0" baseline="0" noProof="0">
              <a:ln>
                <a:noFill/>
              </a:ln>
              <a:solidFill>
                <a:prstClr val="black"/>
              </a:solidFill>
              <a:effectLst/>
              <a:uLnTx/>
              <a:uFillTx/>
              <a:latin typeface="+mn-lt"/>
              <a:ea typeface="+mn-ea"/>
              <a:cs typeface="+mn-cs"/>
            </a:rPr>
            <a:t>あった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該当者の減少によりＲ０３年度は類似団体を下回った。</a:t>
          </a:r>
          <a:r>
            <a:rPr kumimoji="1" lang="ja-JP" altLang="ja-JP" sz="1100" b="0" i="0" u="none" strike="noStrike" kern="0" cap="none" spc="0" normalizeH="0" baseline="0" noProof="0">
              <a:ln>
                <a:noFill/>
              </a:ln>
              <a:solidFill>
                <a:prstClr val="black"/>
              </a:solidFill>
              <a:effectLst/>
              <a:uLnTx/>
              <a:uFillTx/>
              <a:latin typeface="+mn-lt"/>
              <a:ea typeface="+mn-ea"/>
              <a:cs typeface="+mn-cs"/>
            </a:rPr>
            <a:t>繰出金・・・</a:t>
          </a:r>
          <a:r>
            <a:rPr kumimoji="1" lang="ja-JP" altLang="en-US" sz="1100" b="0" i="0" u="none" strike="noStrike" kern="0" cap="none" spc="0" normalizeH="0" baseline="0" noProof="0">
              <a:ln>
                <a:noFill/>
              </a:ln>
              <a:solidFill>
                <a:prstClr val="black"/>
              </a:solidFill>
              <a:effectLst/>
              <a:uLnTx/>
              <a:uFillTx/>
              <a:latin typeface="+mn-lt"/>
              <a:ea typeface="+mn-ea"/>
              <a:cs typeface="+mn-cs"/>
            </a:rPr>
            <a:t>Ｈ２９年度からずっと類似団体を上回っている。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国民健康保険事業や介護保険事業における財政負担が年々増加しており、今後も過大な繰り出しとならないよう留意する必要がある。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
959
66.05
1,951,491
1,932,800
1,372
1,260,102
2,275,575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72796</xdr:rowOff>
    </xdr:from>
    <xdr:to>
      <xdr:col>24</xdr:col>
      <xdr:colOff>63500</xdr:colOff>
      <xdr:row>35</xdr:row>
      <xdr:rowOff>97352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73546"/>
          <a:ext cx="8382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29172</xdr:rowOff>
    </xdr:from>
    <xdr:to>
      <xdr:col>19</xdr:col>
      <xdr:colOff>177800</xdr:colOff>
      <xdr:row>35</xdr:row>
      <xdr:rowOff>72796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29922"/>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5093</xdr:rowOff>
    </xdr:from>
    <xdr:to>
      <xdr:col>15</xdr:col>
      <xdr:colOff>50800</xdr:colOff>
      <xdr:row>35</xdr:row>
      <xdr:rowOff>29172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05843"/>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95504</xdr:rowOff>
    </xdr:from>
    <xdr:to>
      <xdr:col>10</xdr:col>
      <xdr:colOff>114300</xdr:colOff>
      <xdr:row>35</xdr:row>
      <xdr:rowOff>5093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924804"/>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46552</xdr:rowOff>
    </xdr:from>
    <xdr:to>
      <xdr:col>24</xdr:col>
      <xdr:colOff>114300</xdr:colOff>
      <xdr:row>35</xdr:row>
      <xdr:rowOff>148152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69429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21996</xdr:rowOff>
    </xdr:from>
    <xdr:to>
      <xdr:col>20</xdr:col>
      <xdr:colOff>38100</xdr:colOff>
      <xdr:row>35</xdr:row>
      <xdr:rowOff>123596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140123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149822</xdr:rowOff>
    </xdr:from>
    <xdr:to>
      <xdr:col>15</xdr:col>
      <xdr:colOff>101600</xdr:colOff>
      <xdr:row>35</xdr:row>
      <xdr:rowOff>79972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96499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125743</xdr:rowOff>
    </xdr:from>
    <xdr:to>
      <xdr:col>10</xdr:col>
      <xdr:colOff>165100</xdr:colOff>
      <xdr:row>35</xdr:row>
      <xdr:rowOff>55893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72420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44704</xdr:rowOff>
    </xdr:from>
    <xdr:to>
      <xdr:col>6</xdr:col>
      <xdr:colOff>38100</xdr:colOff>
      <xdr:row>34</xdr:row>
      <xdr:rowOff>146304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162831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168270</xdr:rowOff>
    </xdr:from>
    <xdr:to>
      <xdr:col>24</xdr:col>
      <xdr:colOff>63500</xdr:colOff>
      <xdr:row>58</xdr:row>
      <xdr:rowOff>926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40920"/>
          <a:ext cx="8382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168270</xdr:rowOff>
    </xdr:from>
    <xdr:to>
      <xdr:col>19</xdr:col>
      <xdr:colOff>177800</xdr:colOff>
      <xdr:row>58</xdr:row>
      <xdr:rowOff>5773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40920"/>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5773</xdr:rowOff>
    </xdr:from>
    <xdr:to>
      <xdr:col>15</xdr:col>
      <xdr:colOff>50800</xdr:colOff>
      <xdr:row>58</xdr:row>
      <xdr:rowOff>38068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49873"/>
          <a:ext cx="8890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38068</xdr:rowOff>
    </xdr:from>
    <xdr:to>
      <xdr:col>10</xdr:col>
      <xdr:colOff>114300</xdr:colOff>
      <xdr:row>58</xdr:row>
      <xdr:rowOff>39450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82168"/>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121576</xdr:rowOff>
    </xdr:from>
    <xdr:to>
      <xdr:col>24</xdr:col>
      <xdr:colOff>114300</xdr:colOff>
      <xdr:row>58</xdr:row>
      <xdr:rowOff>51726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80953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117470</xdr:rowOff>
    </xdr:from>
    <xdr:to>
      <xdr:col>20</xdr:col>
      <xdr:colOff>38100</xdr:colOff>
      <xdr:row>58</xdr:row>
      <xdr:rowOff>47620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64147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126423</xdr:rowOff>
    </xdr:from>
    <xdr:to>
      <xdr:col>15</xdr:col>
      <xdr:colOff>101600</xdr:colOff>
      <xdr:row>58</xdr:row>
      <xdr:rowOff>56573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73100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158718</xdr:rowOff>
    </xdr:from>
    <xdr:to>
      <xdr:col>10</xdr:col>
      <xdr:colOff>165100</xdr:colOff>
      <xdr:row>58</xdr:row>
      <xdr:rowOff>88868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105395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0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160100</xdr:rowOff>
    </xdr:from>
    <xdr:to>
      <xdr:col>6</xdr:col>
      <xdr:colOff>38100</xdr:colOff>
      <xdr:row>58</xdr:row>
      <xdr:rowOff>90250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106777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0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120582</xdr:rowOff>
    </xdr:from>
    <xdr:to>
      <xdr:col>24</xdr:col>
      <xdr:colOff>63500</xdr:colOff>
      <xdr:row>78</xdr:row>
      <xdr:rowOff>9286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22232"/>
          <a:ext cx="8382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50397</xdr:rowOff>
    </xdr:from>
    <xdr:to>
      <xdr:col>19</xdr:col>
      <xdr:colOff>177800</xdr:colOff>
      <xdr:row>78</xdr:row>
      <xdr:rowOff>9286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252047"/>
          <a:ext cx="889000" cy="1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50397</xdr:rowOff>
    </xdr:from>
    <xdr:to>
      <xdr:col>15</xdr:col>
      <xdr:colOff>50800</xdr:colOff>
      <xdr:row>78</xdr:row>
      <xdr:rowOff>27040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52047"/>
          <a:ext cx="889000" cy="1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6807</xdr:rowOff>
    </xdr:from>
    <xdr:to>
      <xdr:col>10</xdr:col>
      <xdr:colOff>114300</xdr:colOff>
      <xdr:row>78</xdr:row>
      <xdr:rowOff>27040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379907"/>
          <a:ext cx="889000" cy="2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69782</xdr:rowOff>
    </xdr:from>
    <xdr:to>
      <xdr:col>24</xdr:col>
      <xdr:colOff>114300</xdr:colOff>
      <xdr:row>77</xdr:row>
      <xdr:rowOff>171382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92659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2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129936</xdr:rowOff>
    </xdr:from>
    <xdr:to>
      <xdr:col>20</xdr:col>
      <xdr:colOff>38100</xdr:colOff>
      <xdr:row>78</xdr:row>
      <xdr:rowOff>60086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76613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0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171047</xdr:rowOff>
    </xdr:from>
    <xdr:to>
      <xdr:col>15</xdr:col>
      <xdr:colOff>101600</xdr:colOff>
      <xdr:row>77</xdr:row>
      <xdr:rowOff>101197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117724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7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147690</xdr:rowOff>
    </xdr:from>
    <xdr:to>
      <xdr:col>10</xdr:col>
      <xdr:colOff>165100</xdr:colOff>
      <xdr:row>78</xdr:row>
      <xdr:rowOff>77840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94367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2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127457</xdr:rowOff>
    </xdr:from>
    <xdr:to>
      <xdr:col>6</xdr:col>
      <xdr:colOff>38100</xdr:colOff>
      <xdr:row>78</xdr:row>
      <xdr:rowOff>57607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74134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0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26484</xdr:rowOff>
    </xdr:from>
    <xdr:to>
      <xdr:col>24</xdr:col>
      <xdr:colOff>63500</xdr:colOff>
      <xdr:row>98</xdr:row>
      <xdr:rowOff>27434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28584"/>
          <a:ext cx="8382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14577</xdr:rowOff>
    </xdr:from>
    <xdr:to>
      <xdr:col>19</xdr:col>
      <xdr:colOff>177800</xdr:colOff>
      <xdr:row>98</xdr:row>
      <xdr:rowOff>27434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16677"/>
          <a:ext cx="8890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14577</xdr:rowOff>
    </xdr:from>
    <xdr:to>
      <xdr:col>15</xdr:col>
      <xdr:colOff>50800</xdr:colOff>
      <xdr:row>98</xdr:row>
      <xdr:rowOff>27973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16677"/>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27614</xdr:rowOff>
    </xdr:from>
    <xdr:to>
      <xdr:col>10</xdr:col>
      <xdr:colOff>114300</xdr:colOff>
      <xdr:row>98</xdr:row>
      <xdr:rowOff>27973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2971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147134</xdr:rowOff>
    </xdr:from>
    <xdr:to>
      <xdr:col>24</xdr:col>
      <xdr:colOff>114300</xdr:colOff>
      <xdr:row>98</xdr:row>
      <xdr:rowOff>77284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62061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9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148084</xdr:rowOff>
    </xdr:from>
    <xdr:to>
      <xdr:col>20</xdr:col>
      <xdr:colOff>38100</xdr:colOff>
      <xdr:row>98</xdr:row>
      <xdr:rowOff>78234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69361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135227</xdr:rowOff>
    </xdr:from>
    <xdr:to>
      <xdr:col>15</xdr:col>
      <xdr:colOff>101600</xdr:colOff>
      <xdr:row>98</xdr:row>
      <xdr:rowOff>65377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56504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148623</xdr:rowOff>
    </xdr:from>
    <xdr:to>
      <xdr:col>10</xdr:col>
      <xdr:colOff>165100</xdr:colOff>
      <xdr:row>98</xdr:row>
      <xdr:rowOff>78773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69900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148264</xdr:rowOff>
    </xdr:from>
    <xdr:to>
      <xdr:col>6</xdr:col>
      <xdr:colOff>38100</xdr:colOff>
      <xdr:row>98</xdr:row>
      <xdr:rowOff>78414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69541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39633</xdr:rowOff>
    </xdr:from>
    <xdr:to>
      <xdr:col>55</xdr:col>
      <xdr:colOff>0</xdr:colOff>
      <xdr:row>58</xdr:row>
      <xdr:rowOff>41947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83733"/>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6384</xdr:rowOff>
    </xdr:from>
    <xdr:to>
      <xdr:col>50</xdr:col>
      <xdr:colOff>114300</xdr:colOff>
      <xdr:row>58</xdr:row>
      <xdr:rowOff>41947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50484"/>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6384</xdr:rowOff>
    </xdr:from>
    <xdr:to>
      <xdr:col>45</xdr:col>
      <xdr:colOff>177800</xdr:colOff>
      <xdr:row>58</xdr:row>
      <xdr:rowOff>27056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50484"/>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89870</xdr:rowOff>
    </xdr:from>
    <xdr:to>
      <xdr:col>41</xdr:col>
      <xdr:colOff>50800</xdr:colOff>
      <xdr:row>58</xdr:row>
      <xdr:rowOff>27056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62520"/>
          <a:ext cx="889000" cy="10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160283</xdr:rowOff>
    </xdr:from>
    <xdr:to>
      <xdr:col>55</xdr:col>
      <xdr:colOff>50800</xdr:colOff>
      <xdr:row>58</xdr:row>
      <xdr:rowOff>90433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3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138710</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162597</xdr:rowOff>
    </xdr:from>
    <xdr:to>
      <xdr:col>50</xdr:col>
      <xdr:colOff>165100</xdr:colOff>
      <xdr:row>58</xdr:row>
      <xdr:rowOff>92747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83874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2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127034</xdr:rowOff>
    </xdr:from>
    <xdr:to>
      <xdr:col>46</xdr:col>
      <xdr:colOff>38100</xdr:colOff>
      <xdr:row>58</xdr:row>
      <xdr:rowOff>57184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73711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147706</xdr:rowOff>
    </xdr:from>
    <xdr:to>
      <xdr:col>41</xdr:col>
      <xdr:colOff>101600</xdr:colOff>
      <xdr:row>58</xdr:row>
      <xdr:rowOff>77856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68983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1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39070</xdr:rowOff>
    </xdr:from>
    <xdr:to>
      <xdr:col>36</xdr:col>
      <xdr:colOff>165100</xdr:colOff>
      <xdr:row>57</xdr:row>
      <xdr:rowOff>140670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157197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8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35833</xdr:rowOff>
    </xdr:from>
    <xdr:to>
      <xdr:col>55</xdr:col>
      <xdr:colOff>0</xdr:colOff>
      <xdr:row>78</xdr:row>
      <xdr:rowOff>67570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8933"/>
          <a:ext cx="8382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35833</xdr:rowOff>
    </xdr:from>
    <xdr:to>
      <xdr:col>50</xdr:col>
      <xdr:colOff>114300</xdr:colOff>
      <xdr:row>78</xdr:row>
      <xdr:rowOff>68661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8933"/>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128764</xdr:rowOff>
    </xdr:from>
    <xdr:to>
      <xdr:col>45</xdr:col>
      <xdr:colOff>177800</xdr:colOff>
      <xdr:row>78</xdr:row>
      <xdr:rowOff>68661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30414"/>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128764</xdr:rowOff>
    </xdr:from>
    <xdr:to>
      <xdr:col>41</xdr:col>
      <xdr:colOff>50800</xdr:colOff>
      <xdr:row>78</xdr:row>
      <xdr:rowOff>9590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30414"/>
          <a:ext cx="889000" cy="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16770</xdr:rowOff>
    </xdr:from>
    <xdr:to>
      <xdr:col>55</xdr:col>
      <xdr:colOff>50800</xdr:colOff>
      <xdr:row>78</xdr:row>
      <xdr:rowOff>118370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103147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156483</xdr:rowOff>
    </xdr:from>
    <xdr:to>
      <xdr:col>50</xdr:col>
      <xdr:colOff>165100</xdr:colOff>
      <xdr:row>78</xdr:row>
      <xdr:rowOff>86633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17861</xdr:rowOff>
    </xdr:from>
    <xdr:to>
      <xdr:col>46</xdr:col>
      <xdr:colOff>38100</xdr:colOff>
      <xdr:row>78</xdr:row>
      <xdr:rowOff>119461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110588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77964</xdr:rowOff>
    </xdr:from>
    <xdr:to>
      <xdr:col>41</xdr:col>
      <xdr:colOff>101600</xdr:colOff>
      <xdr:row>78</xdr:row>
      <xdr:rowOff>8114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7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24641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5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130240</xdr:rowOff>
    </xdr:from>
    <xdr:to>
      <xdr:col>36</xdr:col>
      <xdr:colOff>165100</xdr:colOff>
      <xdr:row>78</xdr:row>
      <xdr:rowOff>60390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76917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105510</xdr:rowOff>
    </xdr:from>
    <xdr:to>
      <xdr:col>55</xdr:col>
      <xdr:colOff>0</xdr:colOff>
      <xdr:row>95</xdr:row>
      <xdr:rowOff>142261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93260"/>
          <a:ext cx="8382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142261</xdr:rowOff>
    </xdr:from>
    <xdr:to>
      <xdr:col>50</xdr:col>
      <xdr:colOff>114300</xdr:colOff>
      <xdr:row>95</xdr:row>
      <xdr:rowOff>147324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30011"/>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45467</xdr:rowOff>
    </xdr:from>
    <xdr:to>
      <xdr:col>45</xdr:col>
      <xdr:colOff>177800</xdr:colOff>
      <xdr:row>95</xdr:row>
      <xdr:rowOff>147324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161767"/>
          <a:ext cx="889000" cy="27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45467</xdr:rowOff>
    </xdr:from>
    <xdr:to>
      <xdr:col>41</xdr:col>
      <xdr:colOff>50800</xdr:colOff>
      <xdr:row>95</xdr:row>
      <xdr:rowOff>81369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161767"/>
          <a:ext cx="889000" cy="20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54710</xdr:rowOff>
    </xdr:from>
    <xdr:to>
      <xdr:col>55</xdr:col>
      <xdr:colOff>50800</xdr:colOff>
      <xdr:row>95</xdr:row>
      <xdr:rowOff>156310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77587</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9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91461</xdr:rowOff>
    </xdr:from>
    <xdr:to>
      <xdr:col>50</xdr:col>
      <xdr:colOff>165100</xdr:colOff>
      <xdr:row>96</xdr:row>
      <xdr:rowOff>21611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38138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5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96524</xdr:rowOff>
    </xdr:from>
    <xdr:to>
      <xdr:col>46</xdr:col>
      <xdr:colOff>38100</xdr:colOff>
      <xdr:row>96</xdr:row>
      <xdr:rowOff>26674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43201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5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166117</xdr:rowOff>
    </xdr:from>
    <xdr:to>
      <xdr:col>41</xdr:col>
      <xdr:colOff>101600</xdr:colOff>
      <xdr:row>94</xdr:row>
      <xdr:rowOff>96267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1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112794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88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30569</xdr:rowOff>
    </xdr:from>
    <xdr:to>
      <xdr:col>36</xdr:col>
      <xdr:colOff>165100</xdr:colOff>
      <xdr:row>95</xdr:row>
      <xdr:rowOff>132169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148696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09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163025</xdr:rowOff>
    </xdr:from>
    <xdr:to>
      <xdr:col>85</xdr:col>
      <xdr:colOff>127000</xdr:colOff>
      <xdr:row>37</xdr:row>
      <xdr:rowOff>74389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992325"/>
          <a:ext cx="838200" cy="42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163025</xdr:rowOff>
    </xdr:from>
    <xdr:to>
      <xdr:col>81</xdr:col>
      <xdr:colOff>50800</xdr:colOff>
      <xdr:row>37</xdr:row>
      <xdr:rowOff>43436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992325"/>
          <a:ext cx="889000" cy="39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127645</xdr:rowOff>
    </xdr:from>
    <xdr:to>
      <xdr:col>76</xdr:col>
      <xdr:colOff>114300</xdr:colOff>
      <xdr:row>37</xdr:row>
      <xdr:rowOff>43436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128395"/>
          <a:ext cx="889000" cy="25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127645</xdr:rowOff>
    </xdr:from>
    <xdr:to>
      <xdr:col>71</xdr:col>
      <xdr:colOff>177800</xdr:colOff>
      <xdr:row>37</xdr:row>
      <xdr:rowOff>79037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128395"/>
          <a:ext cx="889000" cy="29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23589</xdr:rowOff>
    </xdr:from>
    <xdr:to>
      <xdr:col>85</xdr:col>
      <xdr:colOff>177800</xdr:colOff>
      <xdr:row>37</xdr:row>
      <xdr:rowOff>125189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2016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112225</xdr:rowOff>
    </xdr:from>
    <xdr:to>
      <xdr:col>81</xdr:col>
      <xdr:colOff>101600</xdr:colOff>
      <xdr:row>35</xdr:row>
      <xdr:rowOff>42375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9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58902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7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164086</xdr:rowOff>
    </xdr:from>
    <xdr:to>
      <xdr:col>76</xdr:col>
      <xdr:colOff>165100</xdr:colOff>
      <xdr:row>37</xdr:row>
      <xdr:rowOff>94236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85363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76845</xdr:rowOff>
    </xdr:from>
    <xdr:to>
      <xdr:col>72</xdr:col>
      <xdr:colOff>38100</xdr:colOff>
      <xdr:row>36</xdr:row>
      <xdr:rowOff>6995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0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23522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5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28237</xdr:rowOff>
    </xdr:from>
    <xdr:to>
      <xdr:col>67</xdr:col>
      <xdr:colOff>101600</xdr:colOff>
      <xdr:row>37</xdr:row>
      <xdr:rowOff>129837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7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120964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6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22415</xdr:rowOff>
    </xdr:from>
    <xdr:to>
      <xdr:col>85</xdr:col>
      <xdr:colOff>127000</xdr:colOff>
      <xdr:row>57</xdr:row>
      <xdr:rowOff>63125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95065"/>
          <a:ext cx="8382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143883</xdr:rowOff>
    </xdr:from>
    <xdr:to>
      <xdr:col>81</xdr:col>
      <xdr:colOff>50800</xdr:colOff>
      <xdr:row>57</xdr:row>
      <xdr:rowOff>63125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45083"/>
          <a:ext cx="889000" cy="9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90065</xdr:rowOff>
    </xdr:from>
    <xdr:to>
      <xdr:col>76</xdr:col>
      <xdr:colOff>114300</xdr:colOff>
      <xdr:row>56</xdr:row>
      <xdr:rowOff>143883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91265"/>
          <a:ext cx="889000" cy="5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90065</xdr:rowOff>
    </xdr:from>
    <xdr:to>
      <xdr:col>71</xdr:col>
      <xdr:colOff>177800</xdr:colOff>
      <xdr:row>57</xdr:row>
      <xdr:rowOff>63397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91265"/>
          <a:ext cx="889000" cy="1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143065</xdr:rowOff>
    </xdr:from>
    <xdr:to>
      <xdr:col>85</xdr:col>
      <xdr:colOff>177800</xdr:colOff>
      <xdr:row>57</xdr:row>
      <xdr:rowOff>73215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165942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9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12325</xdr:rowOff>
    </xdr:from>
    <xdr:to>
      <xdr:col>81</xdr:col>
      <xdr:colOff>101600</xdr:colOff>
      <xdr:row>57</xdr:row>
      <xdr:rowOff>113925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130452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6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93083</xdr:rowOff>
    </xdr:from>
    <xdr:to>
      <xdr:col>76</xdr:col>
      <xdr:colOff>165100</xdr:colOff>
      <xdr:row>57</xdr:row>
      <xdr:rowOff>23233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39760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46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39265</xdr:rowOff>
    </xdr:from>
    <xdr:to>
      <xdr:col>72</xdr:col>
      <xdr:colOff>38100</xdr:colOff>
      <xdr:row>56</xdr:row>
      <xdr:rowOff>140865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157392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12597</xdr:rowOff>
    </xdr:from>
    <xdr:to>
      <xdr:col>67</xdr:col>
      <xdr:colOff>101600</xdr:colOff>
      <xdr:row>57</xdr:row>
      <xdr:rowOff>114197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130724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99937</xdr:rowOff>
    </xdr:from>
    <xdr:to>
      <xdr:col>85</xdr:col>
      <xdr:colOff>127000</xdr:colOff>
      <xdr:row>77</xdr:row>
      <xdr:rowOff>18334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444337"/>
          <a:ext cx="838200" cy="77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99937</xdr:rowOff>
    </xdr:from>
    <xdr:to>
      <xdr:col>81</xdr:col>
      <xdr:colOff>50800</xdr:colOff>
      <xdr:row>77</xdr:row>
      <xdr:rowOff>102209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2444337"/>
          <a:ext cx="889000" cy="8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102209</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03859"/>
          <a:ext cx="889000" cy="2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138984</xdr:rowOff>
    </xdr:from>
    <xdr:to>
      <xdr:col>85</xdr:col>
      <xdr:colOff>177800</xdr:colOff>
      <xdr:row>77</xdr:row>
      <xdr:rowOff>69134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161861</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49137</xdr:rowOff>
    </xdr:from>
    <xdr:to>
      <xdr:col>81</xdr:col>
      <xdr:colOff>101600</xdr:colOff>
      <xdr:row>72</xdr:row>
      <xdr:rowOff>150737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3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167264</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16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51409</xdr:rowOff>
    </xdr:from>
    <xdr:to>
      <xdr:col>76</xdr:col>
      <xdr:colOff>165100</xdr:colOff>
      <xdr:row>77</xdr:row>
      <xdr:rowOff>153009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169536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66142</xdr:rowOff>
    </xdr:from>
    <xdr:to>
      <xdr:col>85</xdr:col>
      <xdr:colOff>127000</xdr:colOff>
      <xdr:row>97</xdr:row>
      <xdr:rowOff>125560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96792"/>
          <a:ext cx="8382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125560</xdr:rowOff>
    </xdr:from>
    <xdr:to>
      <xdr:col>81</xdr:col>
      <xdr:colOff>50800</xdr:colOff>
      <xdr:row>97</xdr:row>
      <xdr:rowOff>136040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56210"/>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136040</xdr:rowOff>
    </xdr:from>
    <xdr:to>
      <xdr:col>76</xdr:col>
      <xdr:colOff>114300</xdr:colOff>
      <xdr:row>98</xdr:row>
      <xdr:rowOff>15835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66690"/>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1730</xdr:rowOff>
    </xdr:from>
    <xdr:to>
      <xdr:col>71</xdr:col>
      <xdr:colOff>177800</xdr:colOff>
      <xdr:row>98</xdr:row>
      <xdr:rowOff>15835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03830"/>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xdr:rowOff>
    </xdr:from>
    <xdr:to>
      <xdr:col>85</xdr:col>
      <xdr:colOff>177800</xdr:colOff>
      <xdr:row>97</xdr:row>
      <xdr:rowOff>116942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38219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9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74760</xdr:rowOff>
    </xdr:from>
    <xdr:to>
      <xdr:col>81</xdr:col>
      <xdr:colOff>101600</xdr:colOff>
      <xdr:row>98</xdr:row>
      <xdr:rowOff>4910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167487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85240</xdr:rowOff>
    </xdr:from>
    <xdr:to>
      <xdr:col>76</xdr:col>
      <xdr:colOff>165100</xdr:colOff>
      <xdr:row>98</xdr:row>
      <xdr:rowOff>15390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6517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0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136485</xdr:rowOff>
    </xdr:from>
    <xdr:to>
      <xdr:col>72</xdr:col>
      <xdr:colOff>38100</xdr:colOff>
      <xdr:row>98</xdr:row>
      <xdr:rowOff>66635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57762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5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122380</xdr:rowOff>
    </xdr:from>
    <xdr:to>
      <xdr:col>67</xdr:col>
      <xdr:colOff>101600</xdr:colOff>
      <xdr:row>98</xdr:row>
      <xdr:rowOff>52530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43657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議会費・・・類似団体を大きく上回っている状況である。これは議員定数や議員報酬が影響している。総務費・・・Ｈ２</a:t>
          </a:r>
          <a:r>
            <a:rPr kumimoji="1" lang="ja-JP" altLang="en-US" sz="1100" b="0" i="0" u="none" strike="noStrike" kern="0" cap="none" spc="0" normalizeH="0" baseline="0" noProof="0">
              <a:ln>
                <a:noFill/>
              </a:ln>
              <a:solidFill>
                <a:prstClr val="black"/>
              </a:solidFill>
              <a:effectLst/>
              <a:uLnTx/>
              <a:uFillTx/>
              <a:latin typeface="+mn-lt"/>
              <a:ea typeface="+mn-ea"/>
              <a:cs typeface="+mn-cs"/>
            </a:rPr>
            <a:t>９</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以降</a:t>
          </a:r>
          <a:r>
            <a:rPr kumimoji="1" lang="ja-JP" altLang="ja-JP" sz="1100" b="0" i="0" u="none" strike="noStrike" kern="0" cap="none" spc="0" normalizeH="0" baseline="0" noProof="0">
              <a:ln>
                <a:noFill/>
              </a:ln>
              <a:solidFill>
                <a:prstClr val="black"/>
              </a:solidFill>
              <a:effectLst/>
              <a:uLnTx/>
              <a:uFillTx/>
              <a:latin typeface="+mn-lt"/>
              <a:ea typeface="+mn-ea"/>
              <a:cs typeface="+mn-cs"/>
            </a:rPr>
            <a:t>連続</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類似団体を上回っているのは、公共温泉施設の運営等が影響している。民生費・・・Ｈ２</a:t>
          </a:r>
          <a:r>
            <a:rPr kumimoji="1" lang="ja-JP" altLang="en-US" sz="1100" b="0" i="0" u="none" strike="noStrike" kern="0" cap="none" spc="0" normalizeH="0" baseline="0" noProof="0">
              <a:ln>
                <a:noFill/>
              </a:ln>
              <a:solidFill>
                <a:prstClr val="black"/>
              </a:solidFill>
              <a:effectLst/>
              <a:uLnTx/>
              <a:uFillTx/>
              <a:latin typeface="+mn-lt"/>
              <a:ea typeface="+mn-ea"/>
              <a:cs typeface="+mn-cs"/>
            </a:rPr>
            <a:t>９</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年度から連続</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類似団体を上回っている。これは老人措置費や村社会福祉協議会等への繰出金が影響している。Ｒ０１年度</a:t>
          </a:r>
          <a:r>
            <a:rPr kumimoji="1" lang="ja-JP" altLang="en-US" sz="1100" b="0" i="0" u="none" strike="noStrike" kern="0" cap="none" spc="0" normalizeH="0" baseline="0" noProof="0">
              <a:ln>
                <a:noFill/>
              </a:ln>
              <a:solidFill>
                <a:prstClr val="black"/>
              </a:solidFill>
              <a:effectLst/>
              <a:uLnTx/>
              <a:uFillTx/>
              <a:latin typeface="+mn-lt"/>
              <a:ea typeface="+mn-ea"/>
              <a:cs typeface="+mn-cs"/>
            </a:rPr>
            <a:t>突出したのは、</a:t>
          </a:r>
          <a:r>
            <a:rPr kumimoji="1" lang="ja-JP" altLang="ja-JP" sz="1100" b="0" i="0" u="none" strike="noStrike" kern="0" cap="none" spc="0" normalizeH="0" baseline="0" noProof="0">
              <a:ln>
                <a:noFill/>
              </a:ln>
              <a:solidFill>
                <a:prstClr val="black"/>
              </a:solidFill>
              <a:effectLst/>
              <a:uLnTx/>
              <a:uFillTx/>
              <a:latin typeface="+mn-lt"/>
              <a:ea typeface="+mn-ea"/>
              <a:cs typeface="+mn-cs"/>
            </a:rPr>
            <a:t>高齢者支援ハウス増築工事を施工した</a:t>
          </a:r>
          <a:r>
            <a:rPr kumimoji="1" lang="ja-JP" altLang="en-US" sz="1100" b="0" i="0" u="none" strike="noStrike" kern="0" cap="none" spc="0" normalizeH="0" baseline="0" noProof="0">
              <a:ln>
                <a:noFill/>
              </a:ln>
              <a:solidFill>
                <a:prstClr val="black"/>
              </a:solidFill>
              <a:effectLst/>
              <a:uLnTx/>
              <a:uFillTx/>
              <a:latin typeface="+mn-lt"/>
              <a:ea typeface="+mn-ea"/>
              <a:cs typeface="+mn-cs"/>
            </a:rPr>
            <a:t>ことによる。</a:t>
          </a:r>
          <a:r>
            <a:rPr kumimoji="1" lang="ja-JP" altLang="ja-JP" sz="1100" b="0" i="0" u="none" strike="noStrike" kern="0" cap="none" spc="0" normalizeH="0" baseline="0" noProof="0">
              <a:ln>
                <a:noFill/>
              </a:ln>
              <a:solidFill>
                <a:prstClr val="black"/>
              </a:solidFill>
              <a:effectLst/>
              <a:uLnTx/>
              <a:uFillTx/>
              <a:latin typeface="+mn-lt"/>
              <a:ea typeface="+mn-ea"/>
              <a:cs typeface="+mn-cs"/>
            </a:rPr>
            <a:t>衛生費・・・類似団体を下回っているのは、合併処理浄化槽対応（下水道なし）であるため初期投資以降はランニングコストがかからないためである。また村独自のごみ処理施設もないためコストが低い。農林水産業費・・・数値にばらつきはあるがほぼ類似団体の平均数値である。（各年度ごとの事業実施が影響）商工費・・・Ｈ２９・３０年度に類似団体を上回っ</a:t>
          </a:r>
          <a:r>
            <a:rPr kumimoji="1" lang="ja-JP" altLang="en-US" sz="1100" b="0" i="0" u="none" strike="noStrike" kern="0" cap="none" spc="0" normalizeH="0" baseline="0" noProof="0">
              <a:ln>
                <a:noFill/>
              </a:ln>
              <a:solidFill>
                <a:prstClr val="black"/>
              </a:solidFill>
              <a:effectLst/>
              <a:uLnTx/>
              <a:uFillTx/>
              <a:latin typeface="+mn-lt"/>
              <a:ea typeface="+mn-ea"/>
              <a:cs typeface="+mn-cs"/>
            </a:rPr>
            <a:t>た</a:t>
          </a:r>
          <a:r>
            <a:rPr kumimoji="1" lang="ja-JP" altLang="ja-JP" sz="1100" b="0" i="0" u="none" strike="noStrike" kern="0" cap="none" spc="0" normalizeH="0" baseline="0" noProof="0">
              <a:ln>
                <a:noFill/>
              </a:ln>
              <a:solidFill>
                <a:prstClr val="black"/>
              </a:solidFill>
              <a:effectLst/>
              <a:uLnTx/>
              <a:uFillTx/>
              <a:latin typeface="+mn-lt"/>
              <a:ea typeface="+mn-ea"/>
              <a:cs typeface="+mn-cs"/>
            </a:rPr>
            <a:t>のは、観光施設等の更新を実施したため</a:t>
          </a:r>
          <a:r>
            <a:rPr kumimoji="1" lang="ja-JP" altLang="en-US" sz="1100" b="0" i="0" u="none" strike="noStrike" kern="0" cap="none" spc="0" normalizeH="0" baseline="0" noProof="0">
              <a:ln>
                <a:noFill/>
              </a:ln>
              <a:solidFill>
                <a:prstClr val="black"/>
              </a:solidFill>
              <a:effectLst/>
              <a:uLnTx/>
              <a:uFillTx/>
              <a:latin typeface="+mn-lt"/>
              <a:ea typeface="+mn-ea"/>
              <a:cs typeface="+mn-cs"/>
            </a:rPr>
            <a:t>で、Ｒ０１年度以降は類似団体を下回っている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。土木費・・・</a:t>
          </a:r>
          <a:r>
            <a:rPr kumimoji="1" lang="ja-JP" altLang="en-US" sz="1100" b="0" i="0" u="none" strike="noStrike" kern="0" cap="none" spc="0" normalizeH="0" baseline="0" noProof="0">
              <a:ln>
                <a:noFill/>
              </a:ln>
              <a:solidFill>
                <a:prstClr val="black"/>
              </a:solidFill>
              <a:effectLst/>
              <a:uLnTx/>
              <a:uFillTx/>
              <a:latin typeface="+mn-lt"/>
              <a:ea typeface="+mn-ea"/>
              <a:cs typeface="+mn-cs"/>
            </a:rPr>
            <a:t>Ｈ２９年度以降連続で類似団体を大きく上回っている。人口に対して管理する道路・橋梁施設が多いのが要因で今後もこの傾向は続く。</a:t>
          </a:r>
          <a:r>
            <a:rPr kumimoji="1" lang="ja-JP" altLang="ja-JP" sz="1100" b="0" i="0" u="none" strike="noStrike" kern="0" cap="none" spc="0" normalizeH="0" baseline="0" noProof="0">
              <a:ln>
                <a:noFill/>
              </a:ln>
              <a:solidFill>
                <a:prstClr val="black"/>
              </a:solidFill>
              <a:effectLst/>
              <a:uLnTx/>
              <a:uFillTx/>
              <a:latin typeface="+mn-lt"/>
              <a:ea typeface="+mn-ea"/>
              <a:cs typeface="+mn-cs"/>
            </a:rPr>
            <a:t>消防費・・・数値にばらつきはあるがほぼ類似団体の平均数値である。</a:t>
          </a:r>
          <a:r>
            <a:rPr kumimoji="1" lang="ja-JP" altLang="en-US" sz="1100" b="0" i="0" u="none" strike="noStrike" kern="0" cap="none" spc="0" normalizeH="0" baseline="0" noProof="0">
              <a:ln>
                <a:noFill/>
              </a:ln>
              <a:solidFill>
                <a:prstClr val="black"/>
              </a:solidFill>
              <a:effectLst/>
              <a:uLnTx/>
              <a:uFillTx/>
              <a:latin typeface="+mn-lt"/>
              <a:ea typeface="+mn-ea"/>
              <a:cs typeface="+mn-cs"/>
            </a:rPr>
            <a:t>Ｈ</a:t>
          </a:r>
          <a:r>
            <a:rPr kumimoji="1" lang="ja-JP" altLang="ja-JP" sz="1100" b="0" i="0" u="none" strike="noStrike" kern="0" cap="none" spc="0" normalizeH="0" baseline="0" noProof="0">
              <a:ln>
                <a:noFill/>
              </a:ln>
              <a:solidFill>
                <a:prstClr val="black"/>
              </a:solidFill>
              <a:effectLst/>
              <a:uLnTx/>
              <a:uFillTx/>
              <a:latin typeface="+mn-lt"/>
              <a:ea typeface="+mn-ea"/>
              <a:cs typeface="+mn-cs"/>
            </a:rPr>
            <a:t>３０年度</a:t>
          </a:r>
          <a:r>
            <a:rPr kumimoji="1" lang="ja-JP" altLang="en-US" sz="1100" b="0" i="0" u="none" strike="noStrike" kern="0" cap="none" spc="0" normalizeH="0" baseline="0" noProof="0">
              <a:ln>
                <a:noFill/>
              </a:ln>
              <a:solidFill>
                <a:prstClr val="black"/>
              </a:solidFill>
              <a:effectLst/>
              <a:uLnTx/>
              <a:uFillTx/>
              <a:latin typeface="+mn-lt"/>
              <a:ea typeface="+mn-ea"/>
              <a:cs typeface="+mn-cs"/>
            </a:rPr>
            <a:t>・Ｒ０２年度</a:t>
          </a:r>
          <a:r>
            <a:rPr kumimoji="1" lang="ja-JP" altLang="ja-JP" sz="1100" b="0" i="0" u="none" strike="noStrike" kern="0" cap="none" spc="0" normalizeH="0" baseline="0" noProof="0">
              <a:ln>
                <a:noFill/>
              </a:ln>
              <a:solidFill>
                <a:prstClr val="black"/>
              </a:solidFill>
              <a:effectLst/>
              <a:uLnTx/>
              <a:uFillTx/>
              <a:latin typeface="+mn-lt"/>
              <a:ea typeface="+mn-ea"/>
              <a:cs typeface="+mn-cs"/>
            </a:rPr>
            <a:t>は施設整備を実施したため増額となっている。教育費・・・類似団体を上回っているのは、複式学級回避の教員人件費（村単）等、施設改修等が影響している。災害復旧事業費・・・令和元年</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月に発生した台風</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号災害の復旧事業</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によりＲ０１年度以降連続で類似団体を上回っている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。公債費・・・繰上償還や有利な起債以外発行しなかったことによ</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ja-JP" altLang="en-US" sz="1100" b="0" i="0" u="none" strike="noStrike" kern="0" cap="none" spc="0" normalizeH="0" baseline="0" noProof="0">
              <a:ln>
                <a:noFill/>
              </a:ln>
              <a:solidFill>
                <a:prstClr val="black"/>
              </a:solidFill>
              <a:effectLst/>
              <a:uLnTx/>
              <a:uFillTx/>
              <a:latin typeface="+mn-lt"/>
              <a:ea typeface="+mn-ea"/>
              <a:cs typeface="+mn-cs"/>
            </a:rPr>
            <a:t>２８</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以降</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類似団体を下回ってい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Ｒ０３年度には類似団体を上回る状況になったが、ここ数年有利な過疎債を活用して大型事業を進めたことによる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Ｒ０１年度まで</a:t>
          </a:r>
          <a:r>
            <a:rPr kumimoji="0" lang="ja-JP" altLang="ja-JP" sz="1100" b="0" i="0" u="none" strike="noStrike" kern="0" cap="none" spc="0" normalizeH="0" baseline="0" noProof="0">
              <a:ln>
                <a:noFill/>
              </a:ln>
              <a:solidFill>
                <a:prstClr val="black"/>
              </a:solidFill>
              <a:effectLst/>
              <a:uLnTx/>
              <a:uFillTx/>
              <a:latin typeface="+mn-lt"/>
              <a:ea typeface="+mn-ea"/>
              <a:cs typeface="+mn-cs"/>
            </a:rPr>
            <a:t>過去１</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年にわたり実質収支額は黒字を計上し、余剰金を基金として積み立て</a:t>
          </a:r>
          <a:r>
            <a:rPr kumimoji="0" lang="ja-JP" altLang="en-US" sz="1100" b="0" i="0" u="none" strike="noStrike" kern="0" cap="none" spc="0" normalizeH="0" baseline="0" noProof="0">
              <a:ln>
                <a:noFill/>
              </a:ln>
              <a:solidFill>
                <a:prstClr val="black"/>
              </a:solidFill>
              <a:effectLst/>
              <a:uLnTx/>
              <a:uFillTx/>
              <a:latin typeface="+mn-lt"/>
              <a:ea typeface="+mn-ea"/>
              <a:cs typeface="+mn-cs"/>
            </a:rPr>
            <a:t>た</a:t>
          </a:r>
          <a:r>
            <a:rPr kumimoji="0" lang="ja-JP" altLang="ja-JP" sz="1100" b="0" i="0" u="none" strike="noStrike" kern="0" cap="none" spc="0" normalizeH="0" baseline="0" noProof="0">
              <a:ln>
                <a:noFill/>
              </a:ln>
              <a:solidFill>
                <a:prstClr val="black"/>
              </a:solidFill>
              <a:effectLst/>
              <a:uLnTx/>
              <a:uFillTx/>
              <a:latin typeface="+mn-lt"/>
              <a:ea typeface="+mn-ea"/>
              <a:cs typeface="+mn-cs"/>
            </a:rPr>
            <a:t>ため、</a:t>
          </a:r>
          <a:r>
            <a:rPr kumimoji="0" lang="ja-JP" altLang="en-US" sz="1100" b="0" i="0" u="none" strike="noStrike" kern="0" cap="none" spc="0" normalizeH="0" baseline="0" noProof="0">
              <a:ln>
                <a:noFill/>
              </a:ln>
              <a:solidFill>
                <a:prstClr val="black"/>
              </a:solidFill>
              <a:effectLst/>
              <a:uLnTx/>
              <a:uFillTx/>
              <a:latin typeface="+mn-lt"/>
              <a:ea typeface="+mn-ea"/>
              <a:cs typeface="+mn-cs"/>
            </a:rPr>
            <a:t>Ｒ０１</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年度末の基金残高は４，５８４，６１６千円となった。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Ｒ０</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年度末の基金残高は</a:t>
          </a:r>
          <a:r>
            <a:rPr kumimoji="0" lang="ja-JP" altLang="en-US" sz="1100" b="0" i="0" u="none" strike="noStrike" kern="0" cap="none" spc="0" normalizeH="0" baseline="0" noProof="0">
              <a:ln>
                <a:noFill/>
              </a:ln>
              <a:solidFill>
                <a:prstClr val="black"/>
              </a:solidFill>
              <a:effectLst/>
              <a:uLnTx/>
              <a:uFillTx/>
              <a:latin typeface="+mn-lt"/>
              <a:ea typeface="+mn-ea"/>
              <a:cs typeface="+mn-cs"/>
            </a:rPr>
            <a:t>４，６０２，４３１</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千円となり、</a:t>
          </a:r>
          <a:r>
            <a:rPr kumimoji="0" lang="ja-JP" altLang="en-US" sz="1100" b="0" i="0" u="none" strike="noStrike" kern="0" cap="none" spc="0" normalizeH="0" baseline="0" noProof="0">
              <a:ln>
                <a:noFill/>
              </a:ln>
              <a:solidFill>
                <a:prstClr val="black"/>
              </a:solidFill>
              <a:effectLst/>
              <a:uLnTx/>
              <a:uFillTx/>
              <a:latin typeface="+mn-lt"/>
              <a:ea typeface="+mn-ea"/>
              <a:cs typeface="+mn-cs"/>
            </a:rPr>
            <a:t>Ｒ０１年度より１７，８１５</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千円の</a:t>
          </a:r>
          <a:r>
            <a:rPr kumimoji="0" lang="ja-JP" altLang="en-US" sz="1100" b="0" i="0" u="none" strike="noStrike" kern="0" cap="none" spc="0" normalizeH="0" baseline="0" noProof="0">
              <a:ln>
                <a:noFill/>
              </a:ln>
              <a:solidFill>
                <a:prstClr val="black"/>
              </a:solidFill>
              <a:effectLst/>
              <a:uLnTx/>
              <a:uFillTx/>
              <a:latin typeface="+mn-lt"/>
              <a:ea typeface="+mn-ea"/>
              <a:cs typeface="+mn-cs"/>
            </a:rPr>
            <a:t>増額</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となった。将来予定している大型事業に向け</a:t>
          </a:r>
          <a:r>
            <a:rPr kumimoji="0" lang="ja-JP" altLang="en-US" sz="1100" b="0" i="0" u="none" strike="noStrike" kern="0" cap="none" spc="0" normalizeH="0" baseline="0" noProof="0">
              <a:ln>
                <a:noFill/>
              </a:ln>
              <a:solidFill>
                <a:prstClr val="black"/>
              </a:solidFill>
              <a:effectLst/>
              <a:uLnTx/>
              <a:uFillTx/>
              <a:latin typeface="+mn-lt"/>
              <a:ea typeface="+mn-ea"/>
              <a:cs typeface="+mn-cs"/>
            </a:rPr>
            <a:t>て地域振興</a:t>
          </a:r>
          <a:r>
            <a:rPr kumimoji="0" lang="ja-JP" altLang="ja-JP" sz="1100" b="0" i="0" u="none" strike="noStrike" kern="0" cap="none" spc="0" normalizeH="0" baseline="0" noProof="0">
              <a:ln>
                <a:noFill/>
              </a:ln>
              <a:solidFill>
                <a:prstClr val="black"/>
              </a:solidFill>
              <a:effectLst/>
              <a:uLnTx/>
              <a:uFillTx/>
              <a:latin typeface="+mn-lt"/>
              <a:ea typeface="+mn-ea"/>
              <a:cs typeface="+mn-cs"/>
            </a:rPr>
            <a:t>基金</a:t>
          </a:r>
          <a:r>
            <a:rPr kumimoji="0" lang="ja-JP" altLang="en-US" sz="1100" b="0" i="0" u="none" strike="noStrike" kern="0" cap="none" spc="0" normalizeH="0" baseline="0" noProof="0">
              <a:ln>
                <a:noFill/>
              </a:ln>
              <a:solidFill>
                <a:prstClr val="black"/>
              </a:solidFill>
              <a:effectLst/>
              <a:uLnTx/>
              <a:uFillTx/>
              <a:latin typeface="+mn-lt"/>
              <a:ea typeface="+mn-ea"/>
              <a:cs typeface="+mn-cs"/>
            </a:rPr>
            <a:t>や農村多元情報システム（ＣＡＴＶ）基金を計画的に積み立てる必要がある。一方で、</a:t>
          </a:r>
          <a:r>
            <a:rPr kumimoji="0" lang="ja-JP" altLang="ja-JP" sz="1100" b="0" i="0" u="none" strike="noStrike" kern="0" cap="none" spc="0" normalizeH="0" baseline="0" noProof="0">
              <a:ln>
                <a:noFill/>
              </a:ln>
              <a:solidFill>
                <a:prstClr val="black"/>
              </a:solidFill>
              <a:effectLst/>
              <a:uLnTx/>
              <a:uFillTx/>
              <a:latin typeface="+mn-lt"/>
              <a:ea typeface="+mn-ea"/>
              <a:cs typeface="+mn-cs"/>
            </a:rPr>
            <a:t>決算収支は安定を保っているものの、今後は安易に財政調整基金に積み立てるのではなく計画性を持ち、予算の適正な計上と執行に努め、余剰額の発生を抑制する必要がある。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「一般会計等」における「実質赤字比率」、公営事業会計を含んだ全会計における「連結実質赤字比率」とも、過去１</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年間においてすべて黒字を計上している。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3068_&#21335;&#30456;&#26408;&#26449;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H29</v>
          </cell>
          <cell r="BX50" t="str">
            <v>H30</v>
          </cell>
          <cell r="CF50" t="str">
            <v>R01</v>
          </cell>
          <cell r="CN50" t="str">
            <v>R02</v>
          </cell>
          <cell r="CV50" t="str">
            <v>R03</v>
          </cell>
        </row>
        <row r="51">
          <cell r="AN51" t="str">
            <v>当該団体値</v>
          </cell>
        </row>
        <row r="53">
          <cell r="BP53">
            <v>56.7</v>
          </cell>
          <cell r="BX53">
            <v>58</v>
          </cell>
          <cell r="CF53">
            <v>59.6</v>
          </cell>
          <cell r="CN53">
            <v>61.5</v>
          </cell>
          <cell r="CV53">
            <v>63.1</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0.1</v>
          </cell>
          <cell r="BX75">
            <v>-0.4</v>
          </cell>
          <cell r="CF75">
            <v>-0.4</v>
          </cell>
          <cell r="CN75">
            <v>-0.1</v>
          </cell>
          <cell r="CV75">
            <v>0.5</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2" sqref="B12:K17"/>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1951491</v>
      </c>
      <c r="BO4" s="433"/>
      <c r="BP4" s="433"/>
      <c r="BQ4" s="433"/>
      <c r="BR4" s="433"/>
      <c r="BS4" s="433"/>
      <c r="BT4" s="433"/>
      <c r="BU4" s="434"/>
      <c r="BV4" s="432">
        <v>2324491</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0.1</v>
      </c>
      <c r="CU4" s="573"/>
      <c r="CV4" s="573"/>
      <c r="CW4" s="573"/>
      <c r="CX4" s="573"/>
      <c r="CY4" s="573"/>
      <c r="CZ4" s="573"/>
      <c r="DA4" s="574"/>
      <c r="DB4" s="572">
        <v>0.9</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1932800</v>
      </c>
      <c r="BO5" s="404"/>
      <c r="BP5" s="404"/>
      <c r="BQ5" s="404"/>
      <c r="BR5" s="404"/>
      <c r="BS5" s="404"/>
      <c r="BT5" s="404"/>
      <c r="BU5" s="405"/>
      <c r="BV5" s="403">
        <v>2311323</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83.1</v>
      </c>
      <c r="CU5" s="401"/>
      <c r="CV5" s="401"/>
      <c r="CW5" s="401"/>
      <c r="CX5" s="401"/>
      <c r="CY5" s="401"/>
      <c r="CZ5" s="401"/>
      <c r="DA5" s="402"/>
      <c r="DB5" s="400">
        <v>81.8</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18691</v>
      </c>
      <c r="BO6" s="404"/>
      <c r="BP6" s="404"/>
      <c r="BQ6" s="404"/>
      <c r="BR6" s="404"/>
      <c r="BS6" s="404"/>
      <c r="BT6" s="404"/>
      <c r="BU6" s="405"/>
      <c r="BV6" s="403">
        <v>13168</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93.4</v>
      </c>
      <c r="CU6" s="547"/>
      <c r="CV6" s="547"/>
      <c r="CW6" s="547"/>
      <c r="CX6" s="547"/>
      <c r="CY6" s="547"/>
      <c r="CZ6" s="547"/>
      <c r="DA6" s="548"/>
      <c r="DB6" s="546">
        <v>89.2</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17319</v>
      </c>
      <c r="BO7" s="404"/>
      <c r="BP7" s="404"/>
      <c r="BQ7" s="404"/>
      <c r="BR7" s="404"/>
      <c r="BS7" s="404"/>
      <c r="BT7" s="404"/>
      <c r="BU7" s="405"/>
      <c r="BV7" s="403">
        <v>3395</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1260102</v>
      </c>
      <c r="CU7" s="404"/>
      <c r="CV7" s="404"/>
      <c r="CW7" s="404"/>
      <c r="CX7" s="404"/>
      <c r="CY7" s="404"/>
      <c r="CZ7" s="404"/>
      <c r="DA7" s="405"/>
      <c r="DB7" s="403">
        <v>1119178</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109</v>
      </c>
      <c r="AV8" s="462"/>
      <c r="AW8" s="462"/>
      <c r="AX8" s="462"/>
      <c r="AY8" s="417" t="s">
        <v>110</v>
      </c>
      <c r="AZ8" s="418"/>
      <c r="BA8" s="418"/>
      <c r="BB8" s="418"/>
      <c r="BC8" s="418"/>
      <c r="BD8" s="418"/>
      <c r="BE8" s="418"/>
      <c r="BF8" s="418"/>
      <c r="BG8" s="418"/>
      <c r="BH8" s="418"/>
      <c r="BI8" s="418"/>
      <c r="BJ8" s="418"/>
      <c r="BK8" s="418"/>
      <c r="BL8" s="418"/>
      <c r="BM8" s="419"/>
      <c r="BN8" s="403">
        <v>1372</v>
      </c>
      <c r="BO8" s="404"/>
      <c r="BP8" s="404"/>
      <c r="BQ8" s="404"/>
      <c r="BR8" s="404"/>
      <c r="BS8" s="404"/>
      <c r="BT8" s="404"/>
      <c r="BU8" s="405"/>
      <c r="BV8" s="403">
        <v>9773</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0.75</v>
      </c>
      <c r="CU8" s="507"/>
      <c r="CV8" s="507"/>
      <c r="CW8" s="507"/>
      <c r="CX8" s="507"/>
      <c r="CY8" s="507"/>
      <c r="CZ8" s="507"/>
      <c r="DA8" s="508"/>
      <c r="DB8" s="506">
        <v>0.81</v>
      </c>
      <c r="DC8" s="507"/>
      <c r="DD8" s="507"/>
      <c r="DE8" s="507"/>
      <c r="DF8" s="507"/>
      <c r="DG8" s="507"/>
      <c r="DH8" s="507"/>
      <c r="DI8" s="508"/>
    </row>
    <row r="9" spans="1:119" ht="18.75" customHeight="1" thickBot="1" x14ac:dyDescent="0.2">
      <c r="A9" s="172"/>
      <c r="B9" s="535" t="s">
        <v>112</v>
      </c>
      <c r="C9" s="536"/>
      <c r="D9" s="536"/>
      <c r="E9" s="536"/>
      <c r="F9" s="536"/>
      <c r="G9" s="536"/>
      <c r="H9" s="536"/>
      <c r="I9" s="536"/>
      <c r="J9" s="536"/>
      <c r="K9" s="454"/>
      <c r="L9" s="537" t="s">
        <v>113</v>
      </c>
      <c r="M9" s="538"/>
      <c r="N9" s="538"/>
      <c r="O9" s="538"/>
      <c r="P9" s="538"/>
      <c r="Q9" s="539"/>
      <c r="R9" s="540">
        <v>962</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116</v>
      </c>
      <c r="AV9" s="462"/>
      <c r="AW9" s="462"/>
      <c r="AX9" s="462"/>
      <c r="AY9" s="417" t="s">
        <v>117</v>
      </c>
      <c r="AZ9" s="418"/>
      <c r="BA9" s="418"/>
      <c r="BB9" s="418"/>
      <c r="BC9" s="418"/>
      <c r="BD9" s="418"/>
      <c r="BE9" s="418"/>
      <c r="BF9" s="418"/>
      <c r="BG9" s="418"/>
      <c r="BH9" s="418"/>
      <c r="BI9" s="418"/>
      <c r="BJ9" s="418"/>
      <c r="BK9" s="418"/>
      <c r="BL9" s="418"/>
      <c r="BM9" s="419"/>
      <c r="BN9" s="403">
        <v>-8401</v>
      </c>
      <c r="BO9" s="404"/>
      <c r="BP9" s="404"/>
      <c r="BQ9" s="404"/>
      <c r="BR9" s="404"/>
      <c r="BS9" s="404"/>
      <c r="BT9" s="404"/>
      <c r="BU9" s="405"/>
      <c r="BV9" s="403">
        <v>-260</v>
      </c>
      <c r="BW9" s="404"/>
      <c r="BX9" s="404"/>
      <c r="BY9" s="404"/>
      <c r="BZ9" s="404"/>
      <c r="CA9" s="404"/>
      <c r="CB9" s="404"/>
      <c r="CC9" s="405"/>
      <c r="CD9" s="443" t="s">
        <v>118</v>
      </c>
      <c r="CE9" s="363"/>
      <c r="CF9" s="363"/>
      <c r="CG9" s="363"/>
      <c r="CH9" s="363"/>
      <c r="CI9" s="363"/>
      <c r="CJ9" s="363"/>
      <c r="CK9" s="363"/>
      <c r="CL9" s="363"/>
      <c r="CM9" s="363"/>
      <c r="CN9" s="363"/>
      <c r="CO9" s="363"/>
      <c r="CP9" s="363"/>
      <c r="CQ9" s="363"/>
      <c r="CR9" s="363"/>
      <c r="CS9" s="444"/>
      <c r="CT9" s="400">
        <v>11.3</v>
      </c>
      <c r="CU9" s="401"/>
      <c r="CV9" s="401"/>
      <c r="CW9" s="401"/>
      <c r="CX9" s="401"/>
      <c r="CY9" s="401"/>
      <c r="CZ9" s="401"/>
      <c r="DA9" s="402"/>
      <c r="DB9" s="400">
        <v>10</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119</v>
      </c>
      <c r="M10" s="360"/>
      <c r="N10" s="360"/>
      <c r="O10" s="360"/>
      <c r="P10" s="360"/>
      <c r="Q10" s="361"/>
      <c r="R10" s="356">
        <v>1005</v>
      </c>
      <c r="S10" s="357"/>
      <c r="T10" s="357"/>
      <c r="U10" s="357"/>
      <c r="V10" s="416"/>
      <c r="W10" s="544"/>
      <c r="X10" s="354"/>
      <c r="Y10" s="354"/>
      <c r="Z10" s="354"/>
      <c r="AA10" s="354"/>
      <c r="AB10" s="354"/>
      <c r="AC10" s="354"/>
      <c r="AD10" s="354"/>
      <c r="AE10" s="354"/>
      <c r="AF10" s="354"/>
      <c r="AG10" s="354"/>
      <c r="AH10" s="354"/>
      <c r="AI10" s="354"/>
      <c r="AJ10" s="354"/>
      <c r="AK10" s="354"/>
      <c r="AL10" s="545"/>
      <c r="AM10" s="460" t="s">
        <v>120</v>
      </c>
      <c r="AN10" s="360"/>
      <c r="AO10" s="360"/>
      <c r="AP10" s="360"/>
      <c r="AQ10" s="360"/>
      <c r="AR10" s="360"/>
      <c r="AS10" s="360"/>
      <c r="AT10" s="361"/>
      <c r="AU10" s="461" t="s">
        <v>121</v>
      </c>
      <c r="AV10" s="462"/>
      <c r="AW10" s="462"/>
      <c r="AX10" s="462"/>
      <c r="AY10" s="417" t="s">
        <v>122</v>
      </c>
      <c r="AZ10" s="418"/>
      <c r="BA10" s="418"/>
      <c r="BB10" s="418"/>
      <c r="BC10" s="418"/>
      <c r="BD10" s="418"/>
      <c r="BE10" s="418"/>
      <c r="BF10" s="418"/>
      <c r="BG10" s="418"/>
      <c r="BH10" s="418"/>
      <c r="BI10" s="418"/>
      <c r="BJ10" s="418"/>
      <c r="BK10" s="418"/>
      <c r="BL10" s="418"/>
      <c r="BM10" s="419"/>
      <c r="BN10" s="403">
        <v>8047</v>
      </c>
      <c r="BO10" s="404"/>
      <c r="BP10" s="404"/>
      <c r="BQ10" s="404"/>
      <c r="BR10" s="404"/>
      <c r="BS10" s="404"/>
      <c r="BT10" s="404"/>
      <c r="BU10" s="405"/>
      <c r="BV10" s="403">
        <v>40</v>
      </c>
      <c r="BW10" s="404"/>
      <c r="BX10" s="404"/>
      <c r="BY10" s="404"/>
      <c r="BZ10" s="404"/>
      <c r="CA10" s="404"/>
      <c r="CB10" s="404"/>
      <c r="CC10" s="405"/>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124</v>
      </c>
      <c r="M11" s="365"/>
      <c r="N11" s="365"/>
      <c r="O11" s="365"/>
      <c r="P11" s="365"/>
      <c r="Q11" s="366"/>
      <c r="R11" s="532" t="s">
        <v>125</v>
      </c>
      <c r="S11" s="533"/>
      <c r="T11" s="533"/>
      <c r="U11" s="533"/>
      <c r="V11" s="534"/>
      <c r="W11" s="544"/>
      <c r="X11" s="354"/>
      <c r="Y11" s="354"/>
      <c r="Z11" s="354"/>
      <c r="AA11" s="354"/>
      <c r="AB11" s="354"/>
      <c r="AC11" s="354"/>
      <c r="AD11" s="354"/>
      <c r="AE11" s="354"/>
      <c r="AF11" s="354"/>
      <c r="AG11" s="354"/>
      <c r="AH11" s="354"/>
      <c r="AI11" s="354"/>
      <c r="AJ11" s="354"/>
      <c r="AK11" s="354"/>
      <c r="AL11" s="545"/>
      <c r="AM11" s="460" t="s">
        <v>126</v>
      </c>
      <c r="AN11" s="360"/>
      <c r="AO11" s="360"/>
      <c r="AP11" s="360"/>
      <c r="AQ11" s="360"/>
      <c r="AR11" s="360"/>
      <c r="AS11" s="360"/>
      <c r="AT11" s="361"/>
      <c r="AU11" s="461" t="s">
        <v>127</v>
      </c>
      <c r="AV11" s="462"/>
      <c r="AW11" s="462"/>
      <c r="AX11" s="462"/>
      <c r="AY11" s="417" t="s">
        <v>128</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129</v>
      </c>
      <c r="CE11" s="363"/>
      <c r="CF11" s="363"/>
      <c r="CG11" s="363"/>
      <c r="CH11" s="363"/>
      <c r="CI11" s="363"/>
      <c r="CJ11" s="363"/>
      <c r="CK11" s="363"/>
      <c r="CL11" s="363"/>
      <c r="CM11" s="363"/>
      <c r="CN11" s="363"/>
      <c r="CO11" s="363"/>
      <c r="CP11" s="363"/>
      <c r="CQ11" s="363"/>
      <c r="CR11" s="363"/>
      <c r="CS11" s="444"/>
      <c r="CT11" s="506" t="s">
        <v>130</v>
      </c>
      <c r="CU11" s="507"/>
      <c r="CV11" s="507"/>
      <c r="CW11" s="507"/>
      <c r="CX11" s="507"/>
      <c r="CY11" s="507"/>
      <c r="CZ11" s="507"/>
      <c r="DA11" s="508"/>
      <c r="DB11" s="506" t="s">
        <v>131</v>
      </c>
      <c r="DC11" s="507"/>
      <c r="DD11" s="507"/>
      <c r="DE11" s="507"/>
      <c r="DF11" s="507"/>
      <c r="DG11" s="507"/>
      <c r="DH11" s="507"/>
      <c r="DI11" s="508"/>
    </row>
    <row r="12" spans="1:119" ht="18.75" customHeight="1" x14ac:dyDescent="0.15">
      <c r="A12" s="172"/>
      <c r="B12" s="509" t="s">
        <v>132</v>
      </c>
      <c r="C12" s="510"/>
      <c r="D12" s="510"/>
      <c r="E12" s="510"/>
      <c r="F12" s="510"/>
      <c r="G12" s="510"/>
      <c r="H12" s="510"/>
      <c r="I12" s="510"/>
      <c r="J12" s="510"/>
      <c r="K12" s="511"/>
      <c r="L12" s="518" t="s">
        <v>133</v>
      </c>
      <c r="M12" s="519"/>
      <c r="N12" s="519"/>
      <c r="O12" s="519"/>
      <c r="P12" s="519"/>
      <c r="Q12" s="520"/>
      <c r="R12" s="521">
        <v>969</v>
      </c>
      <c r="S12" s="522"/>
      <c r="T12" s="522"/>
      <c r="U12" s="522"/>
      <c r="V12" s="523"/>
      <c r="W12" s="524" t="s">
        <v>1</v>
      </c>
      <c r="X12" s="462"/>
      <c r="Y12" s="462"/>
      <c r="Z12" s="462"/>
      <c r="AA12" s="462"/>
      <c r="AB12" s="525"/>
      <c r="AC12" s="526" t="s">
        <v>134</v>
      </c>
      <c r="AD12" s="527"/>
      <c r="AE12" s="527"/>
      <c r="AF12" s="527"/>
      <c r="AG12" s="528"/>
      <c r="AH12" s="526" t="s">
        <v>135</v>
      </c>
      <c r="AI12" s="527"/>
      <c r="AJ12" s="527"/>
      <c r="AK12" s="527"/>
      <c r="AL12" s="529"/>
      <c r="AM12" s="460" t="s">
        <v>136</v>
      </c>
      <c r="AN12" s="360"/>
      <c r="AO12" s="360"/>
      <c r="AP12" s="360"/>
      <c r="AQ12" s="360"/>
      <c r="AR12" s="360"/>
      <c r="AS12" s="360"/>
      <c r="AT12" s="361"/>
      <c r="AU12" s="461" t="s">
        <v>109</v>
      </c>
      <c r="AV12" s="462"/>
      <c r="AW12" s="462"/>
      <c r="AX12" s="462"/>
      <c r="AY12" s="417" t="s">
        <v>137</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42000</v>
      </c>
      <c r="BW12" s="404"/>
      <c r="BX12" s="404"/>
      <c r="BY12" s="404"/>
      <c r="BZ12" s="404"/>
      <c r="CA12" s="404"/>
      <c r="CB12" s="404"/>
      <c r="CC12" s="405"/>
      <c r="CD12" s="443" t="s">
        <v>138</v>
      </c>
      <c r="CE12" s="363"/>
      <c r="CF12" s="363"/>
      <c r="CG12" s="363"/>
      <c r="CH12" s="363"/>
      <c r="CI12" s="363"/>
      <c r="CJ12" s="363"/>
      <c r="CK12" s="363"/>
      <c r="CL12" s="363"/>
      <c r="CM12" s="363"/>
      <c r="CN12" s="363"/>
      <c r="CO12" s="363"/>
      <c r="CP12" s="363"/>
      <c r="CQ12" s="363"/>
      <c r="CR12" s="363"/>
      <c r="CS12" s="444"/>
      <c r="CT12" s="506" t="s">
        <v>139</v>
      </c>
      <c r="CU12" s="507"/>
      <c r="CV12" s="507"/>
      <c r="CW12" s="507"/>
      <c r="CX12" s="507"/>
      <c r="CY12" s="507"/>
      <c r="CZ12" s="507"/>
      <c r="DA12" s="508"/>
      <c r="DB12" s="506" t="s">
        <v>131</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140</v>
      </c>
      <c r="N13" s="488"/>
      <c r="O13" s="488"/>
      <c r="P13" s="488"/>
      <c r="Q13" s="489"/>
      <c r="R13" s="490">
        <v>959</v>
      </c>
      <c r="S13" s="491"/>
      <c r="T13" s="491"/>
      <c r="U13" s="491"/>
      <c r="V13" s="492"/>
      <c r="W13" s="493" t="s">
        <v>141</v>
      </c>
      <c r="X13" s="389"/>
      <c r="Y13" s="389"/>
      <c r="Z13" s="389"/>
      <c r="AA13" s="389"/>
      <c r="AB13" s="390"/>
      <c r="AC13" s="356">
        <v>170</v>
      </c>
      <c r="AD13" s="357"/>
      <c r="AE13" s="357"/>
      <c r="AF13" s="357"/>
      <c r="AG13" s="358"/>
      <c r="AH13" s="356">
        <v>185</v>
      </c>
      <c r="AI13" s="357"/>
      <c r="AJ13" s="357"/>
      <c r="AK13" s="357"/>
      <c r="AL13" s="416"/>
      <c r="AM13" s="460" t="s">
        <v>142</v>
      </c>
      <c r="AN13" s="360"/>
      <c r="AO13" s="360"/>
      <c r="AP13" s="360"/>
      <c r="AQ13" s="360"/>
      <c r="AR13" s="360"/>
      <c r="AS13" s="360"/>
      <c r="AT13" s="361"/>
      <c r="AU13" s="461" t="s">
        <v>143</v>
      </c>
      <c r="AV13" s="462"/>
      <c r="AW13" s="462"/>
      <c r="AX13" s="462"/>
      <c r="AY13" s="417" t="s">
        <v>144</v>
      </c>
      <c r="AZ13" s="418"/>
      <c r="BA13" s="418"/>
      <c r="BB13" s="418"/>
      <c r="BC13" s="418"/>
      <c r="BD13" s="418"/>
      <c r="BE13" s="418"/>
      <c r="BF13" s="418"/>
      <c r="BG13" s="418"/>
      <c r="BH13" s="418"/>
      <c r="BI13" s="418"/>
      <c r="BJ13" s="418"/>
      <c r="BK13" s="418"/>
      <c r="BL13" s="418"/>
      <c r="BM13" s="419"/>
      <c r="BN13" s="403">
        <v>-354</v>
      </c>
      <c r="BO13" s="404"/>
      <c r="BP13" s="404"/>
      <c r="BQ13" s="404"/>
      <c r="BR13" s="404"/>
      <c r="BS13" s="404"/>
      <c r="BT13" s="404"/>
      <c r="BU13" s="405"/>
      <c r="BV13" s="403">
        <v>-42220</v>
      </c>
      <c r="BW13" s="404"/>
      <c r="BX13" s="404"/>
      <c r="BY13" s="404"/>
      <c r="BZ13" s="404"/>
      <c r="CA13" s="404"/>
      <c r="CB13" s="404"/>
      <c r="CC13" s="405"/>
      <c r="CD13" s="443" t="s">
        <v>145</v>
      </c>
      <c r="CE13" s="363"/>
      <c r="CF13" s="363"/>
      <c r="CG13" s="363"/>
      <c r="CH13" s="363"/>
      <c r="CI13" s="363"/>
      <c r="CJ13" s="363"/>
      <c r="CK13" s="363"/>
      <c r="CL13" s="363"/>
      <c r="CM13" s="363"/>
      <c r="CN13" s="363"/>
      <c r="CO13" s="363"/>
      <c r="CP13" s="363"/>
      <c r="CQ13" s="363"/>
      <c r="CR13" s="363"/>
      <c r="CS13" s="444"/>
      <c r="CT13" s="400">
        <v>0.5</v>
      </c>
      <c r="CU13" s="401"/>
      <c r="CV13" s="401"/>
      <c r="CW13" s="401"/>
      <c r="CX13" s="401"/>
      <c r="CY13" s="401"/>
      <c r="CZ13" s="401"/>
      <c r="DA13" s="402"/>
      <c r="DB13" s="400">
        <v>-0.1</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146</v>
      </c>
      <c r="M14" s="530"/>
      <c r="N14" s="530"/>
      <c r="O14" s="530"/>
      <c r="P14" s="530"/>
      <c r="Q14" s="531"/>
      <c r="R14" s="490">
        <v>996</v>
      </c>
      <c r="S14" s="491"/>
      <c r="T14" s="491"/>
      <c r="U14" s="491"/>
      <c r="V14" s="492"/>
      <c r="W14" s="494"/>
      <c r="X14" s="392"/>
      <c r="Y14" s="392"/>
      <c r="Z14" s="392"/>
      <c r="AA14" s="392"/>
      <c r="AB14" s="393"/>
      <c r="AC14" s="483">
        <v>33.799999999999997</v>
      </c>
      <c r="AD14" s="484"/>
      <c r="AE14" s="484"/>
      <c r="AF14" s="484"/>
      <c r="AG14" s="485"/>
      <c r="AH14" s="483">
        <v>37.1</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147</v>
      </c>
      <c r="CE14" s="441"/>
      <c r="CF14" s="441"/>
      <c r="CG14" s="441"/>
      <c r="CH14" s="441"/>
      <c r="CI14" s="441"/>
      <c r="CJ14" s="441"/>
      <c r="CK14" s="441"/>
      <c r="CL14" s="441"/>
      <c r="CM14" s="441"/>
      <c r="CN14" s="441"/>
      <c r="CO14" s="441"/>
      <c r="CP14" s="441"/>
      <c r="CQ14" s="441"/>
      <c r="CR14" s="441"/>
      <c r="CS14" s="442"/>
      <c r="CT14" s="500" t="s">
        <v>148</v>
      </c>
      <c r="CU14" s="501"/>
      <c r="CV14" s="501"/>
      <c r="CW14" s="501"/>
      <c r="CX14" s="501"/>
      <c r="CY14" s="501"/>
      <c r="CZ14" s="501"/>
      <c r="DA14" s="502"/>
      <c r="DB14" s="500" t="s">
        <v>139</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149</v>
      </c>
      <c r="N15" s="488"/>
      <c r="O15" s="488"/>
      <c r="P15" s="488"/>
      <c r="Q15" s="489"/>
      <c r="R15" s="490">
        <v>976</v>
      </c>
      <c r="S15" s="491"/>
      <c r="T15" s="491"/>
      <c r="U15" s="491"/>
      <c r="V15" s="492"/>
      <c r="W15" s="493" t="s">
        <v>150</v>
      </c>
      <c r="X15" s="389"/>
      <c r="Y15" s="389"/>
      <c r="Z15" s="389"/>
      <c r="AA15" s="389"/>
      <c r="AB15" s="390"/>
      <c r="AC15" s="356">
        <v>73</v>
      </c>
      <c r="AD15" s="357"/>
      <c r="AE15" s="357"/>
      <c r="AF15" s="357"/>
      <c r="AG15" s="358"/>
      <c r="AH15" s="356">
        <v>82</v>
      </c>
      <c r="AI15" s="357"/>
      <c r="AJ15" s="357"/>
      <c r="AK15" s="357"/>
      <c r="AL15" s="416"/>
      <c r="AM15" s="460"/>
      <c r="AN15" s="360"/>
      <c r="AO15" s="360"/>
      <c r="AP15" s="360"/>
      <c r="AQ15" s="360"/>
      <c r="AR15" s="360"/>
      <c r="AS15" s="360"/>
      <c r="AT15" s="361"/>
      <c r="AU15" s="461"/>
      <c r="AV15" s="462"/>
      <c r="AW15" s="462"/>
      <c r="AX15" s="462"/>
      <c r="AY15" s="429" t="s">
        <v>151</v>
      </c>
      <c r="AZ15" s="430"/>
      <c r="BA15" s="430"/>
      <c r="BB15" s="430"/>
      <c r="BC15" s="430"/>
      <c r="BD15" s="430"/>
      <c r="BE15" s="430"/>
      <c r="BF15" s="430"/>
      <c r="BG15" s="430"/>
      <c r="BH15" s="430"/>
      <c r="BI15" s="430"/>
      <c r="BJ15" s="430"/>
      <c r="BK15" s="430"/>
      <c r="BL15" s="430"/>
      <c r="BM15" s="431"/>
      <c r="BN15" s="432">
        <v>627909</v>
      </c>
      <c r="BO15" s="433"/>
      <c r="BP15" s="433"/>
      <c r="BQ15" s="433"/>
      <c r="BR15" s="433"/>
      <c r="BS15" s="433"/>
      <c r="BT15" s="433"/>
      <c r="BU15" s="434"/>
      <c r="BV15" s="432">
        <v>634420</v>
      </c>
      <c r="BW15" s="433"/>
      <c r="BX15" s="433"/>
      <c r="BY15" s="433"/>
      <c r="BZ15" s="433"/>
      <c r="CA15" s="433"/>
      <c r="CB15" s="433"/>
      <c r="CC15" s="434"/>
      <c r="CD15" s="503" t="s">
        <v>152</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153</v>
      </c>
      <c r="M16" s="478"/>
      <c r="N16" s="478"/>
      <c r="O16" s="478"/>
      <c r="P16" s="478"/>
      <c r="Q16" s="479"/>
      <c r="R16" s="480" t="s">
        <v>154</v>
      </c>
      <c r="S16" s="481"/>
      <c r="T16" s="481"/>
      <c r="U16" s="481"/>
      <c r="V16" s="482"/>
      <c r="W16" s="494"/>
      <c r="X16" s="392"/>
      <c r="Y16" s="392"/>
      <c r="Z16" s="392"/>
      <c r="AA16" s="392"/>
      <c r="AB16" s="393"/>
      <c r="AC16" s="483">
        <v>14.5</v>
      </c>
      <c r="AD16" s="484"/>
      <c r="AE16" s="484"/>
      <c r="AF16" s="484"/>
      <c r="AG16" s="485"/>
      <c r="AH16" s="483">
        <v>16.399999999999999</v>
      </c>
      <c r="AI16" s="484"/>
      <c r="AJ16" s="484"/>
      <c r="AK16" s="484"/>
      <c r="AL16" s="486"/>
      <c r="AM16" s="460"/>
      <c r="AN16" s="360"/>
      <c r="AO16" s="360"/>
      <c r="AP16" s="360"/>
      <c r="AQ16" s="360"/>
      <c r="AR16" s="360"/>
      <c r="AS16" s="360"/>
      <c r="AT16" s="361"/>
      <c r="AU16" s="461"/>
      <c r="AV16" s="462"/>
      <c r="AW16" s="462"/>
      <c r="AX16" s="462"/>
      <c r="AY16" s="417" t="s">
        <v>155</v>
      </c>
      <c r="AZ16" s="418"/>
      <c r="BA16" s="418"/>
      <c r="BB16" s="418"/>
      <c r="BC16" s="418"/>
      <c r="BD16" s="418"/>
      <c r="BE16" s="418"/>
      <c r="BF16" s="418"/>
      <c r="BG16" s="418"/>
      <c r="BH16" s="418"/>
      <c r="BI16" s="418"/>
      <c r="BJ16" s="418"/>
      <c r="BK16" s="418"/>
      <c r="BL16" s="418"/>
      <c r="BM16" s="419"/>
      <c r="BN16" s="403">
        <v>939163</v>
      </c>
      <c r="BO16" s="404"/>
      <c r="BP16" s="404"/>
      <c r="BQ16" s="404"/>
      <c r="BR16" s="404"/>
      <c r="BS16" s="404"/>
      <c r="BT16" s="404"/>
      <c r="BU16" s="405"/>
      <c r="BV16" s="403">
        <v>829228</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156</v>
      </c>
      <c r="N17" s="497"/>
      <c r="O17" s="497"/>
      <c r="P17" s="497"/>
      <c r="Q17" s="498"/>
      <c r="R17" s="480" t="s">
        <v>157</v>
      </c>
      <c r="S17" s="481"/>
      <c r="T17" s="481"/>
      <c r="U17" s="481"/>
      <c r="V17" s="482"/>
      <c r="W17" s="493" t="s">
        <v>158</v>
      </c>
      <c r="X17" s="389"/>
      <c r="Y17" s="389"/>
      <c r="Z17" s="389"/>
      <c r="AA17" s="389"/>
      <c r="AB17" s="390"/>
      <c r="AC17" s="356">
        <v>260</v>
      </c>
      <c r="AD17" s="357"/>
      <c r="AE17" s="357"/>
      <c r="AF17" s="357"/>
      <c r="AG17" s="358"/>
      <c r="AH17" s="356">
        <v>232</v>
      </c>
      <c r="AI17" s="357"/>
      <c r="AJ17" s="357"/>
      <c r="AK17" s="357"/>
      <c r="AL17" s="416"/>
      <c r="AM17" s="460"/>
      <c r="AN17" s="360"/>
      <c r="AO17" s="360"/>
      <c r="AP17" s="360"/>
      <c r="AQ17" s="360"/>
      <c r="AR17" s="360"/>
      <c r="AS17" s="360"/>
      <c r="AT17" s="361"/>
      <c r="AU17" s="461"/>
      <c r="AV17" s="462"/>
      <c r="AW17" s="462"/>
      <c r="AX17" s="462"/>
      <c r="AY17" s="417" t="s">
        <v>159</v>
      </c>
      <c r="AZ17" s="418"/>
      <c r="BA17" s="418"/>
      <c r="BB17" s="418"/>
      <c r="BC17" s="418"/>
      <c r="BD17" s="418"/>
      <c r="BE17" s="418"/>
      <c r="BF17" s="418"/>
      <c r="BG17" s="418"/>
      <c r="BH17" s="418"/>
      <c r="BI17" s="418"/>
      <c r="BJ17" s="418"/>
      <c r="BK17" s="418"/>
      <c r="BL17" s="418"/>
      <c r="BM17" s="419"/>
      <c r="BN17" s="403">
        <v>809951</v>
      </c>
      <c r="BO17" s="404"/>
      <c r="BP17" s="404"/>
      <c r="BQ17" s="404"/>
      <c r="BR17" s="404"/>
      <c r="BS17" s="404"/>
      <c r="BT17" s="404"/>
      <c r="BU17" s="405"/>
      <c r="BV17" s="403">
        <v>823015</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160</v>
      </c>
      <c r="C18" s="454"/>
      <c r="D18" s="454"/>
      <c r="E18" s="455"/>
      <c r="F18" s="455"/>
      <c r="G18" s="455"/>
      <c r="H18" s="455"/>
      <c r="I18" s="455"/>
      <c r="J18" s="455"/>
      <c r="K18" s="455"/>
      <c r="L18" s="456">
        <v>66.05</v>
      </c>
      <c r="M18" s="456"/>
      <c r="N18" s="456"/>
      <c r="O18" s="456"/>
      <c r="P18" s="456"/>
      <c r="Q18" s="456"/>
      <c r="R18" s="457"/>
      <c r="S18" s="457"/>
      <c r="T18" s="457"/>
      <c r="U18" s="457"/>
      <c r="V18" s="458"/>
      <c r="W18" s="474"/>
      <c r="X18" s="475"/>
      <c r="Y18" s="475"/>
      <c r="Z18" s="475"/>
      <c r="AA18" s="475"/>
      <c r="AB18" s="499"/>
      <c r="AC18" s="373">
        <v>51.7</v>
      </c>
      <c r="AD18" s="374"/>
      <c r="AE18" s="374"/>
      <c r="AF18" s="374"/>
      <c r="AG18" s="459"/>
      <c r="AH18" s="373">
        <v>46.5</v>
      </c>
      <c r="AI18" s="374"/>
      <c r="AJ18" s="374"/>
      <c r="AK18" s="374"/>
      <c r="AL18" s="375"/>
      <c r="AM18" s="460"/>
      <c r="AN18" s="360"/>
      <c r="AO18" s="360"/>
      <c r="AP18" s="360"/>
      <c r="AQ18" s="360"/>
      <c r="AR18" s="360"/>
      <c r="AS18" s="360"/>
      <c r="AT18" s="361"/>
      <c r="AU18" s="461"/>
      <c r="AV18" s="462"/>
      <c r="AW18" s="462"/>
      <c r="AX18" s="462"/>
      <c r="AY18" s="417" t="s">
        <v>161</v>
      </c>
      <c r="AZ18" s="418"/>
      <c r="BA18" s="418"/>
      <c r="BB18" s="418"/>
      <c r="BC18" s="418"/>
      <c r="BD18" s="418"/>
      <c r="BE18" s="418"/>
      <c r="BF18" s="418"/>
      <c r="BG18" s="418"/>
      <c r="BH18" s="418"/>
      <c r="BI18" s="418"/>
      <c r="BJ18" s="418"/>
      <c r="BK18" s="418"/>
      <c r="BL18" s="418"/>
      <c r="BM18" s="419"/>
      <c r="BN18" s="403">
        <v>1047316</v>
      </c>
      <c r="BO18" s="404"/>
      <c r="BP18" s="404"/>
      <c r="BQ18" s="404"/>
      <c r="BR18" s="404"/>
      <c r="BS18" s="404"/>
      <c r="BT18" s="404"/>
      <c r="BU18" s="405"/>
      <c r="BV18" s="403">
        <v>920085</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162</v>
      </c>
      <c r="C19" s="454"/>
      <c r="D19" s="454"/>
      <c r="E19" s="455"/>
      <c r="F19" s="455"/>
      <c r="G19" s="455"/>
      <c r="H19" s="455"/>
      <c r="I19" s="455"/>
      <c r="J19" s="455"/>
      <c r="K19" s="455"/>
      <c r="L19" s="463">
        <v>15</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163</v>
      </c>
      <c r="AZ19" s="418"/>
      <c r="BA19" s="418"/>
      <c r="BB19" s="418"/>
      <c r="BC19" s="418"/>
      <c r="BD19" s="418"/>
      <c r="BE19" s="418"/>
      <c r="BF19" s="418"/>
      <c r="BG19" s="418"/>
      <c r="BH19" s="418"/>
      <c r="BI19" s="418"/>
      <c r="BJ19" s="418"/>
      <c r="BK19" s="418"/>
      <c r="BL19" s="418"/>
      <c r="BM19" s="419"/>
      <c r="BN19" s="403">
        <v>1444324</v>
      </c>
      <c r="BO19" s="404"/>
      <c r="BP19" s="404"/>
      <c r="BQ19" s="404"/>
      <c r="BR19" s="404"/>
      <c r="BS19" s="404"/>
      <c r="BT19" s="404"/>
      <c r="BU19" s="405"/>
      <c r="BV19" s="403">
        <v>1367860</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164</v>
      </c>
      <c r="C20" s="454"/>
      <c r="D20" s="454"/>
      <c r="E20" s="455"/>
      <c r="F20" s="455"/>
      <c r="G20" s="455"/>
      <c r="H20" s="455"/>
      <c r="I20" s="455"/>
      <c r="J20" s="455"/>
      <c r="K20" s="455"/>
      <c r="L20" s="463">
        <v>406</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165</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166</v>
      </c>
      <c r="C22" s="380"/>
      <c r="D22" s="381"/>
      <c r="E22" s="388" t="s">
        <v>1</v>
      </c>
      <c r="F22" s="389"/>
      <c r="G22" s="389"/>
      <c r="H22" s="389"/>
      <c r="I22" s="389"/>
      <c r="J22" s="389"/>
      <c r="K22" s="390"/>
      <c r="L22" s="388" t="s">
        <v>167</v>
      </c>
      <c r="M22" s="389"/>
      <c r="N22" s="389"/>
      <c r="O22" s="389"/>
      <c r="P22" s="390"/>
      <c r="Q22" s="394" t="s">
        <v>168</v>
      </c>
      <c r="R22" s="395"/>
      <c r="S22" s="395"/>
      <c r="T22" s="395"/>
      <c r="U22" s="395"/>
      <c r="V22" s="396"/>
      <c r="W22" s="445" t="s">
        <v>169</v>
      </c>
      <c r="X22" s="380"/>
      <c r="Y22" s="381"/>
      <c r="Z22" s="388" t="s">
        <v>1</v>
      </c>
      <c r="AA22" s="389"/>
      <c r="AB22" s="389"/>
      <c r="AC22" s="389"/>
      <c r="AD22" s="389"/>
      <c r="AE22" s="389"/>
      <c r="AF22" s="389"/>
      <c r="AG22" s="390"/>
      <c r="AH22" s="406" t="s">
        <v>170</v>
      </c>
      <c r="AI22" s="389"/>
      <c r="AJ22" s="389"/>
      <c r="AK22" s="389"/>
      <c r="AL22" s="390"/>
      <c r="AM22" s="406" t="s">
        <v>171</v>
      </c>
      <c r="AN22" s="407"/>
      <c r="AO22" s="407"/>
      <c r="AP22" s="407"/>
      <c r="AQ22" s="407"/>
      <c r="AR22" s="408"/>
      <c r="AS22" s="394" t="s">
        <v>168</v>
      </c>
      <c r="AT22" s="395"/>
      <c r="AU22" s="395"/>
      <c r="AV22" s="395"/>
      <c r="AW22" s="395"/>
      <c r="AX22" s="412"/>
      <c r="AY22" s="429" t="s">
        <v>172</v>
      </c>
      <c r="AZ22" s="430"/>
      <c r="BA22" s="430"/>
      <c r="BB22" s="430"/>
      <c r="BC22" s="430"/>
      <c r="BD22" s="430"/>
      <c r="BE22" s="430"/>
      <c r="BF22" s="430"/>
      <c r="BG22" s="430"/>
      <c r="BH22" s="430"/>
      <c r="BI22" s="430"/>
      <c r="BJ22" s="430"/>
      <c r="BK22" s="430"/>
      <c r="BL22" s="430"/>
      <c r="BM22" s="431"/>
      <c r="BN22" s="432">
        <v>2275575</v>
      </c>
      <c r="BO22" s="433"/>
      <c r="BP22" s="433"/>
      <c r="BQ22" s="433"/>
      <c r="BR22" s="433"/>
      <c r="BS22" s="433"/>
      <c r="BT22" s="433"/>
      <c r="BU22" s="434"/>
      <c r="BV22" s="432">
        <v>2132409</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173</v>
      </c>
      <c r="AZ23" s="418"/>
      <c r="BA23" s="418"/>
      <c r="BB23" s="418"/>
      <c r="BC23" s="418"/>
      <c r="BD23" s="418"/>
      <c r="BE23" s="418"/>
      <c r="BF23" s="418"/>
      <c r="BG23" s="418"/>
      <c r="BH23" s="418"/>
      <c r="BI23" s="418"/>
      <c r="BJ23" s="418"/>
      <c r="BK23" s="418"/>
      <c r="BL23" s="418"/>
      <c r="BM23" s="419"/>
      <c r="BN23" s="403">
        <v>1830373</v>
      </c>
      <c r="BO23" s="404"/>
      <c r="BP23" s="404"/>
      <c r="BQ23" s="404"/>
      <c r="BR23" s="404"/>
      <c r="BS23" s="404"/>
      <c r="BT23" s="404"/>
      <c r="BU23" s="405"/>
      <c r="BV23" s="403">
        <v>1809260</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174</v>
      </c>
      <c r="F24" s="360"/>
      <c r="G24" s="360"/>
      <c r="H24" s="360"/>
      <c r="I24" s="360"/>
      <c r="J24" s="360"/>
      <c r="K24" s="361"/>
      <c r="L24" s="356">
        <v>1</v>
      </c>
      <c r="M24" s="357"/>
      <c r="N24" s="357"/>
      <c r="O24" s="357"/>
      <c r="P24" s="358"/>
      <c r="Q24" s="356">
        <v>7240</v>
      </c>
      <c r="R24" s="357"/>
      <c r="S24" s="357"/>
      <c r="T24" s="357"/>
      <c r="U24" s="357"/>
      <c r="V24" s="358"/>
      <c r="W24" s="446"/>
      <c r="X24" s="383"/>
      <c r="Y24" s="384"/>
      <c r="Z24" s="359" t="s">
        <v>175</v>
      </c>
      <c r="AA24" s="360"/>
      <c r="AB24" s="360"/>
      <c r="AC24" s="360"/>
      <c r="AD24" s="360"/>
      <c r="AE24" s="360"/>
      <c r="AF24" s="360"/>
      <c r="AG24" s="361"/>
      <c r="AH24" s="356">
        <v>41</v>
      </c>
      <c r="AI24" s="357"/>
      <c r="AJ24" s="357"/>
      <c r="AK24" s="357"/>
      <c r="AL24" s="358"/>
      <c r="AM24" s="356">
        <v>115374</v>
      </c>
      <c r="AN24" s="357"/>
      <c r="AO24" s="357"/>
      <c r="AP24" s="357"/>
      <c r="AQ24" s="357"/>
      <c r="AR24" s="358"/>
      <c r="AS24" s="356">
        <v>2814</v>
      </c>
      <c r="AT24" s="357"/>
      <c r="AU24" s="357"/>
      <c r="AV24" s="357"/>
      <c r="AW24" s="357"/>
      <c r="AX24" s="416"/>
      <c r="AY24" s="376" t="s">
        <v>176</v>
      </c>
      <c r="AZ24" s="377"/>
      <c r="BA24" s="377"/>
      <c r="BB24" s="377"/>
      <c r="BC24" s="377"/>
      <c r="BD24" s="377"/>
      <c r="BE24" s="377"/>
      <c r="BF24" s="377"/>
      <c r="BG24" s="377"/>
      <c r="BH24" s="377"/>
      <c r="BI24" s="377"/>
      <c r="BJ24" s="377"/>
      <c r="BK24" s="377"/>
      <c r="BL24" s="377"/>
      <c r="BM24" s="378"/>
      <c r="BN24" s="403">
        <v>1815641</v>
      </c>
      <c r="BO24" s="404"/>
      <c r="BP24" s="404"/>
      <c r="BQ24" s="404"/>
      <c r="BR24" s="404"/>
      <c r="BS24" s="404"/>
      <c r="BT24" s="404"/>
      <c r="BU24" s="405"/>
      <c r="BV24" s="403">
        <v>1788152</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177</v>
      </c>
      <c r="F25" s="360"/>
      <c r="G25" s="360"/>
      <c r="H25" s="360"/>
      <c r="I25" s="360"/>
      <c r="J25" s="360"/>
      <c r="K25" s="361"/>
      <c r="L25" s="356">
        <v>1</v>
      </c>
      <c r="M25" s="357"/>
      <c r="N25" s="357"/>
      <c r="O25" s="357"/>
      <c r="P25" s="358"/>
      <c r="Q25" s="356">
        <v>5830</v>
      </c>
      <c r="R25" s="357"/>
      <c r="S25" s="357"/>
      <c r="T25" s="357"/>
      <c r="U25" s="357"/>
      <c r="V25" s="358"/>
      <c r="W25" s="446"/>
      <c r="X25" s="383"/>
      <c r="Y25" s="384"/>
      <c r="Z25" s="359" t="s">
        <v>178</v>
      </c>
      <c r="AA25" s="360"/>
      <c r="AB25" s="360"/>
      <c r="AC25" s="360"/>
      <c r="AD25" s="360"/>
      <c r="AE25" s="360"/>
      <c r="AF25" s="360"/>
      <c r="AG25" s="361"/>
      <c r="AH25" s="356" t="s">
        <v>139</v>
      </c>
      <c r="AI25" s="357"/>
      <c r="AJ25" s="357"/>
      <c r="AK25" s="357"/>
      <c r="AL25" s="358"/>
      <c r="AM25" s="356" t="s">
        <v>139</v>
      </c>
      <c r="AN25" s="357"/>
      <c r="AO25" s="357"/>
      <c r="AP25" s="357"/>
      <c r="AQ25" s="357"/>
      <c r="AR25" s="358"/>
      <c r="AS25" s="356" t="s">
        <v>139</v>
      </c>
      <c r="AT25" s="357"/>
      <c r="AU25" s="357"/>
      <c r="AV25" s="357"/>
      <c r="AW25" s="357"/>
      <c r="AX25" s="416"/>
      <c r="AY25" s="429" t="s">
        <v>179</v>
      </c>
      <c r="AZ25" s="430"/>
      <c r="BA25" s="430"/>
      <c r="BB25" s="430"/>
      <c r="BC25" s="430"/>
      <c r="BD25" s="430"/>
      <c r="BE25" s="430"/>
      <c r="BF25" s="430"/>
      <c r="BG25" s="430"/>
      <c r="BH25" s="430"/>
      <c r="BI25" s="430"/>
      <c r="BJ25" s="430"/>
      <c r="BK25" s="430"/>
      <c r="BL25" s="430"/>
      <c r="BM25" s="431"/>
      <c r="BN25" s="432" t="s">
        <v>139</v>
      </c>
      <c r="BO25" s="433"/>
      <c r="BP25" s="433"/>
      <c r="BQ25" s="433"/>
      <c r="BR25" s="433"/>
      <c r="BS25" s="433"/>
      <c r="BT25" s="433"/>
      <c r="BU25" s="434"/>
      <c r="BV25" s="432" t="s">
        <v>139</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180</v>
      </c>
      <c r="F26" s="360"/>
      <c r="G26" s="360"/>
      <c r="H26" s="360"/>
      <c r="I26" s="360"/>
      <c r="J26" s="360"/>
      <c r="K26" s="361"/>
      <c r="L26" s="356">
        <v>1</v>
      </c>
      <c r="M26" s="357"/>
      <c r="N26" s="357"/>
      <c r="O26" s="357"/>
      <c r="P26" s="358"/>
      <c r="Q26" s="356">
        <v>5390</v>
      </c>
      <c r="R26" s="357"/>
      <c r="S26" s="357"/>
      <c r="T26" s="357"/>
      <c r="U26" s="357"/>
      <c r="V26" s="358"/>
      <c r="W26" s="446"/>
      <c r="X26" s="383"/>
      <c r="Y26" s="384"/>
      <c r="Z26" s="359" t="s">
        <v>181</v>
      </c>
      <c r="AA26" s="414"/>
      <c r="AB26" s="414"/>
      <c r="AC26" s="414"/>
      <c r="AD26" s="414"/>
      <c r="AE26" s="414"/>
      <c r="AF26" s="414"/>
      <c r="AG26" s="415"/>
      <c r="AH26" s="356" t="s">
        <v>139</v>
      </c>
      <c r="AI26" s="357"/>
      <c r="AJ26" s="357"/>
      <c r="AK26" s="357"/>
      <c r="AL26" s="358"/>
      <c r="AM26" s="356" t="s">
        <v>139</v>
      </c>
      <c r="AN26" s="357"/>
      <c r="AO26" s="357"/>
      <c r="AP26" s="357"/>
      <c r="AQ26" s="357"/>
      <c r="AR26" s="358"/>
      <c r="AS26" s="356" t="s">
        <v>139</v>
      </c>
      <c r="AT26" s="357"/>
      <c r="AU26" s="357"/>
      <c r="AV26" s="357"/>
      <c r="AW26" s="357"/>
      <c r="AX26" s="416"/>
      <c r="AY26" s="443" t="s">
        <v>182</v>
      </c>
      <c r="AZ26" s="363"/>
      <c r="BA26" s="363"/>
      <c r="BB26" s="363"/>
      <c r="BC26" s="363"/>
      <c r="BD26" s="363"/>
      <c r="BE26" s="363"/>
      <c r="BF26" s="363"/>
      <c r="BG26" s="363"/>
      <c r="BH26" s="363"/>
      <c r="BI26" s="363"/>
      <c r="BJ26" s="363"/>
      <c r="BK26" s="363"/>
      <c r="BL26" s="363"/>
      <c r="BM26" s="444"/>
      <c r="BN26" s="403" t="s">
        <v>139</v>
      </c>
      <c r="BO26" s="404"/>
      <c r="BP26" s="404"/>
      <c r="BQ26" s="404"/>
      <c r="BR26" s="404"/>
      <c r="BS26" s="404"/>
      <c r="BT26" s="404"/>
      <c r="BU26" s="405"/>
      <c r="BV26" s="403" t="s">
        <v>139</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183</v>
      </c>
      <c r="F27" s="360"/>
      <c r="G27" s="360"/>
      <c r="H27" s="360"/>
      <c r="I27" s="360"/>
      <c r="J27" s="360"/>
      <c r="K27" s="361"/>
      <c r="L27" s="356">
        <v>1</v>
      </c>
      <c r="M27" s="357"/>
      <c r="N27" s="357"/>
      <c r="O27" s="357"/>
      <c r="P27" s="358"/>
      <c r="Q27" s="356">
        <v>2400</v>
      </c>
      <c r="R27" s="357"/>
      <c r="S27" s="357"/>
      <c r="T27" s="357"/>
      <c r="U27" s="357"/>
      <c r="V27" s="358"/>
      <c r="W27" s="446"/>
      <c r="X27" s="383"/>
      <c r="Y27" s="384"/>
      <c r="Z27" s="359" t="s">
        <v>184</v>
      </c>
      <c r="AA27" s="360"/>
      <c r="AB27" s="360"/>
      <c r="AC27" s="360"/>
      <c r="AD27" s="360"/>
      <c r="AE27" s="360"/>
      <c r="AF27" s="360"/>
      <c r="AG27" s="361"/>
      <c r="AH27" s="356" t="s">
        <v>139</v>
      </c>
      <c r="AI27" s="357"/>
      <c r="AJ27" s="357"/>
      <c r="AK27" s="357"/>
      <c r="AL27" s="358"/>
      <c r="AM27" s="356" t="s">
        <v>139</v>
      </c>
      <c r="AN27" s="357"/>
      <c r="AO27" s="357"/>
      <c r="AP27" s="357"/>
      <c r="AQ27" s="357"/>
      <c r="AR27" s="358"/>
      <c r="AS27" s="356" t="s">
        <v>139</v>
      </c>
      <c r="AT27" s="357"/>
      <c r="AU27" s="357"/>
      <c r="AV27" s="357"/>
      <c r="AW27" s="357"/>
      <c r="AX27" s="416"/>
      <c r="AY27" s="440" t="s">
        <v>185</v>
      </c>
      <c r="AZ27" s="441"/>
      <c r="BA27" s="441"/>
      <c r="BB27" s="441"/>
      <c r="BC27" s="441"/>
      <c r="BD27" s="441"/>
      <c r="BE27" s="441"/>
      <c r="BF27" s="441"/>
      <c r="BG27" s="441"/>
      <c r="BH27" s="441"/>
      <c r="BI27" s="441"/>
      <c r="BJ27" s="441"/>
      <c r="BK27" s="441"/>
      <c r="BL27" s="441"/>
      <c r="BM27" s="442"/>
      <c r="BN27" s="437">
        <v>44000</v>
      </c>
      <c r="BO27" s="438"/>
      <c r="BP27" s="438"/>
      <c r="BQ27" s="438"/>
      <c r="BR27" s="438"/>
      <c r="BS27" s="438"/>
      <c r="BT27" s="438"/>
      <c r="BU27" s="439"/>
      <c r="BV27" s="437">
        <v>44000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186</v>
      </c>
      <c r="F28" s="360"/>
      <c r="G28" s="360"/>
      <c r="H28" s="360"/>
      <c r="I28" s="360"/>
      <c r="J28" s="360"/>
      <c r="K28" s="361"/>
      <c r="L28" s="356">
        <v>1</v>
      </c>
      <c r="M28" s="357"/>
      <c r="N28" s="357"/>
      <c r="O28" s="357"/>
      <c r="P28" s="358"/>
      <c r="Q28" s="356">
        <v>1570</v>
      </c>
      <c r="R28" s="357"/>
      <c r="S28" s="357"/>
      <c r="T28" s="357"/>
      <c r="U28" s="357"/>
      <c r="V28" s="358"/>
      <c r="W28" s="446"/>
      <c r="X28" s="383"/>
      <c r="Y28" s="384"/>
      <c r="Z28" s="359" t="s">
        <v>187</v>
      </c>
      <c r="AA28" s="360"/>
      <c r="AB28" s="360"/>
      <c r="AC28" s="360"/>
      <c r="AD28" s="360"/>
      <c r="AE28" s="360"/>
      <c r="AF28" s="360"/>
      <c r="AG28" s="361"/>
      <c r="AH28" s="356" t="s">
        <v>139</v>
      </c>
      <c r="AI28" s="357"/>
      <c r="AJ28" s="357"/>
      <c r="AK28" s="357"/>
      <c r="AL28" s="358"/>
      <c r="AM28" s="356" t="s">
        <v>139</v>
      </c>
      <c r="AN28" s="357"/>
      <c r="AO28" s="357"/>
      <c r="AP28" s="357"/>
      <c r="AQ28" s="357"/>
      <c r="AR28" s="358"/>
      <c r="AS28" s="356" t="s">
        <v>139</v>
      </c>
      <c r="AT28" s="357"/>
      <c r="AU28" s="357"/>
      <c r="AV28" s="357"/>
      <c r="AW28" s="357"/>
      <c r="AX28" s="416"/>
      <c r="AY28" s="420" t="s">
        <v>188</v>
      </c>
      <c r="AZ28" s="421"/>
      <c r="BA28" s="421"/>
      <c r="BB28" s="422"/>
      <c r="BC28" s="429" t="s">
        <v>48</v>
      </c>
      <c r="BD28" s="430"/>
      <c r="BE28" s="430"/>
      <c r="BF28" s="430"/>
      <c r="BG28" s="430"/>
      <c r="BH28" s="430"/>
      <c r="BI28" s="430"/>
      <c r="BJ28" s="430"/>
      <c r="BK28" s="430"/>
      <c r="BL28" s="430"/>
      <c r="BM28" s="431"/>
      <c r="BN28" s="432">
        <v>638927</v>
      </c>
      <c r="BO28" s="433"/>
      <c r="BP28" s="433"/>
      <c r="BQ28" s="433"/>
      <c r="BR28" s="433"/>
      <c r="BS28" s="433"/>
      <c r="BT28" s="433"/>
      <c r="BU28" s="434"/>
      <c r="BV28" s="432">
        <v>630880</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189</v>
      </c>
      <c r="F29" s="360"/>
      <c r="G29" s="360"/>
      <c r="H29" s="360"/>
      <c r="I29" s="360"/>
      <c r="J29" s="360"/>
      <c r="K29" s="361"/>
      <c r="L29" s="356">
        <v>6</v>
      </c>
      <c r="M29" s="357"/>
      <c r="N29" s="357"/>
      <c r="O29" s="357"/>
      <c r="P29" s="358"/>
      <c r="Q29" s="356">
        <v>1400</v>
      </c>
      <c r="R29" s="357"/>
      <c r="S29" s="357"/>
      <c r="T29" s="357"/>
      <c r="U29" s="357"/>
      <c r="V29" s="358"/>
      <c r="W29" s="447"/>
      <c r="X29" s="448"/>
      <c r="Y29" s="449"/>
      <c r="Z29" s="359" t="s">
        <v>190</v>
      </c>
      <c r="AA29" s="360"/>
      <c r="AB29" s="360"/>
      <c r="AC29" s="360"/>
      <c r="AD29" s="360"/>
      <c r="AE29" s="360"/>
      <c r="AF29" s="360"/>
      <c r="AG29" s="361"/>
      <c r="AH29" s="356">
        <v>41</v>
      </c>
      <c r="AI29" s="357"/>
      <c r="AJ29" s="357"/>
      <c r="AK29" s="357"/>
      <c r="AL29" s="358"/>
      <c r="AM29" s="356">
        <v>115374</v>
      </c>
      <c r="AN29" s="357"/>
      <c r="AO29" s="357"/>
      <c r="AP29" s="357"/>
      <c r="AQ29" s="357"/>
      <c r="AR29" s="358"/>
      <c r="AS29" s="356">
        <v>2814</v>
      </c>
      <c r="AT29" s="357"/>
      <c r="AU29" s="357"/>
      <c r="AV29" s="357"/>
      <c r="AW29" s="357"/>
      <c r="AX29" s="416"/>
      <c r="AY29" s="423"/>
      <c r="AZ29" s="424"/>
      <c r="BA29" s="424"/>
      <c r="BB29" s="425"/>
      <c r="BC29" s="417" t="s">
        <v>191</v>
      </c>
      <c r="BD29" s="418"/>
      <c r="BE29" s="418"/>
      <c r="BF29" s="418"/>
      <c r="BG29" s="418"/>
      <c r="BH29" s="418"/>
      <c r="BI29" s="418"/>
      <c r="BJ29" s="418"/>
      <c r="BK29" s="418"/>
      <c r="BL29" s="418"/>
      <c r="BM29" s="419"/>
      <c r="BN29" s="403">
        <v>264278</v>
      </c>
      <c r="BO29" s="404"/>
      <c r="BP29" s="404"/>
      <c r="BQ29" s="404"/>
      <c r="BR29" s="404"/>
      <c r="BS29" s="404"/>
      <c r="BT29" s="404"/>
      <c r="BU29" s="405"/>
      <c r="BV29" s="403">
        <v>243221</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192</v>
      </c>
      <c r="X30" s="371"/>
      <c r="Y30" s="371"/>
      <c r="Z30" s="371"/>
      <c r="AA30" s="371"/>
      <c r="AB30" s="371"/>
      <c r="AC30" s="371"/>
      <c r="AD30" s="371"/>
      <c r="AE30" s="371"/>
      <c r="AF30" s="371"/>
      <c r="AG30" s="372"/>
      <c r="AH30" s="373">
        <v>91</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3699226</v>
      </c>
      <c r="BO30" s="438"/>
      <c r="BP30" s="438"/>
      <c r="BQ30" s="438"/>
      <c r="BR30" s="438"/>
      <c r="BS30" s="438"/>
      <c r="BT30" s="438"/>
      <c r="BU30" s="439"/>
      <c r="BV30" s="437">
        <v>3695793</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193</v>
      </c>
      <c r="D32" s="362"/>
      <c r="E32" s="362"/>
      <c r="F32" s="362"/>
      <c r="G32" s="362"/>
      <c r="H32" s="362"/>
      <c r="I32" s="362"/>
      <c r="J32" s="362"/>
      <c r="K32" s="362"/>
      <c r="L32" s="362"/>
      <c r="M32" s="362"/>
      <c r="N32" s="362"/>
      <c r="O32" s="362"/>
      <c r="P32" s="362"/>
      <c r="Q32" s="362"/>
      <c r="R32" s="362"/>
      <c r="S32" s="362"/>
      <c r="U32" s="363" t="s">
        <v>194</v>
      </c>
      <c r="V32" s="363"/>
      <c r="W32" s="363"/>
      <c r="X32" s="363"/>
      <c r="Y32" s="363"/>
      <c r="Z32" s="363"/>
      <c r="AA32" s="363"/>
      <c r="AB32" s="363"/>
      <c r="AC32" s="363"/>
      <c r="AD32" s="363"/>
      <c r="AE32" s="363"/>
      <c r="AF32" s="363"/>
      <c r="AG32" s="363"/>
      <c r="AH32" s="363"/>
      <c r="AI32" s="363"/>
      <c r="AJ32" s="363"/>
      <c r="AK32" s="363"/>
      <c r="AM32" s="363" t="s">
        <v>195</v>
      </c>
      <c r="AN32" s="363"/>
      <c r="AO32" s="363"/>
      <c r="AP32" s="363"/>
      <c r="AQ32" s="363"/>
      <c r="AR32" s="363"/>
      <c r="AS32" s="363"/>
      <c r="AT32" s="363"/>
      <c r="AU32" s="363"/>
      <c r="AV32" s="363"/>
      <c r="AW32" s="363"/>
      <c r="AX32" s="363"/>
      <c r="AY32" s="363"/>
      <c r="AZ32" s="363"/>
      <c r="BA32" s="363"/>
      <c r="BB32" s="363"/>
      <c r="BC32" s="363"/>
      <c r="BE32" s="363" t="s">
        <v>196</v>
      </c>
      <c r="BF32" s="363"/>
      <c r="BG32" s="363"/>
      <c r="BH32" s="363"/>
      <c r="BI32" s="363"/>
      <c r="BJ32" s="363"/>
      <c r="BK32" s="363"/>
      <c r="BL32" s="363"/>
      <c r="BM32" s="363"/>
      <c r="BN32" s="363"/>
      <c r="BO32" s="363"/>
      <c r="BP32" s="363"/>
      <c r="BQ32" s="363"/>
      <c r="BR32" s="363"/>
      <c r="BS32" s="363"/>
      <c r="BT32" s="363"/>
      <c r="BU32" s="363"/>
      <c r="BW32" s="363" t="s">
        <v>197</v>
      </c>
      <c r="BX32" s="363"/>
      <c r="BY32" s="363"/>
      <c r="BZ32" s="363"/>
      <c r="CA32" s="363"/>
      <c r="CB32" s="363"/>
      <c r="CC32" s="363"/>
      <c r="CD32" s="363"/>
      <c r="CE32" s="363"/>
      <c r="CF32" s="363"/>
      <c r="CG32" s="363"/>
      <c r="CH32" s="363"/>
      <c r="CI32" s="363"/>
      <c r="CJ32" s="363"/>
      <c r="CK32" s="363"/>
      <c r="CL32" s="363"/>
      <c r="CM32" s="363"/>
      <c r="CO32" s="363" t="s">
        <v>198</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199</v>
      </c>
      <c r="D33" s="355"/>
      <c r="E33" s="354" t="s">
        <v>200</v>
      </c>
      <c r="F33" s="354"/>
      <c r="G33" s="354"/>
      <c r="H33" s="354"/>
      <c r="I33" s="354"/>
      <c r="J33" s="354"/>
      <c r="K33" s="354"/>
      <c r="L33" s="354"/>
      <c r="M33" s="354"/>
      <c r="N33" s="354"/>
      <c r="O33" s="354"/>
      <c r="P33" s="354"/>
      <c r="Q33" s="354"/>
      <c r="R33" s="354"/>
      <c r="S33" s="354"/>
      <c r="T33" s="197"/>
      <c r="U33" s="355" t="s">
        <v>199</v>
      </c>
      <c r="V33" s="355"/>
      <c r="W33" s="354" t="s">
        <v>200</v>
      </c>
      <c r="X33" s="354"/>
      <c r="Y33" s="354"/>
      <c r="Z33" s="354"/>
      <c r="AA33" s="354"/>
      <c r="AB33" s="354"/>
      <c r="AC33" s="354"/>
      <c r="AD33" s="354"/>
      <c r="AE33" s="354"/>
      <c r="AF33" s="354"/>
      <c r="AG33" s="354"/>
      <c r="AH33" s="354"/>
      <c r="AI33" s="354"/>
      <c r="AJ33" s="354"/>
      <c r="AK33" s="354"/>
      <c r="AL33" s="197"/>
      <c r="AM33" s="355" t="s">
        <v>199</v>
      </c>
      <c r="AN33" s="355"/>
      <c r="AO33" s="354" t="s">
        <v>200</v>
      </c>
      <c r="AP33" s="354"/>
      <c r="AQ33" s="354"/>
      <c r="AR33" s="354"/>
      <c r="AS33" s="354"/>
      <c r="AT33" s="354"/>
      <c r="AU33" s="354"/>
      <c r="AV33" s="354"/>
      <c r="AW33" s="354"/>
      <c r="AX33" s="354"/>
      <c r="AY33" s="354"/>
      <c r="AZ33" s="354"/>
      <c r="BA33" s="354"/>
      <c r="BB33" s="354"/>
      <c r="BC33" s="354"/>
      <c r="BD33" s="198"/>
      <c r="BE33" s="354" t="s">
        <v>201</v>
      </c>
      <c r="BF33" s="354"/>
      <c r="BG33" s="354" t="s">
        <v>202</v>
      </c>
      <c r="BH33" s="354"/>
      <c r="BI33" s="354"/>
      <c r="BJ33" s="354"/>
      <c r="BK33" s="354"/>
      <c r="BL33" s="354"/>
      <c r="BM33" s="354"/>
      <c r="BN33" s="354"/>
      <c r="BO33" s="354"/>
      <c r="BP33" s="354"/>
      <c r="BQ33" s="354"/>
      <c r="BR33" s="354"/>
      <c r="BS33" s="354"/>
      <c r="BT33" s="354"/>
      <c r="BU33" s="354"/>
      <c r="BV33" s="198"/>
      <c r="BW33" s="355" t="s">
        <v>201</v>
      </c>
      <c r="BX33" s="355"/>
      <c r="BY33" s="354" t="s">
        <v>203</v>
      </c>
      <c r="BZ33" s="354"/>
      <c r="CA33" s="354"/>
      <c r="CB33" s="354"/>
      <c r="CC33" s="354"/>
      <c r="CD33" s="354"/>
      <c r="CE33" s="354"/>
      <c r="CF33" s="354"/>
      <c r="CG33" s="354"/>
      <c r="CH33" s="354"/>
      <c r="CI33" s="354"/>
      <c r="CJ33" s="354"/>
      <c r="CK33" s="354"/>
      <c r="CL33" s="354"/>
      <c r="CM33" s="354"/>
      <c r="CN33" s="197"/>
      <c r="CO33" s="355" t="s">
        <v>199</v>
      </c>
      <c r="CP33" s="355"/>
      <c r="CQ33" s="354" t="s">
        <v>204</v>
      </c>
      <c r="CR33" s="354"/>
      <c r="CS33" s="354"/>
      <c r="CT33" s="354"/>
      <c r="CU33" s="354"/>
      <c r="CV33" s="354"/>
      <c r="CW33" s="354"/>
      <c r="CX33" s="354"/>
      <c r="CY33" s="354"/>
      <c r="CZ33" s="354"/>
      <c r="DA33" s="354"/>
      <c r="DB33" s="354"/>
      <c r="DC33" s="354"/>
      <c r="DD33" s="354"/>
      <c r="DE33" s="354"/>
      <c r="DF33" s="197"/>
      <c r="DG33" s="353" t="s">
        <v>205</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国民健康保険事業（施設勘定）会計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6</v>
      </c>
      <c r="BF34" s="351"/>
      <c r="BG34" s="352" t="str">
        <f>IF('各会計、関係団体の財政状況及び健全化判断比率'!B32="","",'各会計、関係団体の財政状況及び健全化判断比率'!B32)</f>
        <v>簡易水道事業会計</v>
      </c>
      <c r="BH34" s="352"/>
      <c r="BI34" s="352"/>
      <c r="BJ34" s="352"/>
      <c r="BK34" s="352"/>
      <c r="BL34" s="352"/>
      <c r="BM34" s="352"/>
      <c r="BN34" s="352"/>
      <c r="BO34" s="352"/>
      <c r="BP34" s="352"/>
      <c r="BQ34" s="352"/>
      <c r="BR34" s="352"/>
      <c r="BS34" s="352"/>
      <c r="BT34" s="352"/>
      <c r="BU34" s="352"/>
      <c r="BV34" s="172"/>
      <c r="BW34" s="351" t="str">
        <f>IF(BY34="","",MAX(C34:D43,U34:V43,AM34:AN43,BE34:BF43)+1)</f>
        <v/>
      </c>
      <c r="BX34" s="351"/>
      <c r="BY34" s="352" t="str">
        <f>IF('各会計、関係団体の財政状況及び健全化判断比率'!B68="","",'各会計、関係団体の財政状況及び健全化判断比率'!B68)</f>
        <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国民健康保険事業（事業勘定）会計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t="str">
        <f t="shared" ref="BW35:BW43" si="2">IF(BY35="","",BW34+1)</f>
        <v/>
      </c>
      <c r="BX35" s="351"/>
      <c r="BY35" s="352" t="str">
        <f>IF('各会計、関係団体の財政状況及び健全化判断比率'!B69="","",'各会計、関係団体の財政状況及び健全化判断比率'!B69)</f>
        <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介護保険事業会計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t="str">
        <f t="shared" si="2"/>
        <v/>
      </c>
      <c r="BX36" s="351"/>
      <c r="BY36" s="352" t="str">
        <f>IF('各会計、関係団体の財政状況及び健全化判断比率'!B70="","",'各会計、関係団体の財政状況及び健全化判断比率'!B70)</f>
        <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5</v>
      </c>
      <c r="V37" s="351"/>
      <c r="W37" s="352" t="str">
        <f>IF('各会計、関係団体の財政状況及び健全化判断比率'!B31="","",'各会計、関係団体の財政状況及び健全化判断比率'!B31)</f>
        <v>後期高齢者医療事業会計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t="str">
        <f t="shared" si="2"/>
        <v/>
      </c>
      <c r="BX37" s="351"/>
      <c r="BY37" s="352" t="str">
        <f>IF('各会計、関係団体の財政状況及び健全化判断比率'!B71="","",'各会計、関係団体の財政状況及び健全化判断比率'!B71)</f>
        <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t="str">
        <f t="shared" si="2"/>
        <v/>
      </c>
      <c r="BX38" s="351"/>
      <c r="BY38" s="352" t="str">
        <f>IF('各会計、関係団体の財政状況及び健全化判断比率'!B72="","",'各会計、関係団体の財政状況及び健全化判断比率'!B72)</f>
        <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t="str">
        <f t="shared" si="2"/>
        <v/>
      </c>
      <c r="BX39" s="351"/>
      <c r="BY39" s="352" t="str">
        <f>IF('各会計、関係団体の財政状況及び健全化判断比率'!B73="","",'各会計、関係団体の財政状況及び健全化判断比率'!B73)</f>
        <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t="str">
        <f t="shared" si="2"/>
        <v/>
      </c>
      <c r="BX40" s="351"/>
      <c r="BY40" s="352" t="str">
        <f>IF('各会計、関係団体の財政状況及び健全化判断比率'!B74="","",'各会計、関係団体の財政状況及び健全化判断比率'!B74)</f>
        <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48" t="s">
        <v>207</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208</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209</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210</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211</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212</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213</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591</v>
      </c>
    </row>
    <row r="54" spans="5:113" x14ac:dyDescent="0.15"/>
    <row r="55" spans="5:113" x14ac:dyDescent="0.15"/>
    <row r="56" spans="5:113" x14ac:dyDescent="0.15"/>
  </sheetData>
  <sheetProtection algorithmName="SHA-512" hashValue="iKaXjGNn3H8JbEB6ELT2UnHvcfyG++XfEcmnbdMn1IT5Dih5SgCb4MKbowLTPkbF2uFMA8c7N2glUB64aUABYg==" saltValue="SveuduBe67HxPh0qRKpZG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32" t="s">
        <v>572</v>
      </c>
      <c r="D34" s="1132"/>
      <c r="E34" s="1133"/>
      <c r="F34" s="32">
        <v>0.55000000000000004</v>
      </c>
      <c r="G34" s="33">
        <v>0.06</v>
      </c>
      <c r="H34" s="33">
        <v>0.62</v>
      </c>
      <c r="I34" s="33">
        <v>0.5</v>
      </c>
      <c r="J34" s="34">
        <v>1.47</v>
      </c>
      <c r="K34" s="22"/>
      <c r="L34" s="22"/>
      <c r="M34" s="22"/>
      <c r="N34" s="22"/>
      <c r="O34" s="22"/>
      <c r="P34" s="22"/>
    </row>
    <row r="35" spans="1:16" ht="39" customHeight="1" x14ac:dyDescent="0.15">
      <c r="A35" s="22"/>
      <c r="B35" s="35"/>
      <c r="C35" s="1128" t="s">
        <v>573</v>
      </c>
      <c r="D35" s="1128"/>
      <c r="E35" s="1129"/>
      <c r="F35" s="36">
        <v>1.66</v>
      </c>
      <c r="G35" s="37">
        <v>0.31</v>
      </c>
      <c r="H35" s="37">
        <v>0.19</v>
      </c>
      <c r="I35" s="37">
        <v>0.13</v>
      </c>
      <c r="J35" s="38">
        <v>0.12</v>
      </c>
      <c r="K35" s="22"/>
      <c r="L35" s="22"/>
      <c r="M35" s="22"/>
      <c r="N35" s="22"/>
      <c r="O35" s="22"/>
      <c r="P35" s="22"/>
    </row>
    <row r="36" spans="1:16" ht="39" customHeight="1" x14ac:dyDescent="0.15">
      <c r="A36" s="22"/>
      <c r="B36" s="35"/>
      <c r="C36" s="1128" t="s">
        <v>574</v>
      </c>
      <c r="D36" s="1128"/>
      <c r="E36" s="1129"/>
      <c r="F36" s="36">
        <v>4.49</v>
      </c>
      <c r="G36" s="37">
        <v>2.0499999999999998</v>
      </c>
      <c r="H36" s="37">
        <v>0.93</v>
      </c>
      <c r="I36" s="37">
        <v>0.87</v>
      </c>
      <c r="J36" s="38">
        <v>0.1</v>
      </c>
      <c r="K36" s="22"/>
      <c r="L36" s="22"/>
      <c r="M36" s="22"/>
      <c r="N36" s="22"/>
      <c r="O36" s="22"/>
      <c r="P36" s="22"/>
    </row>
    <row r="37" spans="1:16" ht="39" customHeight="1" x14ac:dyDescent="0.15">
      <c r="A37" s="22"/>
      <c r="B37" s="35"/>
      <c r="C37" s="1128" t="s">
        <v>575</v>
      </c>
      <c r="D37" s="1128"/>
      <c r="E37" s="1129"/>
      <c r="F37" s="36">
        <v>0.04</v>
      </c>
      <c r="G37" s="37">
        <v>0.04</v>
      </c>
      <c r="H37" s="37">
        <v>0.04</v>
      </c>
      <c r="I37" s="37">
        <v>0.02</v>
      </c>
      <c r="J37" s="38">
        <v>0.06</v>
      </c>
      <c r="K37" s="22"/>
      <c r="L37" s="22"/>
      <c r="M37" s="22"/>
      <c r="N37" s="22"/>
      <c r="O37" s="22"/>
      <c r="P37" s="22"/>
    </row>
    <row r="38" spans="1:16" ht="39" customHeight="1" x14ac:dyDescent="0.15">
      <c r="A38" s="22"/>
      <c r="B38" s="35"/>
      <c r="C38" s="1128" t="s">
        <v>576</v>
      </c>
      <c r="D38" s="1128"/>
      <c r="E38" s="1129"/>
      <c r="F38" s="36">
        <v>0.15</v>
      </c>
      <c r="G38" s="37">
        <v>0.22</v>
      </c>
      <c r="H38" s="37">
        <v>0.12</v>
      </c>
      <c r="I38" s="37">
        <v>7.0000000000000007E-2</v>
      </c>
      <c r="J38" s="38">
        <v>0.05</v>
      </c>
      <c r="K38" s="22"/>
      <c r="L38" s="22"/>
      <c r="M38" s="22"/>
      <c r="N38" s="22"/>
      <c r="O38" s="22"/>
      <c r="P38" s="22"/>
    </row>
    <row r="39" spans="1:16" ht="39" customHeight="1" x14ac:dyDescent="0.15">
      <c r="A39" s="22"/>
      <c r="B39" s="35"/>
      <c r="C39" s="1128" t="s">
        <v>577</v>
      </c>
      <c r="D39" s="1128"/>
      <c r="E39" s="1129"/>
      <c r="F39" s="36">
        <v>0.05</v>
      </c>
      <c r="G39" s="37">
        <v>0.05</v>
      </c>
      <c r="H39" s="37">
        <v>0</v>
      </c>
      <c r="I39" s="37">
        <v>0</v>
      </c>
      <c r="J39" s="38">
        <v>0</v>
      </c>
      <c r="K39" s="22"/>
      <c r="L39" s="22"/>
      <c r="M39" s="22"/>
      <c r="N39" s="22"/>
      <c r="O39" s="22"/>
      <c r="P39" s="22"/>
    </row>
    <row r="40" spans="1:16" ht="39" customHeight="1" x14ac:dyDescent="0.15">
      <c r="A40" s="22"/>
      <c r="B40" s="35"/>
      <c r="C40" s="1128"/>
      <c r="D40" s="1128"/>
      <c r="E40" s="1129"/>
      <c r="F40" s="36"/>
      <c r="G40" s="37"/>
      <c r="H40" s="37"/>
      <c r="I40" s="37"/>
      <c r="J40" s="38"/>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578</v>
      </c>
      <c r="D42" s="1128"/>
      <c r="E42" s="1129"/>
      <c r="F42" s="36" t="s">
        <v>521</v>
      </c>
      <c r="G42" s="37" t="s">
        <v>521</v>
      </c>
      <c r="H42" s="37" t="s">
        <v>521</v>
      </c>
      <c r="I42" s="37" t="s">
        <v>521</v>
      </c>
      <c r="J42" s="38" t="s">
        <v>521</v>
      </c>
      <c r="K42" s="22"/>
      <c r="L42" s="22"/>
      <c r="M42" s="22"/>
      <c r="N42" s="22"/>
      <c r="O42" s="22"/>
      <c r="P42" s="22"/>
    </row>
    <row r="43" spans="1:16" ht="39" customHeight="1" thickBot="1" x14ac:dyDescent="0.2">
      <c r="A43" s="22"/>
      <c r="B43" s="40"/>
      <c r="C43" s="1130" t="s">
        <v>579</v>
      </c>
      <c r="D43" s="1130"/>
      <c r="E43" s="1131"/>
      <c r="F43" s="41">
        <v>0</v>
      </c>
      <c r="G43" s="42">
        <v>0</v>
      </c>
      <c r="H43" s="42">
        <v>0</v>
      </c>
      <c r="I43" s="42">
        <v>0</v>
      </c>
      <c r="J43" s="43" t="s">
        <v>521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i0A4Nk75rMIvLYyEhfD+Ugb3gPpD1W5AkglnDPgNpP29EqNnWcCie3rpl1aKCYgX95Zm3W142il2nD8HNhOXA==" saltValue="3VBtKF33XQd/jRfH5Myp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49"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117</v>
      </c>
      <c r="L45" s="58">
        <v>106</v>
      </c>
      <c r="M45" s="58">
        <v>130</v>
      </c>
      <c r="N45" s="58">
        <v>137</v>
      </c>
      <c r="O45" s="59">
        <v>163</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521</v>
      </c>
      <c r="L46" s="62" t="s">
        <v>521</v>
      </c>
      <c r="M46" s="62" t="s">
        <v>521</v>
      </c>
      <c r="N46" s="62" t="s">
        <v>521</v>
      </c>
      <c r="O46" s="63" t="s">
        <v>521</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521</v>
      </c>
      <c r="L47" s="62" t="s">
        <v>521</v>
      </c>
      <c r="M47" s="62" t="s">
        <v>521</v>
      </c>
      <c r="N47" s="62" t="s">
        <v>521</v>
      </c>
      <c r="O47" s="63" t="s">
        <v>521</v>
      </c>
      <c r="P47" s="46"/>
      <c r="Q47" s="46"/>
      <c r="R47" s="46"/>
      <c r="S47" s="46"/>
      <c r="T47" s="46"/>
      <c r="U47" s="46"/>
    </row>
    <row r="48" spans="1:21" ht="30.75" customHeight="1" x14ac:dyDescent="0.15">
      <c r="A48" s="46"/>
      <c r="B48" s="1154"/>
      <c r="C48" s="1155"/>
      <c r="D48" s="60"/>
      <c r="E48" s="1136" t="s">
        <v>15</v>
      </c>
      <c r="F48" s="1136"/>
      <c r="G48" s="1136"/>
      <c r="H48" s="1136"/>
      <c r="I48" s="1136"/>
      <c r="J48" s="1137"/>
      <c r="K48" s="61">
        <v>6</v>
      </c>
      <c r="L48" s="62">
        <v>6</v>
      </c>
      <c r="M48" s="62">
        <v>5</v>
      </c>
      <c r="N48" s="62">
        <v>5</v>
      </c>
      <c r="O48" s="63">
        <v>2</v>
      </c>
      <c r="P48" s="46"/>
      <c r="Q48" s="46"/>
      <c r="R48" s="46"/>
      <c r="S48" s="46"/>
      <c r="T48" s="46"/>
      <c r="U48" s="46"/>
    </row>
    <row r="49" spans="1:21" ht="30.75" customHeight="1" x14ac:dyDescent="0.15">
      <c r="A49" s="46"/>
      <c r="B49" s="1154"/>
      <c r="C49" s="1155"/>
      <c r="D49" s="60"/>
      <c r="E49" s="1136" t="s">
        <v>16</v>
      </c>
      <c r="F49" s="1136"/>
      <c r="G49" s="1136"/>
      <c r="H49" s="1136"/>
      <c r="I49" s="1136"/>
      <c r="J49" s="1137"/>
      <c r="K49" s="61">
        <v>0</v>
      </c>
      <c r="L49" s="62">
        <v>0</v>
      </c>
      <c r="M49" s="62">
        <v>0</v>
      </c>
      <c r="N49" s="62">
        <v>0</v>
      </c>
      <c r="O49" s="63">
        <v>1</v>
      </c>
      <c r="P49" s="46"/>
      <c r="Q49" s="46"/>
      <c r="R49" s="46"/>
      <c r="S49" s="46"/>
      <c r="T49" s="46"/>
      <c r="U49" s="46"/>
    </row>
    <row r="50" spans="1:21" ht="30.75" customHeight="1" x14ac:dyDescent="0.15">
      <c r="A50" s="46"/>
      <c r="B50" s="1154"/>
      <c r="C50" s="1155"/>
      <c r="D50" s="60"/>
      <c r="E50" s="1136" t="s">
        <v>17</v>
      </c>
      <c r="F50" s="1136"/>
      <c r="G50" s="1136"/>
      <c r="H50" s="1136"/>
      <c r="I50" s="1136"/>
      <c r="J50" s="1137"/>
      <c r="K50" s="61" t="s">
        <v>521</v>
      </c>
      <c r="L50" s="62" t="s">
        <v>521</v>
      </c>
      <c r="M50" s="62" t="s">
        <v>521</v>
      </c>
      <c r="N50" s="62" t="s">
        <v>521</v>
      </c>
      <c r="O50" s="63" t="s">
        <v>521</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521</v>
      </c>
      <c r="L51" s="62" t="s">
        <v>521</v>
      </c>
      <c r="M51" s="62" t="s">
        <v>521</v>
      </c>
      <c r="N51" s="62" t="s">
        <v>521</v>
      </c>
      <c r="O51" s="63" t="s">
        <v>521</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122</v>
      </c>
      <c r="L52" s="62">
        <v>124</v>
      </c>
      <c r="M52" s="62">
        <v>136</v>
      </c>
      <c r="N52" s="62">
        <v>133</v>
      </c>
      <c r="O52" s="63">
        <v>158</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1</v>
      </c>
      <c r="L53" s="67">
        <v>-12</v>
      </c>
      <c r="M53" s="67">
        <v>-1</v>
      </c>
      <c r="N53" s="67">
        <v>9</v>
      </c>
      <c r="O53" s="68">
        <v>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7pyYWQ3MwL1BDUlp7ED1MxN4b2Omldqei8nd0d2lFDE7huP4VvDGYlKQAdJMfjIQ1UDP7/hTW3yDiC9TJk2gQQ==" saltValue="tzKmdrprnUr6o8yxvnbf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563</v>
      </c>
      <c r="J40" s="98" t="s">
        <v>564</v>
      </c>
      <c r="K40" s="98" t="s">
        <v>565</v>
      </c>
      <c r="L40" s="98" t="s">
        <v>566</v>
      </c>
      <c r="M40" s="99" t="s">
        <v>567</v>
      </c>
    </row>
    <row r="41" spans="2:13" ht="27.75" customHeight="1" x14ac:dyDescent="0.15">
      <c r="B41" s="1172" t="s">
        <v>30</v>
      </c>
      <c r="C41" s="1173"/>
      <c r="D41" s="100"/>
      <c r="E41" s="1174" t="s">
        <v>31</v>
      </c>
      <c r="F41" s="1174"/>
      <c r="G41" s="1174"/>
      <c r="H41" s="1175"/>
      <c r="I41" s="333">
        <v>1268</v>
      </c>
      <c r="J41" s="334">
        <v>1548</v>
      </c>
      <c r="K41" s="334">
        <v>1773</v>
      </c>
      <c r="L41" s="334">
        <v>2132</v>
      </c>
      <c r="M41" s="335">
        <v>2276</v>
      </c>
    </row>
    <row r="42" spans="2:13" ht="27.75" customHeight="1" x14ac:dyDescent="0.15">
      <c r="B42" s="1162"/>
      <c r="C42" s="1163"/>
      <c r="D42" s="101"/>
      <c r="E42" s="1166" t="s">
        <v>32</v>
      </c>
      <c r="F42" s="1166"/>
      <c r="G42" s="1166"/>
      <c r="H42" s="1167"/>
      <c r="I42" s="336" t="s">
        <v>521</v>
      </c>
      <c r="J42" s="337" t="s">
        <v>521</v>
      </c>
      <c r="K42" s="337" t="s">
        <v>521</v>
      </c>
      <c r="L42" s="337" t="s">
        <v>521</v>
      </c>
      <c r="M42" s="338" t="s">
        <v>521</v>
      </c>
    </row>
    <row r="43" spans="2:13" ht="27.75" customHeight="1" x14ac:dyDescent="0.15">
      <c r="B43" s="1162"/>
      <c r="C43" s="1163"/>
      <c r="D43" s="101"/>
      <c r="E43" s="1166" t="s">
        <v>33</v>
      </c>
      <c r="F43" s="1166"/>
      <c r="G43" s="1166"/>
      <c r="H43" s="1167"/>
      <c r="I43" s="336">
        <v>27</v>
      </c>
      <c r="J43" s="337">
        <v>14</v>
      </c>
      <c r="K43" s="337">
        <v>19</v>
      </c>
      <c r="L43" s="337">
        <v>14</v>
      </c>
      <c r="M43" s="338">
        <v>8</v>
      </c>
    </row>
    <row r="44" spans="2:13" ht="27.75" customHeight="1" x14ac:dyDescent="0.15">
      <c r="B44" s="1162"/>
      <c r="C44" s="1163"/>
      <c r="D44" s="101"/>
      <c r="E44" s="1166" t="s">
        <v>34</v>
      </c>
      <c r="F44" s="1166"/>
      <c r="G44" s="1166"/>
      <c r="H44" s="1167"/>
      <c r="I44" s="336">
        <v>7</v>
      </c>
      <c r="J44" s="337">
        <v>3</v>
      </c>
      <c r="K44" s="337">
        <v>3</v>
      </c>
      <c r="L44" s="337">
        <v>2</v>
      </c>
      <c r="M44" s="338">
        <v>2</v>
      </c>
    </row>
    <row r="45" spans="2:13" ht="27.75" customHeight="1" x14ac:dyDescent="0.15">
      <c r="B45" s="1162"/>
      <c r="C45" s="1163"/>
      <c r="D45" s="101"/>
      <c r="E45" s="1166" t="s">
        <v>35</v>
      </c>
      <c r="F45" s="1166"/>
      <c r="G45" s="1166"/>
      <c r="H45" s="1167"/>
      <c r="I45" s="336">
        <v>86</v>
      </c>
      <c r="J45" s="337">
        <v>90</v>
      </c>
      <c r="K45" s="337">
        <v>63</v>
      </c>
      <c r="L45" s="337">
        <v>70</v>
      </c>
      <c r="M45" s="338">
        <v>80</v>
      </c>
    </row>
    <row r="46" spans="2:13" ht="27.75" customHeight="1" x14ac:dyDescent="0.15">
      <c r="B46" s="1162"/>
      <c r="C46" s="1163"/>
      <c r="D46" s="102"/>
      <c r="E46" s="1166" t="s">
        <v>36</v>
      </c>
      <c r="F46" s="1166"/>
      <c r="G46" s="1166"/>
      <c r="H46" s="1167"/>
      <c r="I46" s="336" t="s">
        <v>521</v>
      </c>
      <c r="J46" s="337" t="s">
        <v>521</v>
      </c>
      <c r="K46" s="337" t="s">
        <v>521</v>
      </c>
      <c r="L46" s="337" t="s">
        <v>521</v>
      </c>
      <c r="M46" s="338" t="s">
        <v>521</v>
      </c>
    </row>
    <row r="47" spans="2:13" ht="27.75" customHeight="1" x14ac:dyDescent="0.15">
      <c r="B47" s="1162"/>
      <c r="C47" s="1163"/>
      <c r="D47" s="103"/>
      <c r="E47" s="1176" t="s">
        <v>37</v>
      </c>
      <c r="F47" s="1177"/>
      <c r="G47" s="1177"/>
      <c r="H47" s="1178"/>
      <c r="I47" s="336" t="s">
        <v>521</v>
      </c>
      <c r="J47" s="337" t="s">
        <v>521</v>
      </c>
      <c r="K47" s="337" t="s">
        <v>521</v>
      </c>
      <c r="L47" s="337" t="s">
        <v>521</v>
      </c>
      <c r="M47" s="338" t="s">
        <v>521</v>
      </c>
    </row>
    <row r="48" spans="2:13" ht="27.75" customHeight="1" x14ac:dyDescent="0.15">
      <c r="B48" s="1162"/>
      <c r="C48" s="1163"/>
      <c r="D48" s="101"/>
      <c r="E48" s="1166" t="s">
        <v>38</v>
      </c>
      <c r="F48" s="1166"/>
      <c r="G48" s="1166"/>
      <c r="H48" s="1167"/>
      <c r="I48" s="336" t="s">
        <v>521</v>
      </c>
      <c r="J48" s="337" t="s">
        <v>521</v>
      </c>
      <c r="K48" s="337" t="s">
        <v>521</v>
      </c>
      <c r="L48" s="337" t="s">
        <v>521</v>
      </c>
      <c r="M48" s="338" t="s">
        <v>521</v>
      </c>
    </row>
    <row r="49" spans="2:13" ht="27.75" customHeight="1" x14ac:dyDescent="0.15">
      <c r="B49" s="1164"/>
      <c r="C49" s="1165"/>
      <c r="D49" s="101"/>
      <c r="E49" s="1166" t="s">
        <v>39</v>
      </c>
      <c r="F49" s="1166"/>
      <c r="G49" s="1166"/>
      <c r="H49" s="1167"/>
      <c r="I49" s="336" t="s">
        <v>521</v>
      </c>
      <c r="J49" s="337" t="s">
        <v>521</v>
      </c>
      <c r="K49" s="337" t="s">
        <v>521</v>
      </c>
      <c r="L49" s="337" t="s">
        <v>521</v>
      </c>
      <c r="M49" s="338" t="s">
        <v>521</v>
      </c>
    </row>
    <row r="50" spans="2:13" ht="27.75" customHeight="1" x14ac:dyDescent="0.15">
      <c r="B50" s="1160" t="s">
        <v>40</v>
      </c>
      <c r="C50" s="1161"/>
      <c r="D50" s="104"/>
      <c r="E50" s="1166" t="s">
        <v>41</v>
      </c>
      <c r="F50" s="1166"/>
      <c r="G50" s="1166"/>
      <c r="H50" s="1167"/>
      <c r="I50" s="336">
        <v>4752</v>
      </c>
      <c r="J50" s="337">
        <v>4602</v>
      </c>
      <c r="K50" s="337">
        <v>4716</v>
      </c>
      <c r="L50" s="337">
        <v>4687</v>
      </c>
      <c r="M50" s="338">
        <v>4716</v>
      </c>
    </row>
    <row r="51" spans="2:13" ht="27.75" customHeight="1" x14ac:dyDescent="0.15">
      <c r="B51" s="1162"/>
      <c r="C51" s="1163"/>
      <c r="D51" s="101"/>
      <c r="E51" s="1166" t="s">
        <v>42</v>
      </c>
      <c r="F51" s="1166"/>
      <c r="G51" s="1166"/>
      <c r="H51" s="1167"/>
      <c r="I51" s="336">
        <v>3</v>
      </c>
      <c r="J51" s="337">
        <v>2</v>
      </c>
      <c r="K51" s="337" t="s">
        <v>521</v>
      </c>
      <c r="L51" s="337" t="s">
        <v>521</v>
      </c>
      <c r="M51" s="338" t="s">
        <v>521</v>
      </c>
    </row>
    <row r="52" spans="2:13" ht="27.75" customHeight="1" x14ac:dyDescent="0.15">
      <c r="B52" s="1164"/>
      <c r="C52" s="1165"/>
      <c r="D52" s="101"/>
      <c r="E52" s="1166" t="s">
        <v>43</v>
      </c>
      <c r="F52" s="1166"/>
      <c r="G52" s="1166"/>
      <c r="H52" s="1167"/>
      <c r="I52" s="336">
        <v>1780</v>
      </c>
      <c r="J52" s="337">
        <v>1959</v>
      </c>
      <c r="K52" s="337">
        <v>2085</v>
      </c>
      <c r="L52" s="337">
        <v>2215</v>
      </c>
      <c r="M52" s="338">
        <v>2284</v>
      </c>
    </row>
    <row r="53" spans="2:13" ht="27.75" customHeight="1" thickBot="1" x14ac:dyDescent="0.2">
      <c r="B53" s="1168" t="s">
        <v>44</v>
      </c>
      <c r="C53" s="1169"/>
      <c r="D53" s="105"/>
      <c r="E53" s="1170" t="s">
        <v>45</v>
      </c>
      <c r="F53" s="1170"/>
      <c r="G53" s="1170"/>
      <c r="H53" s="1171"/>
      <c r="I53" s="339">
        <v>-5147</v>
      </c>
      <c r="J53" s="340">
        <v>-4907</v>
      </c>
      <c r="K53" s="340">
        <v>-4942</v>
      </c>
      <c r="L53" s="340">
        <v>-4683</v>
      </c>
      <c r="M53" s="341">
        <v>-4635</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lG2SSVujMmdSsz74OCBIzfSMPNhgOZKoeTWuR8wC3ihHUeBgNLQeLs/Vmtz3UIqtcuSf/etGLNhCXUdWCYFT+g==" saltValue="muPLnGPuUIFit4cto7Yu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election activeCell="F53" sqref="F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565</v>
      </c>
      <c r="G54" s="114" t="s">
        <v>566</v>
      </c>
      <c r="H54" s="115" t="s">
        <v>567</v>
      </c>
    </row>
    <row r="55" spans="2:8" ht="52.5" customHeight="1" x14ac:dyDescent="0.15">
      <c r="B55" s="116"/>
      <c r="C55" s="1187" t="s">
        <v>48</v>
      </c>
      <c r="D55" s="1187"/>
      <c r="E55" s="1188"/>
      <c r="F55" s="117">
        <v>673</v>
      </c>
      <c r="G55" s="117">
        <v>631</v>
      </c>
      <c r="H55" s="118">
        <v>639</v>
      </c>
    </row>
    <row r="56" spans="2:8" ht="52.5" customHeight="1" x14ac:dyDescent="0.15">
      <c r="B56" s="119"/>
      <c r="C56" s="1189" t="s">
        <v>49</v>
      </c>
      <c r="D56" s="1189"/>
      <c r="E56" s="1190"/>
      <c r="F56" s="120">
        <v>243</v>
      </c>
      <c r="G56" s="120">
        <v>243</v>
      </c>
      <c r="H56" s="121">
        <v>264</v>
      </c>
    </row>
    <row r="57" spans="2:8" ht="53.25" customHeight="1" x14ac:dyDescent="0.15">
      <c r="B57" s="119"/>
      <c r="C57" s="1191" t="s">
        <v>50</v>
      </c>
      <c r="D57" s="1191"/>
      <c r="E57" s="1192"/>
      <c r="F57" s="122">
        <v>3669</v>
      </c>
      <c r="G57" s="122">
        <v>3696</v>
      </c>
      <c r="H57" s="123">
        <v>3699</v>
      </c>
    </row>
    <row r="58" spans="2:8" ht="45.75" customHeight="1" x14ac:dyDescent="0.15">
      <c r="B58" s="124"/>
      <c r="C58" s="1179" t="s">
        <v>586</v>
      </c>
      <c r="D58" s="1180"/>
      <c r="E58" s="1181"/>
      <c r="F58" s="125">
        <v>800</v>
      </c>
      <c r="G58" s="125">
        <v>800</v>
      </c>
      <c r="H58" s="126">
        <v>800</v>
      </c>
    </row>
    <row r="59" spans="2:8" ht="45.75" customHeight="1" x14ac:dyDescent="0.15">
      <c r="B59" s="124"/>
      <c r="C59" s="1179" t="s">
        <v>587</v>
      </c>
      <c r="D59" s="1180"/>
      <c r="E59" s="1181"/>
      <c r="F59" s="125">
        <v>700</v>
      </c>
      <c r="G59" s="125">
        <v>700</v>
      </c>
      <c r="H59" s="126">
        <v>700</v>
      </c>
    </row>
    <row r="60" spans="2:8" ht="45.75" customHeight="1" x14ac:dyDescent="0.15">
      <c r="B60" s="124"/>
      <c r="C60" s="1179" t="s">
        <v>588</v>
      </c>
      <c r="D60" s="1180"/>
      <c r="E60" s="1181"/>
      <c r="F60" s="125">
        <v>600</v>
      </c>
      <c r="G60" s="125">
        <v>600</v>
      </c>
      <c r="H60" s="126">
        <v>600</v>
      </c>
    </row>
    <row r="61" spans="2:8" ht="45.75" customHeight="1" x14ac:dyDescent="0.15">
      <c r="B61" s="124"/>
      <c r="C61" s="1179" t="s">
        <v>589</v>
      </c>
      <c r="D61" s="1180"/>
      <c r="E61" s="1181"/>
      <c r="F61" s="125">
        <v>538</v>
      </c>
      <c r="G61" s="125">
        <v>554</v>
      </c>
      <c r="H61" s="126">
        <v>547</v>
      </c>
    </row>
    <row r="62" spans="2:8" ht="45.75" customHeight="1" thickBot="1" x14ac:dyDescent="0.2">
      <c r="B62" s="127"/>
      <c r="C62" s="1182" t="s">
        <v>590</v>
      </c>
      <c r="D62" s="1183"/>
      <c r="E62" s="1184"/>
      <c r="F62" s="128">
        <v>500</v>
      </c>
      <c r="G62" s="128">
        <v>500</v>
      </c>
      <c r="H62" s="129">
        <v>500</v>
      </c>
    </row>
    <row r="63" spans="2:8" ht="52.5" customHeight="1" thickBot="1" x14ac:dyDescent="0.2">
      <c r="B63" s="130"/>
      <c r="C63" s="1185" t="s">
        <v>51</v>
      </c>
      <c r="D63" s="1185"/>
      <c r="E63" s="1186"/>
      <c r="F63" s="131">
        <v>4585</v>
      </c>
      <c r="G63" s="131">
        <v>4570</v>
      </c>
      <c r="H63" s="132">
        <v>4602</v>
      </c>
    </row>
    <row r="64" spans="2:8" x14ac:dyDescent="0.15"/>
  </sheetData>
  <sheetProtection algorithmName="SHA-512" hashValue="jq0H77weFZeq/6rd6x61FGKjA6XD56HOQQ85EQ9C3wowyvbdNrtjKp+QdnxhGCAESnndSpdqPofunQ4fiaHVEg==" saltValue="k1gzbBHgoegXtDPWw/NO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8A1D7-1E04-4466-97BD-BFC094555F51}">
  <sheetPr>
    <pageSetUpPr fitToPage="1"/>
  </sheetPr>
  <dimension ref="A1:DE85"/>
  <sheetViews>
    <sheetView showGridLines="0" topLeftCell="A73" zoomScaleNormal="100" zoomScaleSheetLayoutView="55" workbookViewId="0">
      <selection activeCell="BG81" sqref="BG81"/>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1193"/>
      <c r="B1" s="1194"/>
      <c r="DD1" s="246"/>
      <c r="DE1" s="246"/>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6"/>
      <c r="DE2" s="246"/>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6"/>
      <c r="DE3" s="246"/>
    </row>
    <row r="4" spans="1:109" s="244"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4"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4"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4"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4"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4"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4"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4"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4"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4"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4"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4" customFormat="1" x14ac:dyDescent="0.15">
      <c r="A15" s="246"/>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4" customFormat="1" x14ac:dyDescent="0.15">
      <c r="A16" s="246"/>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4" customFormat="1" x14ac:dyDescent="0.15">
      <c r="A17" s="246"/>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4" customFormat="1" x14ac:dyDescent="0.15">
      <c r="A18" s="246"/>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46"/>
      <c r="DE19" s="246"/>
    </row>
    <row r="20" spans="1:109" x14ac:dyDescent="0.15">
      <c r="DD20" s="246"/>
      <c r="DE20" s="246"/>
    </row>
    <row r="21" spans="1:109" ht="17.25" customHeight="1" x14ac:dyDescent="0.15">
      <c r="B21" s="1196"/>
      <c r="C21" s="248"/>
      <c r="D21" s="248"/>
      <c r="E21" s="248"/>
      <c r="F21" s="248"/>
      <c r="G21" s="248"/>
      <c r="H21" s="248"/>
      <c r="I21" s="248"/>
      <c r="J21" s="248"/>
      <c r="K21" s="248"/>
      <c r="L21" s="248"/>
      <c r="M21" s="248"/>
      <c r="N21" s="119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7"/>
      <c r="AU21" s="248"/>
      <c r="AV21" s="248"/>
      <c r="AW21" s="248"/>
      <c r="AX21" s="248"/>
      <c r="AY21" s="248"/>
      <c r="AZ21" s="248"/>
      <c r="BA21" s="248"/>
      <c r="BB21" s="248"/>
      <c r="BC21" s="248"/>
      <c r="BD21" s="248"/>
      <c r="BE21" s="248"/>
      <c r="BF21" s="1197"/>
      <c r="BG21" s="248"/>
      <c r="BH21" s="248"/>
      <c r="BI21" s="248"/>
      <c r="BJ21" s="248"/>
      <c r="BK21" s="248"/>
      <c r="BL21" s="248"/>
      <c r="BM21" s="248"/>
      <c r="BN21" s="248"/>
      <c r="BO21" s="248"/>
      <c r="BP21" s="248"/>
      <c r="BQ21" s="248"/>
      <c r="BR21" s="1197"/>
      <c r="BS21" s="248"/>
      <c r="BT21" s="248"/>
      <c r="BU21" s="248"/>
      <c r="BV21" s="248"/>
      <c r="BW21" s="248"/>
      <c r="BX21" s="248"/>
      <c r="BY21" s="248"/>
      <c r="BZ21" s="248"/>
      <c r="CA21" s="248"/>
      <c r="CB21" s="248"/>
      <c r="CC21" s="248"/>
      <c r="CD21" s="1197"/>
      <c r="CE21" s="248"/>
      <c r="CF21" s="248"/>
      <c r="CG21" s="248"/>
      <c r="CH21" s="248"/>
      <c r="CI21" s="248"/>
      <c r="CJ21" s="248"/>
      <c r="CK21" s="248"/>
      <c r="CL21" s="248"/>
      <c r="CM21" s="248"/>
      <c r="CN21" s="248"/>
      <c r="CO21" s="248"/>
      <c r="CP21" s="1197"/>
      <c r="CQ21" s="248"/>
      <c r="CR21" s="248"/>
      <c r="CS21" s="248"/>
      <c r="CT21" s="248"/>
      <c r="CU21" s="248"/>
      <c r="CV21" s="248"/>
      <c r="CW21" s="248"/>
      <c r="CX21" s="248"/>
      <c r="CY21" s="248"/>
      <c r="CZ21" s="248"/>
      <c r="DA21" s="248"/>
      <c r="DB21" s="1197"/>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1198"/>
      <c r="DD40" s="1198"/>
      <c r="DE40" s="246"/>
    </row>
    <row r="41" spans="2:109" ht="17.25" x14ac:dyDescent="0.15">
      <c r="B41" s="247" t="s">
        <v>592</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1199"/>
      <c r="I42" s="1200"/>
      <c r="J42" s="1200"/>
      <c r="K42" s="1200"/>
      <c r="AM42" s="1199"/>
      <c r="AN42" s="1199" t="s">
        <v>593</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0"/>
      <c r="AN43" s="1201" t="s">
        <v>594</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0"/>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0"/>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0"/>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0"/>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0"/>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0"/>
      <c r="AN49" s="246" t="s">
        <v>595</v>
      </c>
    </row>
    <row r="50" spans="1:109" x14ac:dyDescent="0.15">
      <c r="B50" s="250"/>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563</v>
      </c>
      <c r="BQ50" s="1217"/>
      <c r="BR50" s="1217"/>
      <c r="BS50" s="1217"/>
      <c r="BT50" s="1217"/>
      <c r="BU50" s="1217"/>
      <c r="BV50" s="1217"/>
      <c r="BW50" s="1217"/>
      <c r="BX50" s="1217" t="s">
        <v>564</v>
      </c>
      <c r="BY50" s="1217"/>
      <c r="BZ50" s="1217"/>
      <c r="CA50" s="1217"/>
      <c r="CB50" s="1217"/>
      <c r="CC50" s="1217"/>
      <c r="CD50" s="1217"/>
      <c r="CE50" s="1217"/>
      <c r="CF50" s="1217" t="s">
        <v>565</v>
      </c>
      <c r="CG50" s="1217"/>
      <c r="CH50" s="1217"/>
      <c r="CI50" s="1217"/>
      <c r="CJ50" s="1217"/>
      <c r="CK50" s="1217"/>
      <c r="CL50" s="1217"/>
      <c r="CM50" s="1217"/>
      <c r="CN50" s="1217" t="s">
        <v>566</v>
      </c>
      <c r="CO50" s="1217"/>
      <c r="CP50" s="1217"/>
      <c r="CQ50" s="1217"/>
      <c r="CR50" s="1217"/>
      <c r="CS50" s="1217"/>
      <c r="CT50" s="1217"/>
      <c r="CU50" s="1217"/>
      <c r="CV50" s="1217" t="s">
        <v>567</v>
      </c>
      <c r="CW50" s="1217"/>
      <c r="CX50" s="1217"/>
      <c r="CY50" s="1217"/>
      <c r="CZ50" s="1217"/>
      <c r="DA50" s="1217"/>
      <c r="DB50" s="1217"/>
      <c r="DC50" s="1217"/>
    </row>
    <row r="51" spans="1:109" ht="13.5" customHeight="1" x14ac:dyDescent="0.15">
      <c r="B51" s="250"/>
      <c r="G51" s="1218"/>
      <c r="H51" s="1218"/>
      <c r="I51" s="1219"/>
      <c r="J51" s="1219"/>
      <c r="K51" s="1220"/>
      <c r="L51" s="1220"/>
      <c r="M51" s="1220"/>
      <c r="N51" s="1220"/>
      <c r="AM51" s="1210"/>
      <c r="AN51" s="1221" t="s">
        <v>596</v>
      </c>
      <c r="AO51" s="1221"/>
      <c r="AP51" s="1221"/>
      <c r="AQ51" s="1221"/>
      <c r="AR51" s="1221"/>
      <c r="AS51" s="1221"/>
      <c r="AT51" s="1221"/>
      <c r="AU51" s="1221"/>
      <c r="AV51" s="1221"/>
      <c r="AW51" s="1221"/>
      <c r="AX51" s="1221"/>
      <c r="AY51" s="1221"/>
      <c r="AZ51" s="1221"/>
      <c r="BA51" s="1221"/>
      <c r="BB51" s="1221" t="s">
        <v>597</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x14ac:dyDescent="0.15">
      <c r="B52" s="250"/>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0"/>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598</v>
      </c>
      <c r="BC53" s="1221"/>
      <c r="BD53" s="1221"/>
      <c r="BE53" s="1221"/>
      <c r="BF53" s="1221"/>
      <c r="BG53" s="1221"/>
      <c r="BH53" s="1221"/>
      <c r="BI53" s="1221"/>
      <c r="BJ53" s="1221"/>
      <c r="BK53" s="1221"/>
      <c r="BL53" s="1221"/>
      <c r="BM53" s="1221"/>
      <c r="BN53" s="1221"/>
      <c r="BO53" s="1221"/>
      <c r="BP53" s="1222">
        <v>56.7</v>
      </c>
      <c r="BQ53" s="1222"/>
      <c r="BR53" s="1222"/>
      <c r="BS53" s="1222"/>
      <c r="BT53" s="1222"/>
      <c r="BU53" s="1222"/>
      <c r="BV53" s="1222"/>
      <c r="BW53" s="1222"/>
      <c r="BX53" s="1222">
        <v>58</v>
      </c>
      <c r="BY53" s="1222"/>
      <c r="BZ53" s="1222"/>
      <c r="CA53" s="1222"/>
      <c r="CB53" s="1222"/>
      <c r="CC53" s="1222"/>
      <c r="CD53" s="1222"/>
      <c r="CE53" s="1222"/>
      <c r="CF53" s="1222">
        <v>59.6</v>
      </c>
      <c r="CG53" s="1222"/>
      <c r="CH53" s="1222"/>
      <c r="CI53" s="1222"/>
      <c r="CJ53" s="1222"/>
      <c r="CK53" s="1222"/>
      <c r="CL53" s="1222"/>
      <c r="CM53" s="1222"/>
      <c r="CN53" s="1222">
        <v>61.5</v>
      </c>
      <c r="CO53" s="1222"/>
      <c r="CP53" s="1222"/>
      <c r="CQ53" s="1222"/>
      <c r="CR53" s="1222"/>
      <c r="CS53" s="1222"/>
      <c r="CT53" s="1222"/>
      <c r="CU53" s="1222"/>
      <c r="CV53" s="1222">
        <v>63.1</v>
      </c>
      <c r="CW53" s="1222"/>
      <c r="CX53" s="1222"/>
      <c r="CY53" s="1222"/>
      <c r="CZ53" s="1222"/>
      <c r="DA53" s="1222"/>
      <c r="DB53" s="1222"/>
      <c r="DC53" s="1222"/>
    </row>
    <row r="54" spans="1:109" x14ac:dyDescent="0.15">
      <c r="A54" s="1200"/>
      <c r="B54" s="250"/>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0"/>
      <c r="G55" s="1211"/>
      <c r="H55" s="1211"/>
      <c r="I55" s="1211"/>
      <c r="J55" s="1211"/>
      <c r="K55" s="1220"/>
      <c r="L55" s="1220"/>
      <c r="M55" s="1220"/>
      <c r="N55" s="1220"/>
      <c r="AN55" s="1217" t="s">
        <v>599</v>
      </c>
      <c r="AO55" s="1217"/>
      <c r="AP55" s="1217"/>
      <c r="AQ55" s="1217"/>
      <c r="AR55" s="1217"/>
      <c r="AS55" s="1217"/>
      <c r="AT55" s="1217"/>
      <c r="AU55" s="1217"/>
      <c r="AV55" s="1217"/>
      <c r="AW55" s="1217"/>
      <c r="AX55" s="1217"/>
      <c r="AY55" s="1217"/>
      <c r="AZ55" s="1217"/>
      <c r="BA55" s="1217"/>
      <c r="BB55" s="1221" t="s">
        <v>597</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0</v>
      </c>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x14ac:dyDescent="0.15">
      <c r="A56" s="1200"/>
      <c r="B56" s="250"/>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46"/>
      <c r="AN57" s="1217"/>
      <c r="AO57" s="1217"/>
      <c r="AP57" s="1217"/>
      <c r="AQ57" s="1217"/>
      <c r="AR57" s="1217"/>
      <c r="AS57" s="1217"/>
      <c r="AT57" s="1217"/>
      <c r="AU57" s="1217"/>
      <c r="AV57" s="1217"/>
      <c r="AW57" s="1217"/>
      <c r="AX57" s="1217"/>
      <c r="AY57" s="1217"/>
      <c r="AZ57" s="1217"/>
      <c r="BA57" s="1217"/>
      <c r="BB57" s="1221" t="s">
        <v>598</v>
      </c>
      <c r="BC57" s="1221"/>
      <c r="BD57" s="1221"/>
      <c r="BE57" s="1221"/>
      <c r="BF57" s="1221"/>
      <c r="BG57" s="1221"/>
      <c r="BH57" s="1221"/>
      <c r="BI57" s="1221"/>
      <c r="BJ57" s="1221"/>
      <c r="BK57" s="1221"/>
      <c r="BL57" s="1221"/>
      <c r="BM57" s="1221"/>
      <c r="BN57" s="1221"/>
      <c r="BO57" s="1221"/>
      <c r="BP57" s="1222">
        <v>57.7</v>
      </c>
      <c r="BQ57" s="1222"/>
      <c r="BR57" s="1222"/>
      <c r="BS57" s="1222"/>
      <c r="BT57" s="1222"/>
      <c r="BU57" s="1222"/>
      <c r="BV57" s="1222"/>
      <c r="BW57" s="1222"/>
      <c r="BX57" s="1222">
        <v>59.3</v>
      </c>
      <c r="BY57" s="1222"/>
      <c r="BZ57" s="1222"/>
      <c r="CA57" s="1222"/>
      <c r="CB57" s="1222"/>
      <c r="CC57" s="1222"/>
      <c r="CD57" s="1222"/>
      <c r="CE57" s="1222"/>
      <c r="CF57" s="1222">
        <v>60.4</v>
      </c>
      <c r="CG57" s="1222"/>
      <c r="CH57" s="1222"/>
      <c r="CI57" s="1222"/>
      <c r="CJ57" s="1222"/>
      <c r="CK57" s="1222"/>
      <c r="CL57" s="1222"/>
      <c r="CM57" s="1222"/>
      <c r="CN57" s="1222">
        <v>61.1</v>
      </c>
      <c r="CO57" s="1222"/>
      <c r="CP57" s="1222"/>
      <c r="CQ57" s="1222"/>
      <c r="CR57" s="1222"/>
      <c r="CS57" s="1222"/>
      <c r="CT57" s="1222"/>
      <c r="CU57" s="1222"/>
      <c r="CV57" s="1222">
        <v>62.3</v>
      </c>
      <c r="CW57" s="1222"/>
      <c r="CX57" s="1222"/>
      <c r="CY57" s="1222"/>
      <c r="CZ57" s="1222"/>
      <c r="DA57" s="1222"/>
      <c r="DB57" s="1222"/>
      <c r="DC57" s="1222"/>
      <c r="DD57" s="1225"/>
      <c r="DE57" s="1223"/>
    </row>
    <row r="58" spans="1:109" s="1200" customFormat="1" x14ac:dyDescent="0.15">
      <c r="A58" s="246"/>
      <c r="B58" s="1223"/>
      <c r="G58" s="1211"/>
      <c r="H58" s="1211"/>
      <c r="I58" s="1224"/>
      <c r="J58" s="1224"/>
      <c r="K58" s="1220"/>
      <c r="L58" s="1220"/>
      <c r="M58" s="1220"/>
      <c r="N58" s="1220"/>
      <c r="AM58" s="246"/>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46"/>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46"/>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46"/>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6"/>
    </row>
    <row r="63" spans="1:109" ht="17.25" x14ac:dyDescent="0.15">
      <c r="B63" s="303" t="s">
        <v>600</v>
      </c>
    </row>
    <row r="64" spans="1:109" x14ac:dyDescent="0.15">
      <c r="B64" s="250"/>
      <c r="G64" s="1199"/>
      <c r="I64" s="1231"/>
      <c r="J64" s="1231"/>
      <c r="K64" s="1231"/>
      <c r="L64" s="1231"/>
      <c r="M64" s="1231"/>
      <c r="N64" s="1232"/>
      <c r="AM64" s="1199"/>
      <c r="AN64" s="1199" t="s">
        <v>593</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50"/>
      <c r="AN65" s="1201" t="s">
        <v>601</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50"/>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50"/>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50"/>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50"/>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50"/>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0"/>
      <c r="G71" s="1236"/>
      <c r="I71" s="1237"/>
      <c r="J71" s="1234"/>
      <c r="K71" s="1234"/>
      <c r="L71" s="1235"/>
      <c r="M71" s="1234"/>
      <c r="N71" s="1235"/>
      <c r="AM71" s="1236"/>
      <c r="AN71" s="246" t="s">
        <v>595</v>
      </c>
    </row>
    <row r="72" spans="2:107" x14ac:dyDescent="0.15">
      <c r="B72" s="250"/>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563</v>
      </c>
      <c r="BQ72" s="1217"/>
      <c r="BR72" s="1217"/>
      <c r="BS72" s="1217"/>
      <c r="BT72" s="1217"/>
      <c r="BU72" s="1217"/>
      <c r="BV72" s="1217"/>
      <c r="BW72" s="1217"/>
      <c r="BX72" s="1217" t="s">
        <v>564</v>
      </c>
      <c r="BY72" s="1217"/>
      <c r="BZ72" s="1217"/>
      <c r="CA72" s="1217"/>
      <c r="CB72" s="1217"/>
      <c r="CC72" s="1217"/>
      <c r="CD72" s="1217"/>
      <c r="CE72" s="1217"/>
      <c r="CF72" s="1217" t="s">
        <v>565</v>
      </c>
      <c r="CG72" s="1217"/>
      <c r="CH72" s="1217"/>
      <c r="CI72" s="1217"/>
      <c r="CJ72" s="1217"/>
      <c r="CK72" s="1217"/>
      <c r="CL72" s="1217"/>
      <c r="CM72" s="1217"/>
      <c r="CN72" s="1217" t="s">
        <v>566</v>
      </c>
      <c r="CO72" s="1217"/>
      <c r="CP72" s="1217"/>
      <c r="CQ72" s="1217"/>
      <c r="CR72" s="1217"/>
      <c r="CS72" s="1217"/>
      <c r="CT72" s="1217"/>
      <c r="CU72" s="1217"/>
      <c r="CV72" s="1217" t="s">
        <v>567</v>
      </c>
      <c r="CW72" s="1217"/>
      <c r="CX72" s="1217"/>
      <c r="CY72" s="1217"/>
      <c r="CZ72" s="1217"/>
      <c r="DA72" s="1217"/>
      <c r="DB72" s="1217"/>
      <c r="DC72" s="1217"/>
    </row>
    <row r="73" spans="2:107" x14ac:dyDescent="0.15">
      <c r="B73" s="250"/>
      <c r="G73" s="1218"/>
      <c r="H73" s="1218"/>
      <c r="I73" s="1218"/>
      <c r="J73" s="1218"/>
      <c r="K73" s="1238"/>
      <c r="L73" s="1238"/>
      <c r="M73" s="1238"/>
      <c r="N73" s="1238"/>
      <c r="AM73" s="1210"/>
      <c r="AN73" s="1221" t="s">
        <v>596</v>
      </c>
      <c r="AO73" s="1221"/>
      <c r="AP73" s="1221"/>
      <c r="AQ73" s="1221"/>
      <c r="AR73" s="1221"/>
      <c r="AS73" s="1221"/>
      <c r="AT73" s="1221"/>
      <c r="AU73" s="1221"/>
      <c r="AV73" s="1221"/>
      <c r="AW73" s="1221"/>
      <c r="AX73" s="1221"/>
      <c r="AY73" s="1221"/>
      <c r="AZ73" s="1221"/>
      <c r="BA73" s="1221"/>
      <c r="BB73" s="1221" t="s">
        <v>597</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x14ac:dyDescent="0.15">
      <c r="B74" s="250"/>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0"/>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602</v>
      </c>
      <c r="BC75" s="1221"/>
      <c r="BD75" s="1221"/>
      <c r="BE75" s="1221"/>
      <c r="BF75" s="1221"/>
      <c r="BG75" s="1221"/>
      <c r="BH75" s="1221"/>
      <c r="BI75" s="1221"/>
      <c r="BJ75" s="1221"/>
      <c r="BK75" s="1221"/>
      <c r="BL75" s="1221"/>
      <c r="BM75" s="1221"/>
      <c r="BN75" s="1221"/>
      <c r="BO75" s="1221"/>
      <c r="BP75" s="1222">
        <v>0.1</v>
      </c>
      <c r="BQ75" s="1222"/>
      <c r="BR75" s="1222"/>
      <c r="BS75" s="1222"/>
      <c r="BT75" s="1222"/>
      <c r="BU75" s="1222"/>
      <c r="BV75" s="1222"/>
      <c r="BW75" s="1222"/>
      <c r="BX75" s="1222">
        <v>-0.4</v>
      </c>
      <c r="BY75" s="1222"/>
      <c r="BZ75" s="1222"/>
      <c r="CA75" s="1222"/>
      <c r="CB75" s="1222"/>
      <c r="CC75" s="1222"/>
      <c r="CD75" s="1222"/>
      <c r="CE75" s="1222"/>
      <c r="CF75" s="1222">
        <v>-0.4</v>
      </c>
      <c r="CG75" s="1222"/>
      <c r="CH75" s="1222"/>
      <c r="CI75" s="1222"/>
      <c r="CJ75" s="1222"/>
      <c r="CK75" s="1222"/>
      <c r="CL75" s="1222"/>
      <c r="CM75" s="1222"/>
      <c r="CN75" s="1222">
        <v>-0.1</v>
      </c>
      <c r="CO75" s="1222"/>
      <c r="CP75" s="1222"/>
      <c r="CQ75" s="1222"/>
      <c r="CR75" s="1222"/>
      <c r="CS75" s="1222"/>
      <c r="CT75" s="1222"/>
      <c r="CU75" s="1222"/>
      <c r="CV75" s="1222">
        <v>0.5</v>
      </c>
      <c r="CW75" s="1222"/>
      <c r="CX75" s="1222"/>
      <c r="CY75" s="1222"/>
      <c r="CZ75" s="1222"/>
      <c r="DA75" s="1222"/>
      <c r="DB75" s="1222"/>
      <c r="DC75" s="1222"/>
    </row>
    <row r="76" spans="2:107" x14ac:dyDescent="0.15">
      <c r="B76" s="250"/>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0"/>
      <c r="G77" s="1211"/>
      <c r="H77" s="1211"/>
      <c r="I77" s="1211"/>
      <c r="J77" s="1211"/>
      <c r="K77" s="1238"/>
      <c r="L77" s="1238"/>
      <c r="M77" s="1238"/>
      <c r="N77" s="1238"/>
      <c r="AN77" s="1217" t="s">
        <v>599</v>
      </c>
      <c r="AO77" s="1217"/>
      <c r="AP77" s="1217"/>
      <c r="AQ77" s="1217"/>
      <c r="AR77" s="1217"/>
      <c r="AS77" s="1217"/>
      <c r="AT77" s="1217"/>
      <c r="AU77" s="1217"/>
      <c r="AV77" s="1217"/>
      <c r="AW77" s="1217"/>
      <c r="AX77" s="1217"/>
      <c r="AY77" s="1217"/>
      <c r="AZ77" s="1217"/>
      <c r="BA77" s="1217"/>
      <c r="BB77" s="1221" t="s">
        <v>597</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x14ac:dyDescent="0.15">
      <c r="B78" s="250"/>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0"/>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602</v>
      </c>
      <c r="BC79" s="1221"/>
      <c r="BD79" s="1221"/>
      <c r="BE79" s="1221"/>
      <c r="BF79" s="1221"/>
      <c r="BG79" s="1221"/>
      <c r="BH79" s="1221"/>
      <c r="BI79" s="1221"/>
      <c r="BJ79" s="1221"/>
      <c r="BK79" s="1221"/>
      <c r="BL79" s="1221"/>
      <c r="BM79" s="1221"/>
      <c r="BN79" s="1221"/>
      <c r="BO79" s="1221"/>
      <c r="BP79" s="1222">
        <v>7.1</v>
      </c>
      <c r="BQ79" s="1222"/>
      <c r="BR79" s="1222"/>
      <c r="BS79" s="1222"/>
      <c r="BT79" s="1222"/>
      <c r="BU79" s="1222"/>
      <c r="BV79" s="1222"/>
      <c r="BW79" s="1222"/>
      <c r="BX79" s="1222">
        <v>7.1</v>
      </c>
      <c r="BY79" s="1222"/>
      <c r="BZ79" s="1222"/>
      <c r="CA79" s="1222"/>
      <c r="CB79" s="1222"/>
      <c r="CC79" s="1222"/>
      <c r="CD79" s="1222"/>
      <c r="CE79" s="1222"/>
      <c r="CF79" s="1222">
        <v>7.3</v>
      </c>
      <c r="CG79" s="1222"/>
      <c r="CH79" s="1222"/>
      <c r="CI79" s="1222"/>
      <c r="CJ79" s="1222"/>
      <c r="CK79" s="1222"/>
      <c r="CL79" s="1222"/>
      <c r="CM79" s="1222"/>
      <c r="CN79" s="1222">
        <v>7.4</v>
      </c>
      <c r="CO79" s="1222"/>
      <c r="CP79" s="1222"/>
      <c r="CQ79" s="1222"/>
      <c r="CR79" s="1222"/>
      <c r="CS79" s="1222"/>
      <c r="CT79" s="1222"/>
      <c r="CU79" s="1222"/>
      <c r="CV79" s="1222">
        <v>7.5</v>
      </c>
      <c r="CW79" s="1222"/>
      <c r="CX79" s="1222"/>
      <c r="CY79" s="1222"/>
      <c r="CZ79" s="1222"/>
      <c r="DA79" s="1222"/>
      <c r="DB79" s="1222"/>
      <c r="DC79" s="1222"/>
    </row>
    <row r="80" spans="2:107" x14ac:dyDescent="0.15">
      <c r="B80" s="250"/>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0"/>
    </row>
    <row r="82" spans="2:109" ht="17.25" x14ac:dyDescent="0.15">
      <c r="B82" s="250"/>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9VxdUzhx0AzlG2En8VA5ykz6Jck4H6IczhRGJ62i4TGDylbDCQIBzfoo7OFOoEW9S4w6KznnecxtG1srJBsIrw==" saltValue="O6EPcppKkgB6p42EHI3y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6A63C-40FB-4795-9294-A5DB9E886FAA}">
  <sheetPr>
    <pageSetUpPr fitToPage="1"/>
  </sheetPr>
  <dimension ref="A1:DR125"/>
  <sheetViews>
    <sheetView showGridLines="0" topLeftCell="A104" zoomScaleNormal="100" zoomScaleSheetLayoutView="70" workbookViewId="0">
      <selection activeCell="BG81" sqref="BG81"/>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510</v>
      </c>
    </row>
  </sheetData>
  <sheetProtection algorithmName="SHA-512" hashValue="IERZe6W+YsWPtXNq+PLrytlyv2vz7g7r+cQjFfuCWTh3NK9NQELsk25upVRs3Shv25PxGmr3Cd8W07S9q4YNyQ==" saltValue="THvc+nmUqTWemJbAtK2Sl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4780A-2F2E-49A5-BF54-95BA83D21F37}">
  <sheetPr>
    <pageSetUpPr fitToPage="1"/>
  </sheetPr>
  <dimension ref="A1:DR125"/>
  <sheetViews>
    <sheetView showGridLines="0" tabSelected="1" topLeftCell="A64" zoomScaleNormal="100" zoomScaleSheetLayoutView="55" workbookViewId="0">
      <selection activeCell="BG81" sqref="BG81"/>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510</v>
      </c>
    </row>
  </sheetData>
  <sheetProtection algorithmName="SHA-512" hashValue="5sJqmjXpZOjWtsf/9upqCwQcj6n9OwxF0TB4jjqYjlQND3FmnCZzU4JvOwxHTgVk1gisX38FIK4ejwuxCqZf4g==" saltValue="TUIMygo0FcuVkzzQoKLo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560</v>
      </c>
      <c r="G2" s="146"/>
      <c r="H2" s="147"/>
    </row>
    <row r="3" spans="1:8" x14ac:dyDescent="0.15">
      <c r="A3" s="143" t="s">
        <v>553</v>
      </c>
      <c r="B3" s="148"/>
      <c r="C3" s="149"/>
      <c r="D3" s="150">
        <v>521233</v>
      </c>
      <c r="E3" s="151"/>
      <c r="F3" s="152">
        <v>291173</v>
      </c>
      <c r="G3" s="153"/>
      <c r="H3" s="154"/>
    </row>
    <row r="4" spans="1:8" x14ac:dyDescent="0.15">
      <c r="A4" s="155"/>
      <c r="B4" s="156"/>
      <c r="C4" s="157"/>
      <c r="D4" s="158">
        <v>390927</v>
      </c>
      <c r="E4" s="159"/>
      <c r="F4" s="160">
        <v>119071</v>
      </c>
      <c r="G4" s="161"/>
      <c r="H4" s="162"/>
    </row>
    <row r="5" spans="1:8" x14ac:dyDescent="0.15">
      <c r="A5" s="143" t="s">
        <v>555</v>
      </c>
      <c r="B5" s="148"/>
      <c r="C5" s="149"/>
      <c r="D5" s="150">
        <v>587972</v>
      </c>
      <c r="E5" s="151"/>
      <c r="F5" s="152">
        <v>271581</v>
      </c>
      <c r="G5" s="153"/>
      <c r="H5" s="154"/>
    </row>
    <row r="6" spans="1:8" x14ac:dyDescent="0.15">
      <c r="A6" s="155"/>
      <c r="B6" s="156"/>
      <c r="C6" s="157"/>
      <c r="D6" s="158">
        <v>481798</v>
      </c>
      <c r="E6" s="159"/>
      <c r="F6" s="160">
        <v>117844</v>
      </c>
      <c r="G6" s="161"/>
      <c r="H6" s="162"/>
    </row>
    <row r="7" spans="1:8" x14ac:dyDescent="0.15">
      <c r="A7" s="143" t="s">
        <v>556</v>
      </c>
      <c r="B7" s="148"/>
      <c r="C7" s="149"/>
      <c r="D7" s="150">
        <v>425907</v>
      </c>
      <c r="E7" s="151"/>
      <c r="F7" s="152">
        <v>268375</v>
      </c>
      <c r="G7" s="153"/>
      <c r="H7" s="154"/>
    </row>
    <row r="8" spans="1:8" x14ac:dyDescent="0.15">
      <c r="A8" s="155"/>
      <c r="B8" s="156"/>
      <c r="C8" s="157"/>
      <c r="D8" s="158">
        <v>361751</v>
      </c>
      <c r="E8" s="159"/>
      <c r="F8" s="160">
        <v>119602</v>
      </c>
      <c r="G8" s="161"/>
      <c r="H8" s="162"/>
    </row>
    <row r="9" spans="1:8" x14ac:dyDescent="0.15">
      <c r="A9" s="143" t="s">
        <v>557</v>
      </c>
      <c r="B9" s="148"/>
      <c r="C9" s="149"/>
      <c r="D9" s="150">
        <v>370586</v>
      </c>
      <c r="E9" s="151"/>
      <c r="F9" s="152">
        <v>301035</v>
      </c>
      <c r="G9" s="153"/>
      <c r="H9" s="154"/>
    </row>
    <row r="10" spans="1:8" x14ac:dyDescent="0.15">
      <c r="A10" s="155"/>
      <c r="B10" s="156"/>
      <c r="C10" s="157"/>
      <c r="D10" s="158">
        <v>319497</v>
      </c>
      <c r="E10" s="159"/>
      <c r="F10" s="160">
        <v>154376</v>
      </c>
      <c r="G10" s="161"/>
      <c r="H10" s="162"/>
    </row>
    <row r="11" spans="1:8" x14ac:dyDescent="0.15">
      <c r="A11" s="143" t="s">
        <v>558</v>
      </c>
      <c r="B11" s="148"/>
      <c r="C11" s="149"/>
      <c r="D11" s="150">
        <v>355626</v>
      </c>
      <c r="E11" s="151"/>
      <c r="F11" s="152">
        <v>277467</v>
      </c>
      <c r="G11" s="153"/>
      <c r="H11" s="154"/>
    </row>
    <row r="12" spans="1:8" x14ac:dyDescent="0.15">
      <c r="A12" s="155"/>
      <c r="B12" s="156"/>
      <c r="C12" s="163"/>
      <c r="D12" s="158">
        <v>271467</v>
      </c>
      <c r="E12" s="159"/>
      <c r="F12" s="160">
        <v>128378</v>
      </c>
      <c r="G12" s="161"/>
      <c r="H12" s="162"/>
    </row>
    <row r="13" spans="1:8" x14ac:dyDescent="0.15">
      <c r="A13" s="143"/>
      <c r="B13" s="148"/>
      <c r="C13" s="149"/>
      <c r="D13" s="150">
        <v>452265</v>
      </c>
      <c r="E13" s="151"/>
      <c r="F13" s="152">
        <v>281926</v>
      </c>
      <c r="G13" s="164"/>
      <c r="H13" s="154"/>
    </row>
    <row r="14" spans="1:8" x14ac:dyDescent="0.15">
      <c r="A14" s="155"/>
      <c r="B14" s="156"/>
      <c r="C14" s="157"/>
      <c r="D14" s="158">
        <v>365088</v>
      </c>
      <c r="E14" s="159"/>
      <c r="F14" s="160">
        <v>127854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4.5</v>
      </c>
      <c r="C19" s="165">
        <f>ROUND(VALUE(SUBSTITUTE(実質収支比率等に係る経年分析!G$48,"▲","-")),2)</f>
        <v>2.0499999999999998</v>
      </c>
      <c r="D19" s="165">
        <f>ROUND(VALUE(SUBSTITUTE(実質収支比率等に係る経年分析!H$48,"▲","-")),2)</f>
        <v>0.94</v>
      </c>
      <c r="E19" s="165">
        <f>ROUND(VALUE(SUBSTITUTE(実質収支比率等に係る経年分析!I$48,"▲","-")),2)</f>
        <v>0.87</v>
      </c>
      <c r="F19" s="165">
        <f>ROUND(VALUE(SUBSTITUTE(実質収支比率等に係る経年分析!J$48,"▲","-")),2)</f>
        <v>0.11</v>
      </c>
    </row>
    <row r="20" spans="1:11" x14ac:dyDescent="0.15">
      <c r="A20" s="165" t="s">
        <v>55</v>
      </c>
      <c r="B20" s="165">
        <f>ROUND(VALUE(SUBSTITUTE(実質収支比率等に係る経年分析!F$47,"▲","-")),2)</f>
        <v>62.58</v>
      </c>
      <c r="C20" s="165">
        <f>ROUND(VALUE(SUBSTITUTE(実質収支比率等に係る経年分析!G$47,"▲","-")),2)</f>
        <v>54.12</v>
      </c>
      <c r="D20" s="165">
        <f>ROUND(VALUE(SUBSTITUTE(実質収支比率等に係る経年分析!H$47,"▲","-")),2)</f>
        <v>62.93</v>
      </c>
      <c r="E20" s="165">
        <f>ROUND(VALUE(SUBSTITUTE(実質収支比率等に係る経年分析!I$47,"▲","-")),2)</f>
        <v>56.37</v>
      </c>
      <c r="F20" s="165">
        <f>ROUND(VALUE(SUBSTITUTE(実質収支比率等に係る経年分析!J$47,"▲","-")),2)</f>
        <v>50.7</v>
      </c>
    </row>
    <row r="21" spans="1:11" x14ac:dyDescent="0.15">
      <c r="A21" s="165" t="s">
        <v>56</v>
      </c>
      <c r="B21" s="165">
        <f>IF(ISNUMBER(VALUE(SUBSTITUTE(実質収支比率等に係る経年分析!F$49,"▲","-"))),ROUND(VALUE(SUBSTITUTE(実質収支比率等に係る経年分析!F$49,"▲","-")),2),NA())</f>
        <v>-8.36</v>
      </c>
      <c r="C21" s="165">
        <f>IF(ISNUMBER(VALUE(SUBSTITUTE(実質収支比率等に係る経年分析!G$49,"▲","-"))),ROUND(VALUE(SUBSTITUTE(実質収支比率等に係る経年分析!G$49,"▲","-")),2),NA())</f>
        <v>-13.79</v>
      </c>
      <c r="D21" s="165">
        <f>IF(ISNUMBER(VALUE(SUBSTITUTE(実質収支比率等に係る経年分析!H$49,"▲","-"))),ROUND(VALUE(SUBSTITUTE(実質収支比率等に係る経年分析!H$49,"▲","-")),2),NA())</f>
        <v>8.08</v>
      </c>
      <c r="E21" s="165">
        <f>IF(ISNUMBER(VALUE(SUBSTITUTE(実質収支比率等に係る経年分析!I$49,"▲","-"))),ROUND(VALUE(SUBSTITUTE(実質収支比率等に係る経年分析!I$49,"▲","-")),2),NA())</f>
        <v>-3.77</v>
      </c>
      <c r="F21" s="165">
        <f>IF(ISNUMBER(VALUE(SUBSTITUTE(実質収支比率等に係る経年分析!J$49,"▲","-"))),ROUND(VALUE(SUBSTITUTE(実質収支比率等に係る経年分析!J$49,"▲","-")),2),NA())</f>
        <v>-0.03</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国民健康保険事業（施設勘定）会計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7.0000000000000007E-2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0.05</v>
      </c>
    </row>
    <row r="33" spans="1:16" x14ac:dyDescent="0.15">
      <c r="A33" s="166" t="str">
        <f>IF(連結実質赤字比率に係る赤字・黒字の構成分析!C$37="",NA(),連結実質赤字比率に係る赤字・黒字の構成分析!C$37)</f>
        <v>簡易水道事業会計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0.06</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4.49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2.0499999999999998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0.93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0.87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0.1</v>
      </c>
    </row>
    <row r="35" spans="1:16" x14ac:dyDescent="0.15">
      <c r="A35" s="166" t="str">
        <f>IF(連結実質赤字比率に係る赤字・黒字の構成分析!C$35="",NA(),連結実質赤字比率に係る赤字・黒字の構成分析!C$35)</f>
        <v>国民健康保険事業（事業勘定）会計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1.66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0.31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0.19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0.13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0.12</v>
      </c>
    </row>
    <row r="36" spans="1:16" x14ac:dyDescent="0.15">
      <c r="A36" s="166" t="str">
        <f>IF(連結実質赤字比率に係る赤字・黒字の構成分析!C$34="",NA(),連結実質赤字比率に係る赤字・黒字の構成分析!C$34)</f>
        <v>介護保険事業会計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0.55000000000000004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0.06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0.62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0.5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122</v>
      </c>
      <c r="E42" s="167"/>
      <c r="F42" s="167"/>
      <c r="G42" s="167">
        <f>'実質公債費比率（分子）の構造'!L$52</f>
        <v>124</v>
      </c>
      <c r="H42" s="167"/>
      <c r="I42" s="167"/>
      <c r="J42" s="167">
        <f>'実質公債費比率（分子）の構造'!M$52</f>
        <v>136</v>
      </c>
      <c r="K42" s="167"/>
      <c r="L42" s="167"/>
      <c r="M42" s="167">
        <f>'実質公債費比率（分子）の構造'!N$52</f>
        <v>133</v>
      </c>
      <c r="N42" s="167"/>
      <c r="O42" s="167"/>
      <c r="P42" s="167">
        <f>'実質公債費比率（分子）の構造'!O$52</f>
        <v>158</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0</v>
      </c>
      <c r="C45" s="167"/>
      <c r="D45" s="167"/>
      <c r="E45" s="167">
        <f>'実質公債費比率（分子）の構造'!L$49</f>
        <v>0</v>
      </c>
      <c r="F45" s="167"/>
      <c r="G45" s="167"/>
      <c r="H45" s="167">
        <f>'実質公債費比率（分子）の構造'!M$49</f>
        <v>0</v>
      </c>
      <c r="I45" s="167"/>
      <c r="J45" s="167"/>
      <c r="K45" s="167">
        <f>'実質公債費比率（分子）の構造'!N$49</f>
        <v>0</v>
      </c>
      <c r="L45" s="167"/>
      <c r="M45" s="167"/>
      <c r="N45" s="167">
        <f>'実質公債費比率（分子）の構造'!O$49</f>
        <v>1</v>
      </c>
      <c r="O45" s="167"/>
      <c r="P45" s="167"/>
    </row>
    <row r="46" spans="1:16" x14ac:dyDescent="0.15">
      <c r="A46" s="167" t="s">
        <v>67</v>
      </c>
      <c r="B46" s="167">
        <f>'実質公債費比率（分子）の構造'!K$48</f>
        <v>6</v>
      </c>
      <c r="C46" s="167"/>
      <c r="D46" s="167"/>
      <c r="E46" s="167">
        <f>'実質公債費比率（分子）の構造'!L$48</f>
        <v>6</v>
      </c>
      <c r="F46" s="167"/>
      <c r="G46" s="167"/>
      <c r="H46" s="167">
        <f>'実質公債費比率（分子）の構造'!M$48</f>
        <v>5</v>
      </c>
      <c r="I46" s="167"/>
      <c r="J46" s="167"/>
      <c r="K46" s="167">
        <f>'実質公債費比率（分子）の構造'!N$48</f>
        <v>5</v>
      </c>
      <c r="L46" s="167"/>
      <c r="M46" s="167"/>
      <c r="N46" s="167">
        <f>'実質公債費比率（分子）の構造'!O$48</f>
        <v>2</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117</v>
      </c>
      <c r="C49" s="167"/>
      <c r="D49" s="167"/>
      <c r="E49" s="167">
        <f>'実質公債費比率（分子）の構造'!L$45</f>
        <v>106</v>
      </c>
      <c r="F49" s="167"/>
      <c r="G49" s="167"/>
      <c r="H49" s="167">
        <f>'実質公債費比率（分子）の構造'!M$45</f>
        <v>130</v>
      </c>
      <c r="I49" s="167"/>
      <c r="J49" s="167"/>
      <c r="K49" s="167">
        <f>'実質公債費比率（分子）の構造'!N$45</f>
        <v>137</v>
      </c>
      <c r="L49" s="167"/>
      <c r="M49" s="167"/>
      <c r="N49" s="167">
        <f>'実質公債費比率（分子）の構造'!O$45</f>
        <v>163</v>
      </c>
      <c r="O49" s="167"/>
      <c r="P49" s="167"/>
    </row>
    <row r="50" spans="1:16" x14ac:dyDescent="0.15">
      <c r="A50" s="167" t="s">
        <v>71</v>
      </c>
      <c r="B50" s="167" t="e">
        <f>NA()</f>
        <v>#N/A</v>
      </c>
      <c r="C50" s="167">
        <f>IF(ISNUMBER('実質公債費比率（分子）の構造'!K$53),'実質公債費比率（分子）の構造'!K$53,NA())</f>
        <v>1</v>
      </c>
      <c r="D50" s="167" t="e">
        <f>NA()</f>
        <v>#N/A</v>
      </c>
      <c r="E50" s="167" t="e">
        <f>NA()</f>
        <v>#N/A</v>
      </c>
      <c r="F50" s="167">
        <f>IF(ISNUMBER('実質公債費比率（分子）の構造'!L$53),'実質公債費比率（分子）の構造'!L$53,NA())</f>
        <v>-12</v>
      </c>
      <c r="G50" s="167" t="e">
        <f>NA()</f>
        <v>#N/A</v>
      </c>
      <c r="H50" s="167" t="e">
        <f>NA()</f>
        <v>#N/A</v>
      </c>
      <c r="I50" s="167">
        <f>IF(ISNUMBER('実質公債費比率（分子）の構造'!M$53),'実質公債費比率（分子）の構造'!M$53,NA())</f>
        <v>-1</v>
      </c>
      <c r="J50" s="167" t="e">
        <f>NA()</f>
        <v>#N/A</v>
      </c>
      <c r="K50" s="167" t="e">
        <f>NA()</f>
        <v>#N/A</v>
      </c>
      <c r="L50" s="167">
        <f>IF(ISNUMBER('実質公債費比率（分子）の構造'!N$53),'実質公債費比率（分子）の構造'!N$53,NA())</f>
        <v>9</v>
      </c>
      <c r="M50" s="167" t="e">
        <f>NA()</f>
        <v>#N/A</v>
      </c>
      <c r="N50" s="167" t="e">
        <f>NA()</f>
        <v>#N/A</v>
      </c>
      <c r="O50" s="167">
        <f>IF(ISNUMBER('実質公債費比率（分子）の構造'!O$53),'実質公債費比率（分子）の構造'!O$53,NA())</f>
        <v>8</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1780</v>
      </c>
      <c r="E56" s="166"/>
      <c r="F56" s="166"/>
      <c r="G56" s="166">
        <f>'将来負担比率（分子）の構造'!J$52</f>
        <v>1959</v>
      </c>
      <c r="H56" s="166"/>
      <c r="I56" s="166"/>
      <c r="J56" s="166">
        <f>'将来負担比率（分子）の構造'!K$52</f>
        <v>2085</v>
      </c>
      <c r="K56" s="166"/>
      <c r="L56" s="166"/>
      <c r="M56" s="166">
        <f>'将来負担比率（分子）の構造'!L$52</f>
        <v>2215</v>
      </c>
      <c r="N56" s="166"/>
      <c r="O56" s="166"/>
      <c r="P56" s="166">
        <f>'将来負担比率（分子）の構造'!M$52</f>
        <v>2284</v>
      </c>
    </row>
    <row r="57" spans="1:16" x14ac:dyDescent="0.15">
      <c r="A57" s="166" t="s">
        <v>42</v>
      </c>
      <c r="B57" s="166"/>
      <c r="C57" s="166"/>
      <c r="D57" s="166">
        <f>'将来負担比率（分子）の構造'!I$51</f>
        <v>3</v>
      </c>
      <c r="E57" s="166"/>
      <c r="F57" s="166"/>
      <c r="G57" s="166">
        <f>'将来負担比率（分子）の構造'!J$51</f>
        <v>2</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4752</v>
      </c>
      <c r="E58" s="166"/>
      <c r="F58" s="166"/>
      <c r="G58" s="166">
        <f>'将来負担比率（分子）の構造'!J$50</f>
        <v>4602</v>
      </c>
      <c r="H58" s="166"/>
      <c r="I58" s="166"/>
      <c r="J58" s="166">
        <f>'将来負担比率（分子）の構造'!K$50</f>
        <v>4716</v>
      </c>
      <c r="K58" s="166"/>
      <c r="L58" s="166"/>
      <c r="M58" s="166">
        <f>'将来負担比率（分子）の構造'!L$50</f>
        <v>4687</v>
      </c>
      <c r="N58" s="166"/>
      <c r="O58" s="166"/>
      <c r="P58" s="166">
        <f>'将来負担比率（分子）の構造'!M$50</f>
        <v>4716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86</v>
      </c>
      <c r="C62" s="166"/>
      <c r="D62" s="166"/>
      <c r="E62" s="166">
        <f>'将来負担比率（分子）の構造'!J$45</f>
        <v>90</v>
      </c>
      <c r="F62" s="166"/>
      <c r="G62" s="166"/>
      <c r="H62" s="166">
        <f>'将来負担比率（分子）の構造'!K$45</f>
        <v>63</v>
      </c>
      <c r="I62" s="166"/>
      <c r="J62" s="166"/>
      <c r="K62" s="166">
        <f>'将来負担比率（分子）の構造'!L$45</f>
        <v>70</v>
      </c>
      <c r="L62" s="166"/>
      <c r="M62" s="166"/>
      <c r="N62" s="166">
        <f>'将来負担比率（分子）の構造'!M$45</f>
        <v>80</v>
      </c>
      <c r="O62" s="166"/>
      <c r="P62" s="166"/>
    </row>
    <row r="63" spans="1:16" x14ac:dyDescent="0.15">
      <c r="A63" s="166" t="s">
        <v>34</v>
      </c>
      <c r="B63" s="166">
        <f>'将来負担比率（分子）の構造'!I$44</f>
        <v>7</v>
      </c>
      <c r="C63" s="166"/>
      <c r="D63" s="166"/>
      <c r="E63" s="166">
        <f>'将来負担比率（分子）の構造'!J$44</f>
        <v>3</v>
      </c>
      <c r="F63" s="166"/>
      <c r="G63" s="166"/>
      <c r="H63" s="166">
        <f>'将来負担比率（分子）の構造'!K$44</f>
        <v>3</v>
      </c>
      <c r="I63" s="166"/>
      <c r="J63" s="166"/>
      <c r="K63" s="166">
        <f>'将来負担比率（分子）の構造'!L$44</f>
        <v>2</v>
      </c>
      <c r="L63" s="166"/>
      <c r="M63" s="166"/>
      <c r="N63" s="166">
        <f>'将来負担比率（分子）の構造'!M$44</f>
        <v>2</v>
      </c>
      <c r="O63" s="166"/>
      <c r="P63" s="166"/>
    </row>
    <row r="64" spans="1:16" x14ac:dyDescent="0.15">
      <c r="A64" s="166" t="s">
        <v>33</v>
      </c>
      <c r="B64" s="166">
        <f>'将来負担比率（分子）の構造'!I$43</f>
        <v>27</v>
      </c>
      <c r="C64" s="166"/>
      <c r="D64" s="166"/>
      <c r="E64" s="166">
        <f>'将来負担比率（分子）の構造'!J$43</f>
        <v>14</v>
      </c>
      <c r="F64" s="166"/>
      <c r="G64" s="166"/>
      <c r="H64" s="166">
        <f>'将来負担比率（分子）の構造'!K$43</f>
        <v>19</v>
      </c>
      <c r="I64" s="166"/>
      <c r="J64" s="166"/>
      <c r="K64" s="166">
        <f>'将来負担比率（分子）の構造'!L$43</f>
        <v>14</v>
      </c>
      <c r="L64" s="166"/>
      <c r="M64" s="166"/>
      <c r="N64" s="166">
        <f>'将来負担比率（分子）の構造'!M$43</f>
        <v>8</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1268</v>
      </c>
      <c r="C66" s="166"/>
      <c r="D66" s="166"/>
      <c r="E66" s="166">
        <f>'将来負担比率（分子）の構造'!J$41</f>
        <v>1548</v>
      </c>
      <c r="F66" s="166"/>
      <c r="G66" s="166"/>
      <c r="H66" s="166">
        <f>'将来負担比率（分子）の構造'!K$41</f>
        <v>1773</v>
      </c>
      <c r="I66" s="166"/>
      <c r="J66" s="166"/>
      <c r="K66" s="166">
        <f>'将来負担比率（分子）の構造'!L$41</f>
        <v>2132</v>
      </c>
      <c r="L66" s="166"/>
      <c r="M66" s="166"/>
      <c r="N66" s="166">
        <f>'将来負担比率（分子）の構造'!M$41</f>
        <v>2276</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673</v>
      </c>
      <c r="C72" s="170">
        <f>基金残高に係る経年分析!G55</f>
        <v>631</v>
      </c>
      <c r="D72" s="170">
        <f>基金残高に係る経年分析!H55</f>
        <v>639</v>
      </c>
    </row>
    <row r="73" spans="1:16" x14ac:dyDescent="0.15">
      <c r="A73" s="169" t="s">
        <v>78</v>
      </c>
      <c r="B73" s="170">
        <f>基金残高に係る経年分析!F56</f>
        <v>243</v>
      </c>
      <c r="C73" s="170">
        <f>基金残高に係る経年分析!G56</f>
        <v>243</v>
      </c>
      <c r="D73" s="170">
        <f>基金残高に係る経年分析!H56</f>
        <v>264</v>
      </c>
    </row>
    <row r="74" spans="1:16" x14ac:dyDescent="0.15">
      <c r="A74" s="169" t="s">
        <v>79</v>
      </c>
      <c r="B74" s="170">
        <f>基金残高に係る経年分析!F57</f>
        <v>3669</v>
      </c>
      <c r="C74" s="170">
        <f>基金残高に係る経年分析!G57</f>
        <v>3696</v>
      </c>
      <c r="D74" s="170">
        <f>基金残高に係る経年分析!H57</f>
        <v>3699</v>
      </c>
    </row>
  </sheetData>
  <sheetProtection algorithmName="SHA-512" hashValue="HLgVxxEUjIpxe6lH0fMHfG7OfoyARmWD3JICMO+sxjTMKIIHY3sfyOWad5QK1CdnwK5Wfuy+wVh6LdjVuYYiqw==" saltValue="7wBpRDRuowiOh3bfqQri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F7BF4-5575-44F7-9E0F-4B6BF69BDBEB}">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214</v>
      </c>
      <c r="DI1" s="701"/>
      <c r="DJ1" s="701"/>
      <c r="DK1" s="701"/>
      <c r="DL1" s="701"/>
      <c r="DM1" s="701"/>
      <c r="DN1" s="702"/>
      <c r="DO1" s="205"/>
      <c r="DP1" s="700" t="s">
        <v>215</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703" t="s">
        <v>223</v>
      </c>
      <c r="AQ4" s="703"/>
      <c r="AR4" s="703"/>
      <c r="AS4" s="703"/>
      <c r="AT4" s="703"/>
      <c r="AU4" s="703"/>
      <c r="AV4" s="703"/>
      <c r="AW4" s="703"/>
      <c r="AX4" s="703"/>
      <c r="AY4" s="703"/>
      <c r="AZ4" s="703"/>
      <c r="BA4" s="703"/>
      <c r="BB4" s="703"/>
      <c r="BC4" s="703"/>
      <c r="BD4" s="703"/>
      <c r="BE4" s="703"/>
      <c r="BF4" s="703"/>
      <c r="BG4" s="703" t="s">
        <v>224</v>
      </c>
      <c r="BH4" s="703"/>
      <c r="BI4" s="703"/>
      <c r="BJ4" s="703"/>
      <c r="BK4" s="703"/>
      <c r="BL4" s="703"/>
      <c r="BM4" s="703"/>
      <c r="BN4" s="703"/>
      <c r="BO4" s="703" t="s">
        <v>221</v>
      </c>
      <c r="BP4" s="703"/>
      <c r="BQ4" s="703"/>
      <c r="BR4" s="703"/>
      <c r="BS4" s="703" t="s">
        <v>225</v>
      </c>
      <c r="BT4" s="703"/>
      <c r="BU4" s="703"/>
      <c r="BV4" s="703"/>
      <c r="BW4" s="703"/>
      <c r="BX4" s="703"/>
      <c r="BY4" s="703"/>
      <c r="BZ4" s="703"/>
      <c r="CA4" s="703"/>
      <c r="CB4" s="703"/>
      <c r="CD4" s="662" t="s">
        <v>226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227</v>
      </c>
      <c r="C5" s="660"/>
      <c r="D5" s="660"/>
      <c r="E5" s="660"/>
      <c r="F5" s="660"/>
      <c r="G5" s="660"/>
      <c r="H5" s="660"/>
      <c r="I5" s="660"/>
      <c r="J5" s="660"/>
      <c r="K5" s="660"/>
      <c r="L5" s="660"/>
      <c r="M5" s="660"/>
      <c r="N5" s="660"/>
      <c r="O5" s="660"/>
      <c r="P5" s="660"/>
      <c r="Q5" s="661"/>
      <c r="R5" s="656">
        <v>708568</v>
      </c>
      <c r="S5" s="657"/>
      <c r="T5" s="657"/>
      <c r="U5" s="657"/>
      <c r="V5" s="657"/>
      <c r="W5" s="657"/>
      <c r="X5" s="657"/>
      <c r="Y5" s="685"/>
      <c r="Z5" s="698">
        <v>36.299999999999997</v>
      </c>
      <c r="AA5" s="698"/>
      <c r="AB5" s="698"/>
      <c r="AC5" s="698"/>
      <c r="AD5" s="699">
        <v>708568</v>
      </c>
      <c r="AE5" s="699"/>
      <c r="AF5" s="699"/>
      <c r="AG5" s="699"/>
      <c r="AH5" s="699"/>
      <c r="AI5" s="699"/>
      <c r="AJ5" s="699"/>
      <c r="AK5" s="699"/>
      <c r="AL5" s="686">
        <v>63.2</v>
      </c>
      <c r="AM5" s="672"/>
      <c r="AN5" s="672"/>
      <c r="AO5" s="687"/>
      <c r="AP5" s="659" t="s">
        <v>228</v>
      </c>
      <c r="AQ5" s="660"/>
      <c r="AR5" s="660"/>
      <c r="AS5" s="660"/>
      <c r="AT5" s="660"/>
      <c r="AU5" s="660"/>
      <c r="AV5" s="660"/>
      <c r="AW5" s="660"/>
      <c r="AX5" s="660"/>
      <c r="AY5" s="660"/>
      <c r="AZ5" s="660"/>
      <c r="BA5" s="660"/>
      <c r="BB5" s="660"/>
      <c r="BC5" s="660"/>
      <c r="BD5" s="660"/>
      <c r="BE5" s="660"/>
      <c r="BF5" s="661"/>
      <c r="BG5" s="609">
        <v>706028</v>
      </c>
      <c r="BH5" s="610"/>
      <c r="BI5" s="610"/>
      <c r="BJ5" s="610"/>
      <c r="BK5" s="610"/>
      <c r="BL5" s="610"/>
      <c r="BM5" s="610"/>
      <c r="BN5" s="611"/>
      <c r="BO5" s="635">
        <v>99.6</v>
      </c>
      <c r="BP5" s="635"/>
      <c r="BQ5" s="635"/>
      <c r="BR5" s="635"/>
      <c r="BS5" s="636" t="s">
        <v>130</v>
      </c>
      <c r="BT5" s="636"/>
      <c r="BU5" s="636"/>
      <c r="BV5" s="636"/>
      <c r="BW5" s="636"/>
      <c r="BX5" s="636"/>
      <c r="BY5" s="636"/>
      <c r="BZ5" s="636"/>
      <c r="CA5" s="636"/>
      <c r="CB5" s="681"/>
      <c r="CD5" s="662" t="s">
        <v>223</v>
      </c>
      <c r="CE5" s="663"/>
      <c r="CF5" s="663"/>
      <c r="CG5" s="663"/>
      <c r="CH5" s="663"/>
      <c r="CI5" s="663"/>
      <c r="CJ5" s="663"/>
      <c r="CK5" s="663"/>
      <c r="CL5" s="663"/>
      <c r="CM5" s="663"/>
      <c r="CN5" s="663"/>
      <c r="CO5" s="663"/>
      <c r="CP5" s="663"/>
      <c r="CQ5" s="664"/>
      <c r="CR5" s="662" t="s">
        <v>229</v>
      </c>
      <c r="CS5" s="663"/>
      <c r="CT5" s="663"/>
      <c r="CU5" s="663"/>
      <c r="CV5" s="663"/>
      <c r="CW5" s="663"/>
      <c r="CX5" s="663"/>
      <c r="CY5" s="664"/>
      <c r="CZ5" s="662" t="s">
        <v>221</v>
      </c>
      <c r="DA5" s="663"/>
      <c r="DB5" s="663"/>
      <c r="DC5" s="664"/>
      <c r="DD5" s="662" t="s">
        <v>230</v>
      </c>
      <c r="DE5" s="663"/>
      <c r="DF5" s="663"/>
      <c r="DG5" s="663"/>
      <c r="DH5" s="663"/>
      <c r="DI5" s="663"/>
      <c r="DJ5" s="663"/>
      <c r="DK5" s="663"/>
      <c r="DL5" s="663"/>
      <c r="DM5" s="663"/>
      <c r="DN5" s="663"/>
      <c r="DO5" s="663"/>
      <c r="DP5" s="664"/>
      <c r="DQ5" s="662" t="s">
        <v>231</v>
      </c>
      <c r="DR5" s="663"/>
      <c r="DS5" s="663"/>
      <c r="DT5" s="663"/>
      <c r="DU5" s="663"/>
      <c r="DV5" s="663"/>
      <c r="DW5" s="663"/>
      <c r="DX5" s="663"/>
      <c r="DY5" s="663"/>
      <c r="DZ5" s="663"/>
      <c r="EA5" s="663"/>
      <c r="EB5" s="663"/>
      <c r="EC5" s="664"/>
    </row>
    <row r="6" spans="2:143" ht="11.25" customHeight="1" x14ac:dyDescent="0.15">
      <c r="B6" s="606" t="s">
        <v>232</v>
      </c>
      <c r="C6" s="607"/>
      <c r="D6" s="607"/>
      <c r="E6" s="607"/>
      <c r="F6" s="607"/>
      <c r="G6" s="607"/>
      <c r="H6" s="607"/>
      <c r="I6" s="607"/>
      <c r="J6" s="607"/>
      <c r="K6" s="607"/>
      <c r="L6" s="607"/>
      <c r="M6" s="607"/>
      <c r="N6" s="607"/>
      <c r="O6" s="607"/>
      <c r="P6" s="607"/>
      <c r="Q6" s="608"/>
      <c r="R6" s="609">
        <v>56263</v>
      </c>
      <c r="S6" s="610"/>
      <c r="T6" s="610"/>
      <c r="U6" s="610"/>
      <c r="V6" s="610"/>
      <c r="W6" s="610"/>
      <c r="X6" s="610"/>
      <c r="Y6" s="611"/>
      <c r="Z6" s="635">
        <v>2.9</v>
      </c>
      <c r="AA6" s="635"/>
      <c r="AB6" s="635"/>
      <c r="AC6" s="635"/>
      <c r="AD6" s="636">
        <v>56263</v>
      </c>
      <c r="AE6" s="636"/>
      <c r="AF6" s="636"/>
      <c r="AG6" s="636"/>
      <c r="AH6" s="636"/>
      <c r="AI6" s="636"/>
      <c r="AJ6" s="636"/>
      <c r="AK6" s="636"/>
      <c r="AL6" s="612">
        <v>5</v>
      </c>
      <c r="AM6" s="613"/>
      <c r="AN6" s="613"/>
      <c r="AO6" s="637"/>
      <c r="AP6" s="606" t="s">
        <v>233</v>
      </c>
      <c r="AQ6" s="607"/>
      <c r="AR6" s="607"/>
      <c r="AS6" s="607"/>
      <c r="AT6" s="607"/>
      <c r="AU6" s="607"/>
      <c r="AV6" s="607"/>
      <c r="AW6" s="607"/>
      <c r="AX6" s="607"/>
      <c r="AY6" s="607"/>
      <c r="AZ6" s="607"/>
      <c r="BA6" s="607"/>
      <c r="BB6" s="607"/>
      <c r="BC6" s="607"/>
      <c r="BD6" s="607"/>
      <c r="BE6" s="607"/>
      <c r="BF6" s="608"/>
      <c r="BG6" s="609">
        <v>706028</v>
      </c>
      <c r="BH6" s="610"/>
      <c r="BI6" s="610"/>
      <c r="BJ6" s="610"/>
      <c r="BK6" s="610"/>
      <c r="BL6" s="610"/>
      <c r="BM6" s="610"/>
      <c r="BN6" s="611"/>
      <c r="BO6" s="635">
        <v>99.6</v>
      </c>
      <c r="BP6" s="635"/>
      <c r="BQ6" s="635"/>
      <c r="BR6" s="635"/>
      <c r="BS6" s="636" t="s">
        <v>130</v>
      </c>
      <c r="BT6" s="636"/>
      <c r="BU6" s="636"/>
      <c r="BV6" s="636"/>
      <c r="BW6" s="636"/>
      <c r="BX6" s="636"/>
      <c r="BY6" s="636"/>
      <c r="BZ6" s="636"/>
      <c r="CA6" s="636"/>
      <c r="CB6" s="681"/>
      <c r="CD6" s="659" t="s">
        <v>234</v>
      </c>
      <c r="CE6" s="660"/>
      <c r="CF6" s="660"/>
      <c r="CG6" s="660"/>
      <c r="CH6" s="660"/>
      <c r="CI6" s="660"/>
      <c r="CJ6" s="660"/>
      <c r="CK6" s="660"/>
      <c r="CL6" s="660"/>
      <c r="CM6" s="660"/>
      <c r="CN6" s="660"/>
      <c r="CO6" s="660"/>
      <c r="CP6" s="660"/>
      <c r="CQ6" s="661"/>
      <c r="CR6" s="609">
        <v>32193</v>
      </c>
      <c r="CS6" s="610"/>
      <c r="CT6" s="610"/>
      <c r="CU6" s="610"/>
      <c r="CV6" s="610"/>
      <c r="CW6" s="610"/>
      <c r="CX6" s="610"/>
      <c r="CY6" s="611"/>
      <c r="CZ6" s="686">
        <v>1.7</v>
      </c>
      <c r="DA6" s="672"/>
      <c r="DB6" s="672"/>
      <c r="DC6" s="688"/>
      <c r="DD6" s="615" t="s">
        <v>130</v>
      </c>
      <c r="DE6" s="610"/>
      <c r="DF6" s="610"/>
      <c r="DG6" s="610"/>
      <c r="DH6" s="610"/>
      <c r="DI6" s="610"/>
      <c r="DJ6" s="610"/>
      <c r="DK6" s="610"/>
      <c r="DL6" s="610"/>
      <c r="DM6" s="610"/>
      <c r="DN6" s="610"/>
      <c r="DO6" s="610"/>
      <c r="DP6" s="611"/>
      <c r="DQ6" s="615">
        <v>32193</v>
      </c>
      <c r="DR6" s="610"/>
      <c r="DS6" s="610"/>
      <c r="DT6" s="610"/>
      <c r="DU6" s="610"/>
      <c r="DV6" s="610"/>
      <c r="DW6" s="610"/>
      <c r="DX6" s="610"/>
      <c r="DY6" s="610"/>
      <c r="DZ6" s="610"/>
      <c r="EA6" s="610"/>
      <c r="EB6" s="610"/>
      <c r="EC6" s="647"/>
    </row>
    <row r="7" spans="2:143" ht="11.25" customHeight="1" x14ac:dyDescent="0.15">
      <c r="B7" s="606" t="s">
        <v>236</v>
      </c>
      <c r="C7" s="607"/>
      <c r="D7" s="607"/>
      <c r="E7" s="607"/>
      <c r="F7" s="607"/>
      <c r="G7" s="607"/>
      <c r="H7" s="607"/>
      <c r="I7" s="607"/>
      <c r="J7" s="607"/>
      <c r="K7" s="607"/>
      <c r="L7" s="607"/>
      <c r="M7" s="607"/>
      <c r="N7" s="607"/>
      <c r="O7" s="607"/>
      <c r="P7" s="607"/>
      <c r="Q7" s="608"/>
      <c r="R7" s="609">
        <v>69</v>
      </c>
      <c r="S7" s="610"/>
      <c r="T7" s="610"/>
      <c r="U7" s="610"/>
      <c r="V7" s="610"/>
      <c r="W7" s="610"/>
      <c r="X7" s="610"/>
      <c r="Y7" s="611"/>
      <c r="Z7" s="635">
        <v>0</v>
      </c>
      <c r="AA7" s="635"/>
      <c r="AB7" s="635"/>
      <c r="AC7" s="635"/>
      <c r="AD7" s="636">
        <v>69</v>
      </c>
      <c r="AE7" s="636"/>
      <c r="AF7" s="636"/>
      <c r="AG7" s="636"/>
      <c r="AH7" s="636"/>
      <c r="AI7" s="636"/>
      <c r="AJ7" s="636"/>
      <c r="AK7" s="636"/>
      <c r="AL7" s="612">
        <v>0</v>
      </c>
      <c r="AM7" s="613"/>
      <c r="AN7" s="613"/>
      <c r="AO7" s="637"/>
      <c r="AP7" s="606" t="s">
        <v>237</v>
      </c>
      <c r="AQ7" s="607"/>
      <c r="AR7" s="607"/>
      <c r="AS7" s="607"/>
      <c r="AT7" s="607"/>
      <c r="AU7" s="607"/>
      <c r="AV7" s="607"/>
      <c r="AW7" s="607"/>
      <c r="AX7" s="607"/>
      <c r="AY7" s="607"/>
      <c r="AZ7" s="607"/>
      <c r="BA7" s="607"/>
      <c r="BB7" s="607"/>
      <c r="BC7" s="607"/>
      <c r="BD7" s="607"/>
      <c r="BE7" s="607"/>
      <c r="BF7" s="608"/>
      <c r="BG7" s="609">
        <v>44454</v>
      </c>
      <c r="BH7" s="610"/>
      <c r="BI7" s="610"/>
      <c r="BJ7" s="610"/>
      <c r="BK7" s="610"/>
      <c r="BL7" s="610"/>
      <c r="BM7" s="610"/>
      <c r="BN7" s="611"/>
      <c r="BO7" s="635">
        <v>6.3</v>
      </c>
      <c r="BP7" s="635"/>
      <c r="BQ7" s="635"/>
      <c r="BR7" s="635"/>
      <c r="BS7" s="636" t="s">
        <v>130</v>
      </c>
      <c r="BT7" s="636"/>
      <c r="BU7" s="636"/>
      <c r="BV7" s="636"/>
      <c r="BW7" s="636"/>
      <c r="BX7" s="636"/>
      <c r="BY7" s="636"/>
      <c r="BZ7" s="636"/>
      <c r="CA7" s="636"/>
      <c r="CB7" s="681"/>
      <c r="CD7" s="606" t="s">
        <v>238</v>
      </c>
      <c r="CE7" s="607"/>
      <c r="CF7" s="607"/>
      <c r="CG7" s="607"/>
      <c r="CH7" s="607"/>
      <c r="CI7" s="607"/>
      <c r="CJ7" s="607"/>
      <c r="CK7" s="607"/>
      <c r="CL7" s="607"/>
      <c r="CM7" s="607"/>
      <c r="CN7" s="607"/>
      <c r="CO7" s="607"/>
      <c r="CP7" s="607"/>
      <c r="CQ7" s="608"/>
      <c r="CR7" s="609">
        <v>588245</v>
      </c>
      <c r="CS7" s="610"/>
      <c r="CT7" s="610"/>
      <c r="CU7" s="610"/>
      <c r="CV7" s="610"/>
      <c r="CW7" s="610"/>
      <c r="CX7" s="610"/>
      <c r="CY7" s="611"/>
      <c r="CZ7" s="635">
        <v>30.4</v>
      </c>
      <c r="DA7" s="635"/>
      <c r="DB7" s="635"/>
      <c r="DC7" s="635"/>
      <c r="DD7" s="615">
        <v>61105</v>
      </c>
      <c r="DE7" s="610"/>
      <c r="DF7" s="610"/>
      <c r="DG7" s="610"/>
      <c r="DH7" s="610"/>
      <c r="DI7" s="610"/>
      <c r="DJ7" s="610"/>
      <c r="DK7" s="610"/>
      <c r="DL7" s="610"/>
      <c r="DM7" s="610"/>
      <c r="DN7" s="610"/>
      <c r="DO7" s="610"/>
      <c r="DP7" s="611"/>
      <c r="DQ7" s="615">
        <v>513798</v>
      </c>
      <c r="DR7" s="610"/>
      <c r="DS7" s="610"/>
      <c r="DT7" s="610"/>
      <c r="DU7" s="610"/>
      <c r="DV7" s="610"/>
      <c r="DW7" s="610"/>
      <c r="DX7" s="610"/>
      <c r="DY7" s="610"/>
      <c r="DZ7" s="610"/>
      <c r="EA7" s="610"/>
      <c r="EB7" s="610"/>
      <c r="EC7" s="647"/>
    </row>
    <row r="8" spans="2:143" ht="11.25" customHeight="1" x14ac:dyDescent="0.15">
      <c r="B8" s="606" t="s">
        <v>239</v>
      </c>
      <c r="C8" s="607"/>
      <c r="D8" s="607"/>
      <c r="E8" s="607"/>
      <c r="F8" s="607"/>
      <c r="G8" s="607"/>
      <c r="H8" s="607"/>
      <c r="I8" s="607"/>
      <c r="J8" s="607"/>
      <c r="K8" s="607"/>
      <c r="L8" s="607"/>
      <c r="M8" s="607"/>
      <c r="N8" s="607"/>
      <c r="O8" s="607"/>
      <c r="P8" s="607"/>
      <c r="Q8" s="608"/>
      <c r="R8" s="609">
        <v>543</v>
      </c>
      <c r="S8" s="610"/>
      <c r="T8" s="610"/>
      <c r="U8" s="610"/>
      <c r="V8" s="610"/>
      <c r="W8" s="610"/>
      <c r="X8" s="610"/>
      <c r="Y8" s="611"/>
      <c r="Z8" s="635">
        <v>0</v>
      </c>
      <c r="AA8" s="635"/>
      <c r="AB8" s="635"/>
      <c r="AC8" s="635"/>
      <c r="AD8" s="636">
        <v>543</v>
      </c>
      <c r="AE8" s="636"/>
      <c r="AF8" s="636"/>
      <c r="AG8" s="636"/>
      <c r="AH8" s="636"/>
      <c r="AI8" s="636"/>
      <c r="AJ8" s="636"/>
      <c r="AK8" s="636"/>
      <c r="AL8" s="612">
        <v>0</v>
      </c>
      <c r="AM8" s="613"/>
      <c r="AN8" s="613"/>
      <c r="AO8" s="637"/>
      <c r="AP8" s="606" t="s">
        <v>240</v>
      </c>
      <c r="AQ8" s="607"/>
      <c r="AR8" s="607"/>
      <c r="AS8" s="607"/>
      <c r="AT8" s="607"/>
      <c r="AU8" s="607"/>
      <c r="AV8" s="607"/>
      <c r="AW8" s="607"/>
      <c r="AX8" s="607"/>
      <c r="AY8" s="607"/>
      <c r="AZ8" s="607"/>
      <c r="BA8" s="607"/>
      <c r="BB8" s="607"/>
      <c r="BC8" s="607"/>
      <c r="BD8" s="607"/>
      <c r="BE8" s="607"/>
      <c r="BF8" s="608"/>
      <c r="BG8" s="609">
        <v>2055</v>
      </c>
      <c r="BH8" s="610"/>
      <c r="BI8" s="610"/>
      <c r="BJ8" s="610"/>
      <c r="BK8" s="610"/>
      <c r="BL8" s="610"/>
      <c r="BM8" s="610"/>
      <c r="BN8" s="611"/>
      <c r="BO8" s="635">
        <v>0.3</v>
      </c>
      <c r="BP8" s="635"/>
      <c r="BQ8" s="635"/>
      <c r="BR8" s="635"/>
      <c r="BS8" s="636" t="s">
        <v>130</v>
      </c>
      <c r="BT8" s="636"/>
      <c r="BU8" s="636"/>
      <c r="BV8" s="636"/>
      <c r="BW8" s="636"/>
      <c r="BX8" s="636"/>
      <c r="BY8" s="636"/>
      <c r="BZ8" s="636"/>
      <c r="CA8" s="636"/>
      <c r="CB8" s="681"/>
      <c r="CD8" s="606" t="s">
        <v>241</v>
      </c>
      <c r="CE8" s="607"/>
      <c r="CF8" s="607"/>
      <c r="CG8" s="607"/>
      <c r="CH8" s="607"/>
      <c r="CI8" s="607"/>
      <c r="CJ8" s="607"/>
      <c r="CK8" s="607"/>
      <c r="CL8" s="607"/>
      <c r="CM8" s="607"/>
      <c r="CN8" s="607"/>
      <c r="CO8" s="607"/>
      <c r="CP8" s="607"/>
      <c r="CQ8" s="608"/>
      <c r="CR8" s="609">
        <v>329495</v>
      </c>
      <c r="CS8" s="610"/>
      <c r="CT8" s="610"/>
      <c r="CU8" s="610"/>
      <c r="CV8" s="610"/>
      <c r="CW8" s="610"/>
      <c r="CX8" s="610"/>
      <c r="CY8" s="611"/>
      <c r="CZ8" s="635">
        <v>17</v>
      </c>
      <c r="DA8" s="635"/>
      <c r="DB8" s="635"/>
      <c r="DC8" s="635"/>
      <c r="DD8" s="615">
        <v>4094</v>
      </c>
      <c r="DE8" s="610"/>
      <c r="DF8" s="610"/>
      <c r="DG8" s="610"/>
      <c r="DH8" s="610"/>
      <c r="DI8" s="610"/>
      <c r="DJ8" s="610"/>
      <c r="DK8" s="610"/>
      <c r="DL8" s="610"/>
      <c r="DM8" s="610"/>
      <c r="DN8" s="610"/>
      <c r="DO8" s="610"/>
      <c r="DP8" s="611"/>
      <c r="DQ8" s="615">
        <v>236027</v>
      </c>
      <c r="DR8" s="610"/>
      <c r="DS8" s="610"/>
      <c r="DT8" s="610"/>
      <c r="DU8" s="610"/>
      <c r="DV8" s="610"/>
      <c r="DW8" s="610"/>
      <c r="DX8" s="610"/>
      <c r="DY8" s="610"/>
      <c r="DZ8" s="610"/>
      <c r="EA8" s="610"/>
      <c r="EB8" s="610"/>
      <c r="EC8" s="647"/>
    </row>
    <row r="9" spans="2:143" ht="11.25" customHeight="1" x14ac:dyDescent="0.15">
      <c r="B9" s="606" t="s">
        <v>242</v>
      </c>
      <c r="C9" s="607"/>
      <c r="D9" s="607"/>
      <c r="E9" s="607"/>
      <c r="F9" s="607"/>
      <c r="G9" s="607"/>
      <c r="H9" s="607"/>
      <c r="I9" s="607"/>
      <c r="J9" s="607"/>
      <c r="K9" s="607"/>
      <c r="L9" s="607"/>
      <c r="M9" s="607"/>
      <c r="N9" s="607"/>
      <c r="O9" s="607"/>
      <c r="P9" s="607"/>
      <c r="Q9" s="608"/>
      <c r="R9" s="609">
        <v>585</v>
      </c>
      <c r="S9" s="610"/>
      <c r="T9" s="610"/>
      <c r="U9" s="610"/>
      <c r="V9" s="610"/>
      <c r="W9" s="610"/>
      <c r="X9" s="610"/>
      <c r="Y9" s="611"/>
      <c r="Z9" s="635">
        <v>0</v>
      </c>
      <c r="AA9" s="635"/>
      <c r="AB9" s="635"/>
      <c r="AC9" s="635"/>
      <c r="AD9" s="636">
        <v>585</v>
      </c>
      <c r="AE9" s="636"/>
      <c r="AF9" s="636"/>
      <c r="AG9" s="636"/>
      <c r="AH9" s="636"/>
      <c r="AI9" s="636"/>
      <c r="AJ9" s="636"/>
      <c r="AK9" s="636"/>
      <c r="AL9" s="612">
        <v>0.1</v>
      </c>
      <c r="AM9" s="613"/>
      <c r="AN9" s="613"/>
      <c r="AO9" s="637"/>
      <c r="AP9" s="606" t="s">
        <v>243</v>
      </c>
      <c r="AQ9" s="607"/>
      <c r="AR9" s="607"/>
      <c r="AS9" s="607"/>
      <c r="AT9" s="607"/>
      <c r="AU9" s="607"/>
      <c r="AV9" s="607"/>
      <c r="AW9" s="607"/>
      <c r="AX9" s="607"/>
      <c r="AY9" s="607"/>
      <c r="AZ9" s="607"/>
      <c r="BA9" s="607"/>
      <c r="BB9" s="607"/>
      <c r="BC9" s="607"/>
      <c r="BD9" s="607"/>
      <c r="BE9" s="607"/>
      <c r="BF9" s="608"/>
      <c r="BG9" s="609">
        <v>37842</v>
      </c>
      <c r="BH9" s="610"/>
      <c r="BI9" s="610"/>
      <c r="BJ9" s="610"/>
      <c r="BK9" s="610"/>
      <c r="BL9" s="610"/>
      <c r="BM9" s="610"/>
      <c r="BN9" s="611"/>
      <c r="BO9" s="635">
        <v>5.3</v>
      </c>
      <c r="BP9" s="635"/>
      <c r="BQ9" s="635"/>
      <c r="BR9" s="635"/>
      <c r="BS9" s="636" t="s">
        <v>130</v>
      </c>
      <c r="BT9" s="636"/>
      <c r="BU9" s="636"/>
      <c r="BV9" s="636"/>
      <c r="BW9" s="636"/>
      <c r="BX9" s="636"/>
      <c r="BY9" s="636"/>
      <c r="BZ9" s="636"/>
      <c r="CA9" s="636"/>
      <c r="CB9" s="681"/>
      <c r="CD9" s="606" t="s">
        <v>244</v>
      </c>
      <c r="CE9" s="607"/>
      <c r="CF9" s="607"/>
      <c r="CG9" s="607"/>
      <c r="CH9" s="607"/>
      <c r="CI9" s="607"/>
      <c r="CJ9" s="607"/>
      <c r="CK9" s="607"/>
      <c r="CL9" s="607"/>
      <c r="CM9" s="607"/>
      <c r="CN9" s="607"/>
      <c r="CO9" s="607"/>
      <c r="CP9" s="607"/>
      <c r="CQ9" s="608"/>
      <c r="CR9" s="609">
        <v>72353</v>
      </c>
      <c r="CS9" s="610"/>
      <c r="CT9" s="610"/>
      <c r="CU9" s="610"/>
      <c r="CV9" s="610"/>
      <c r="CW9" s="610"/>
      <c r="CX9" s="610"/>
      <c r="CY9" s="611"/>
      <c r="CZ9" s="635">
        <v>3.7</v>
      </c>
      <c r="DA9" s="635"/>
      <c r="DB9" s="635"/>
      <c r="DC9" s="635"/>
      <c r="DD9" s="615">
        <v>2526</v>
      </c>
      <c r="DE9" s="610"/>
      <c r="DF9" s="610"/>
      <c r="DG9" s="610"/>
      <c r="DH9" s="610"/>
      <c r="DI9" s="610"/>
      <c r="DJ9" s="610"/>
      <c r="DK9" s="610"/>
      <c r="DL9" s="610"/>
      <c r="DM9" s="610"/>
      <c r="DN9" s="610"/>
      <c r="DO9" s="610"/>
      <c r="DP9" s="611"/>
      <c r="DQ9" s="615">
        <v>60481</v>
      </c>
      <c r="DR9" s="610"/>
      <c r="DS9" s="610"/>
      <c r="DT9" s="610"/>
      <c r="DU9" s="610"/>
      <c r="DV9" s="610"/>
      <c r="DW9" s="610"/>
      <c r="DX9" s="610"/>
      <c r="DY9" s="610"/>
      <c r="DZ9" s="610"/>
      <c r="EA9" s="610"/>
      <c r="EB9" s="610"/>
      <c r="EC9" s="647"/>
    </row>
    <row r="10" spans="2:143" ht="11.25" customHeight="1" x14ac:dyDescent="0.15">
      <c r="B10" s="606" t="s">
        <v>245</v>
      </c>
      <c r="C10" s="607"/>
      <c r="D10" s="607"/>
      <c r="E10" s="607"/>
      <c r="F10" s="607"/>
      <c r="G10" s="607"/>
      <c r="H10" s="607"/>
      <c r="I10" s="607"/>
      <c r="J10" s="607"/>
      <c r="K10" s="607"/>
      <c r="L10" s="607"/>
      <c r="M10" s="607"/>
      <c r="N10" s="607"/>
      <c r="O10" s="607"/>
      <c r="P10" s="607"/>
      <c r="Q10" s="608"/>
      <c r="R10" s="609" t="s">
        <v>130</v>
      </c>
      <c r="S10" s="610"/>
      <c r="T10" s="610"/>
      <c r="U10" s="610"/>
      <c r="V10" s="610"/>
      <c r="W10" s="610"/>
      <c r="X10" s="610"/>
      <c r="Y10" s="611"/>
      <c r="Z10" s="635" t="s">
        <v>130</v>
      </c>
      <c r="AA10" s="635"/>
      <c r="AB10" s="635"/>
      <c r="AC10" s="635"/>
      <c r="AD10" s="636" t="s">
        <v>130</v>
      </c>
      <c r="AE10" s="636"/>
      <c r="AF10" s="636"/>
      <c r="AG10" s="636"/>
      <c r="AH10" s="636"/>
      <c r="AI10" s="636"/>
      <c r="AJ10" s="636"/>
      <c r="AK10" s="636"/>
      <c r="AL10" s="612" t="s">
        <v>130</v>
      </c>
      <c r="AM10" s="613"/>
      <c r="AN10" s="613"/>
      <c r="AO10" s="637"/>
      <c r="AP10" s="606" t="s">
        <v>246</v>
      </c>
      <c r="AQ10" s="607"/>
      <c r="AR10" s="607"/>
      <c r="AS10" s="607"/>
      <c r="AT10" s="607"/>
      <c r="AU10" s="607"/>
      <c r="AV10" s="607"/>
      <c r="AW10" s="607"/>
      <c r="AX10" s="607"/>
      <c r="AY10" s="607"/>
      <c r="AZ10" s="607"/>
      <c r="BA10" s="607"/>
      <c r="BB10" s="607"/>
      <c r="BC10" s="607"/>
      <c r="BD10" s="607"/>
      <c r="BE10" s="607"/>
      <c r="BF10" s="608"/>
      <c r="BG10" s="609">
        <v>2739</v>
      </c>
      <c r="BH10" s="610"/>
      <c r="BI10" s="610"/>
      <c r="BJ10" s="610"/>
      <c r="BK10" s="610"/>
      <c r="BL10" s="610"/>
      <c r="BM10" s="610"/>
      <c r="BN10" s="611"/>
      <c r="BO10" s="635">
        <v>0.4</v>
      </c>
      <c r="BP10" s="635"/>
      <c r="BQ10" s="635"/>
      <c r="BR10" s="635"/>
      <c r="BS10" s="636" t="s">
        <v>130</v>
      </c>
      <c r="BT10" s="636"/>
      <c r="BU10" s="636"/>
      <c r="BV10" s="636"/>
      <c r="BW10" s="636"/>
      <c r="BX10" s="636"/>
      <c r="BY10" s="636"/>
      <c r="BZ10" s="636"/>
      <c r="CA10" s="636"/>
      <c r="CB10" s="681"/>
      <c r="CD10" s="606" t="s">
        <v>247</v>
      </c>
      <c r="CE10" s="607"/>
      <c r="CF10" s="607"/>
      <c r="CG10" s="607"/>
      <c r="CH10" s="607"/>
      <c r="CI10" s="607"/>
      <c r="CJ10" s="607"/>
      <c r="CK10" s="607"/>
      <c r="CL10" s="607"/>
      <c r="CM10" s="607"/>
      <c r="CN10" s="607"/>
      <c r="CO10" s="607"/>
      <c r="CP10" s="607"/>
      <c r="CQ10" s="608"/>
      <c r="CR10" s="609" t="s">
        <v>130</v>
      </c>
      <c r="CS10" s="610"/>
      <c r="CT10" s="610"/>
      <c r="CU10" s="610"/>
      <c r="CV10" s="610"/>
      <c r="CW10" s="610"/>
      <c r="CX10" s="610"/>
      <c r="CY10" s="611"/>
      <c r="CZ10" s="635" t="s">
        <v>130</v>
      </c>
      <c r="DA10" s="635"/>
      <c r="DB10" s="635"/>
      <c r="DC10" s="635"/>
      <c r="DD10" s="615" t="s">
        <v>130</v>
      </c>
      <c r="DE10" s="610"/>
      <c r="DF10" s="610"/>
      <c r="DG10" s="610"/>
      <c r="DH10" s="610"/>
      <c r="DI10" s="610"/>
      <c r="DJ10" s="610"/>
      <c r="DK10" s="610"/>
      <c r="DL10" s="610"/>
      <c r="DM10" s="610"/>
      <c r="DN10" s="610"/>
      <c r="DO10" s="610"/>
      <c r="DP10" s="611"/>
      <c r="DQ10" s="615" t="s">
        <v>130</v>
      </c>
      <c r="DR10" s="610"/>
      <c r="DS10" s="610"/>
      <c r="DT10" s="610"/>
      <c r="DU10" s="610"/>
      <c r="DV10" s="610"/>
      <c r="DW10" s="610"/>
      <c r="DX10" s="610"/>
      <c r="DY10" s="610"/>
      <c r="DZ10" s="610"/>
      <c r="EA10" s="610"/>
      <c r="EB10" s="610"/>
      <c r="EC10" s="647"/>
    </row>
    <row r="11" spans="2:143" ht="11.25" customHeight="1" x14ac:dyDescent="0.15">
      <c r="B11" s="606" t="s">
        <v>248</v>
      </c>
      <c r="C11" s="607"/>
      <c r="D11" s="607"/>
      <c r="E11" s="607"/>
      <c r="F11" s="607"/>
      <c r="G11" s="607"/>
      <c r="H11" s="607"/>
      <c r="I11" s="607"/>
      <c r="J11" s="607"/>
      <c r="K11" s="607"/>
      <c r="L11" s="607"/>
      <c r="M11" s="607"/>
      <c r="N11" s="607"/>
      <c r="O11" s="607"/>
      <c r="P11" s="607"/>
      <c r="Q11" s="608"/>
      <c r="R11" s="609">
        <v>22054</v>
      </c>
      <c r="S11" s="610"/>
      <c r="T11" s="610"/>
      <c r="U11" s="610"/>
      <c r="V11" s="610"/>
      <c r="W11" s="610"/>
      <c r="X11" s="610"/>
      <c r="Y11" s="611"/>
      <c r="Z11" s="612">
        <v>1.1000000000000001</v>
      </c>
      <c r="AA11" s="613"/>
      <c r="AB11" s="613"/>
      <c r="AC11" s="614"/>
      <c r="AD11" s="615">
        <v>22054</v>
      </c>
      <c r="AE11" s="610"/>
      <c r="AF11" s="610"/>
      <c r="AG11" s="610"/>
      <c r="AH11" s="610"/>
      <c r="AI11" s="610"/>
      <c r="AJ11" s="610"/>
      <c r="AK11" s="611"/>
      <c r="AL11" s="612">
        <v>2</v>
      </c>
      <c r="AM11" s="613"/>
      <c r="AN11" s="613"/>
      <c r="AO11" s="637"/>
      <c r="AP11" s="606" t="s">
        <v>249</v>
      </c>
      <c r="AQ11" s="607"/>
      <c r="AR11" s="607"/>
      <c r="AS11" s="607"/>
      <c r="AT11" s="607"/>
      <c r="AU11" s="607"/>
      <c r="AV11" s="607"/>
      <c r="AW11" s="607"/>
      <c r="AX11" s="607"/>
      <c r="AY11" s="607"/>
      <c r="AZ11" s="607"/>
      <c r="BA11" s="607"/>
      <c r="BB11" s="607"/>
      <c r="BC11" s="607"/>
      <c r="BD11" s="607"/>
      <c r="BE11" s="607"/>
      <c r="BF11" s="608"/>
      <c r="BG11" s="609">
        <v>1818</v>
      </c>
      <c r="BH11" s="610"/>
      <c r="BI11" s="610"/>
      <c r="BJ11" s="610"/>
      <c r="BK11" s="610"/>
      <c r="BL11" s="610"/>
      <c r="BM11" s="610"/>
      <c r="BN11" s="611"/>
      <c r="BO11" s="635">
        <v>0.3</v>
      </c>
      <c r="BP11" s="635"/>
      <c r="BQ11" s="635"/>
      <c r="BR11" s="635"/>
      <c r="BS11" s="636" t="s">
        <v>130</v>
      </c>
      <c r="BT11" s="636"/>
      <c r="BU11" s="636"/>
      <c r="BV11" s="636"/>
      <c r="BW11" s="636"/>
      <c r="BX11" s="636"/>
      <c r="BY11" s="636"/>
      <c r="BZ11" s="636"/>
      <c r="CA11" s="636"/>
      <c r="CB11" s="681"/>
      <c r="CD11" s="606" t="s">
        <v>250</v>
      </c>
      <c r="CE11" s="607"/>
      <c r="CF11" s="607"/>
      <c r="CG11" s="607"/>
      <c r="CH11" s="607"/>
      <c r="CI11" s="607"/>
      <c r="CJ11" s="607"/>
      <c r="CK11" s="607"/>
      <c r="CL11" s="607"/>
      <c r="CM11" s="607"/>
      <c r="CN11" s="607"/>
      <c r="CO11" s="607"/>
      <c r="CP11" s="607"/>
      <c r="CQ11" s="608"/>
      <c r="CR11" s="609">
        <v>134490</v>
      </c>
      <c r="CS11" s="610"/>
      <c r="CT11" s="610"/>
      <c r="CU11" s="610"/>
      <c r="CV11" s="610"/>
      <c r="CW11" s="610"/>
      <c r="CX11" s="610"/>
      <c r="CY11" s="611"/>
      <c r="CZ11" s="635">
        <v>7</v>
      </c>
      <c r="DA11" s="635"/>
      <c r="DB11" s="635"/>
      <c r="DC11" s="635"/>
      <c r="DD11" s="615">
        <v>66161</v>
      </c>
      <c r="DE11" s="610"/>
      <c r="DF11" s="610"/>
      <c r="DG11" s="610"/>
      <c r="DH11" s="610"/>
      <c r="DI11" s="610"/>
      <c r="DJ11" s="610"/>
      <c r="DK11" s="610"/>
      <c r="DL11" s="610"/>
      <c r="DM11" s="610"/>
      <c r="DN11" s="610"/>
      <c r="DO11" s="610"/>
      <c r="DP11" s="611"/>
      <c r="DQ11" s="615">
        <v>92339</v>
      </c>
      <c r="DR11" s="610"/>
      <c r="DS11" s="610"/>
      <c r="DT11" s="610"/>
      <c r="DU11" s="610"/>
      <c r="DV11" s="610"/>
      <c r="DW11" s="610"/>
      <c r="DX11" s="610"/>
      <c r="DY11" s="610"/>
      <c r="DZ11" s="610"/>
      <c r="EA11" s="610"/>
      <c r="EB11" s="610"/>
      <c r="EC11" s="647"/>
    </row>
    <row r="12" spans="2:143" ht="11.25" customHeight="1" x14ac:dyDescent="0.15">
      <c r="B12" s="606" t="s">
        <v>251</v>
      </c>
      <c r="C12" s="607"/>
      <c r="D12" s="607"/>
      <c r="E12" s="607"/>
      <c r="F12" s="607"/>
      <c r="G12" s="607"/>
      <c r="H12" s="607"/>
      <c r="I12" s="607"/>
      <c r="J12" s="607"/>
      <c r="K12" s="607"/>
      <c r="L12" s="607"/>
      <c r="M12" s="607"/>
      <c r="N12" s="607"/>
      <c r="O12" s="607"/>
      <c r="P12" s="607"/>
      <c r="Q12" s="608"/>
      <c r="R12" s="609" t="s">
        <v>130</v>
      </c>
      <c r="S12" s="610"/>
      <c r="T12" s="610"/>
      <c r="U12" s="610"/>
      <c r="V12" s="610"/>
      <c r="W12" s="610"/>
      <c r="X12" s="610"/>
      <c r="Y12" s="611"/>
      <c r="Z12" s="635" t="s">
        <v>130</v>
      </c>
      <c r="AA12" s="635"/>
      <c r="AB12" s="635"/>
      <c r="AC12" s="635"/>
      <c r="AD12" s="636" t="s">
        <v>130</v>
      </c>
      <c r="AE12" s="636"/>
      <c r="AF12" s="636"/>
      <c r="AG12" s="636"/>
      <c r="AH12" s="636"/>
      <c r="AI12" s="636"/>
      <c r="AJ12" s="636"/>
      <c r="AK12" s="636"/>
      <c r="AL12" s="612" t="s">
        <v>130</v>
      </c>
      <c r="AM12" s="613"/>
      <c r="AN12" s="613"/>
      <c r="AO12" s="637"/>
      <c r="AP12" s="606" t="s">
        <v>252</v>
      </c>
      <c r="AQ12" s="607"/>
      <c r="AR12" s="607"/>
      <c r="AS12" s="607"/>
      <c r="AT12" s="607"/>
      <c r="AU12" s="607"/>
      <c r="AV12" s="607"/>
      <c r="AW12" s="607"/>
      <c r="AX12" s="607"/>
      <c r="AY12" s="607"/>
      <c r="AZ12" s="607"/>
      <c r="BA12" s="607"/>
      <c r="BB12" s="607"/>
      <c r="BC12" s="607"/>
      <c r="BD12" s="607"/>
      <c r="BE12" s="607"/>
      <c r="BF12" s="608"/>
      <c r="BG12" s="609">
        <v>655021</v>
      </c>
      <c r="BH12" s="610"/>
      <c r="BI12" s="610"/>
      <c r="BJ12" s="610"/>
      <c r="BK12" s="610"/>
      <c r="BL12" s="610"/>
      <c r="BM12" s="610"/>
      <c r="BN12" s="611"/>
      <c r="BO12" s="635">
        <v>92.4</v>
      </c>
      <c r="BP12" s="635"/>
      <c r="BQ12" s="635"/>
      <c r="BR12" s="635"/>
      <c r="BS12" s="636" t="s">
        <v>130</v>
      </c>
      <c r="BT12" s="636"/>
      <c r="BU12" s="636"/>
      <c r="BV12" s="636"/>
      <c r="BW12" s="636"/>
      <c r="BX12" s="636"/>
      <c r="BY12" s="636"/>
      <c r="BZ12" s="636"/>
      <c r="CA12" s="636"/>
      <c r="CB12" s="681"/>
      <c r="CD12" s="606" t="s">
        <v>253</v>
      </c>
      <c r="CE12" s="607"/>
      <c r="CF12" s="607"/>
      <c r="CG12" s="607"/>
      <c r="CH12" s="607"/>
      <c r="CI12" s="607"/>
      <c r="CJ12" s="607"/>
      <c r="CK12" s="607"/>
      <c r="CL12" s="607"/>
      <c r="CM12" s="607"/>
      <c r="CN12" s="607"/>
      <c r="CO12" s="607"/>
      <c r="CP12" s="607"/>
      <c r="CQ12" s="608"/>
      <c r="CR12" s="609">
        <v>30575</v>
      </c>
      <c r="CS12" s="610"/>
      <c r="CT12" s="610"/>
      <c r="CU12" s="610"/>
      <c r="CV12" s="610"/>
      <c r="CW12" s="610"/>
      <c r="CX12" s="610"/>
      <c r="CY12" s="611"/>
      <c r="CZ12" s="635">
        <v>1.6</v>
      </c>
      <c r="DA12" s="635"/>
      <c r="DB12" s="635"/>
      <c r="DC12" s="635"/>
      <c r="DD12" s="615">
        <v>2993</v>
      </c>
      <c r="DE12" s="610"/>
      <c r="DF12" s="610"/>
      <c r="DG12" s="610"/>
      <c r="DH12" s="610"/>
      <c r="DI12" s="610"/>
      <c r="DJ12" s="610"/>
      <c r="DK12" s="610"/>
      <c r="DL12" s="610"/>
      <c r="DM12" s="610"/>
      <c r="DN12" s="610"/>
      <c r="DO12" s="610"/>
      <c r="DP12" s="611"/>
      <c r="DQ12" s="615">
        <v>29924</v>
      </c>
      <c r="DR12" s="610"/>
      <c r="DS12" s="610"/>
      <c r="DT12" s="610"/>
      <c r="DU12" s="610"/>
      <c r="DV12" s="610"/>
      <c r="DW12" s="610"/>
      <c r="DX12" s="610"/>
      <c r="DY12" s="610"/>
      <c r="DZ12" s="610"/>
      <c r="EA12" s="610"/>
      <c r="EB12" s="610"/>
      <c r="EC12" s="647"/>
    </row>
    <row r="13" spans="2:143" ht="11.25" customHeight="1" x14ac:dyDescent="0.15">
      <c r="B13" s="606" t="s">
        <v>254</v>
      </c>
      <c r="C13" s="607"/>
      <c r="D13" s="607"/>
      <c r="E13" s="607"/>
      <c r="F13" s="607"/>
      <c r="G13" s="607"/>
      <c r="H13" s="607"/>
      <c r="I13" s="607"/>
      <c r="J13" s="607"/>
      <c r="K13" s="607"/>
      <c r="L13" s="607"/>
      <c r="M13" s="607"/>
      <c r="N13" s="607"/>
      <c r="O13" s="607"/>
      <c r="P13" s="607"/>
      <c r="Q13" s="608"/>
      <c r="R13" s="609" t="s">
        <v>130</v>
      </c>
      <c r="S13" s="610"/>
      <c r="T13" s="610"/>
      <c r="U13" s="610"/>
      <c r="V13" s="610"/>
      <c r="W13" s="610"/>
      <c r="X13" s="610"/>
      <c r="Y13" s="611"/>
      <c r="Z13" s="635" t="s">
        <v>130</v>
      </c>
      <c r="AA13" s="635"/>
      <c r="AB13" s="635"/>
      <c r="AC13" s="635"/>
      <c r="AD13" s="636" t="s">
        <v>130</v>
      </c>
      <c r="AE13" s="636"/>
      <c r="AF13" s="636"/>
      <c r="AG13" s="636"/>
      <c r="AH13" s="636"/>
      <c r="AI13" s="636"/>
      <c r="AJ13" s="636"/>
      <c r="AK13" s="636"/>
      <c r="AL13" s="612" t="s">
        <v>130</v>
      </c>
      <c r="AM13" s="613"/>
      <c r="AN13" s="613"/>
      <c r="AO13" s="637"/>
      <c r="AP13" s="606" t="s">
        <v>255</v>
      </c>
      <c r="AQ13" s="607"/>
      <c r="AR13" s="607"/>
      <c r="AS13" s="607"/>
      <c r="AT13" s="607"/>
      <c r="AU13" s="607"/>
      <c r="AV13" s="607"/>
      <c r="AW13" s="607"/>
      <c r="AX13" s="607"/>
      <c r="AY13" s="607"/>
      <c r="AZ13" s="607"/>
      <c r="BA13" s="607"/>
      <c r="BB13" s="607"/>
      <c r="BC13" s="607"/>
      <c r="BD13" s="607"/>
      <c r="BE13" s="607"/>
      <c r="BF13" s="608"/>
      <c r="BG13" s="609">
        <v>652760</v>
      </c>
      <c r="BH13" s="610"/>
      <c r="BI13" s="610"/>
      <c r="BJ13" s="610"/>
      <c r="BK13" s="610"/>
      <c r="BL13" s="610"/>
      <c r="BM13" s="610"/>
      <c r="BN13" s="611"/>
      <c r="BO13" s="635">
        <v>92.1</v>
      </c>
      <c r="BP13" s="635"/>
      <c r="BQ13" s="635"/>
      <c r="BR13" s="635"/>
      <c r="BS13" s="636" t="s">
        <v>130</v>
      </c>
      <c r="BT13" s="636"/>
      <c r="BU13" s="636"/>
      <c r="BV13" s="636"/>
      <c r="BW13" s="636"/>
      <c r="BX13" s="636"/>
      <c r="BY13" s="636"/>
      <c r="BZ13" s="636"/>
      <c r="CA13" s="636"/>
      <c r="CB13" s="681"/>
      <c r="CD13" s="606" t="s">
        <v>256</v>
      </c>
      <c r="CE13" s="607"/>
      <c r="CF13" s="607"/>
      <c r="CG13" s="607"/>
      <c r="CH13" s="607"/>
      <c r="CI13" s="607"/>
      <c r="CJ13" s="607"/>
      <c r="CK13" s="607"/>
      <c r="CL13" s="607"/>
      <c r="CM13" s="607"/>
      <c r="CN13" s="607"/>
      <c r="CO13" s="607"/>
      <c r="CP13" s="607"/>
      <c r="CQ13" s="608"/>
      <c r="CR13" s="609">
        <v>232517</v>
      </c>
      <c r="CS13" s="610"/>
      <c r="CT13" s="610"/>
      <c r="CU13" s="610"/>
      <c r="CV13" s="610"/>
      <c r="CW13" s="610"/>
      <c r="CX13" s="610"/>
      <c r="CY13" s="611"/>
      <c r="CZ13" s="635">
        <v>12</v>
      </c>
      <c r="DA13" s="635"/>
      <c r="DB13" s="635"/>
      <c r="DC13" s="635"/>
      <c r="DD13" s="615">
        <v>181329</v>
      </c>
      <c r="DE13" s="610"/>
      <c r="DF13" s="610"/>
      <c r="DG13" s="610"/>
      <c r="DH13" s="610"/>
      <c r="DI13" s="610"/>
      <c r="DJ13" s="610"/>
      <c r="DK13" s="610"/>
      <c r="DL13" s="610"/>
      <c r="DM13" s="610"/>
      <c r="DN13" s="610"/>
      <c r="DO13" s="610"/>
      <c r="DP13" s="611"/>
      <c r="DQ13" s="615">
        <v>87367</v>
      </c>
      <c r="DR13" s="610"/>
      <c r="DS13" s="610"/>
      <c r="DT13" s="610"/>
      <c r="DU13" s="610"/>
      <c r="DV13" s="610"/>
      <c r="DW13" s="610"/>
      <c r="DX13" s="610"/>
      <c r="DY13" s="610"/>
      <c r="DZ13" s="610"/>
      <c r="EA13" s="610"/>
      <c r="EB13" s="610"/>
      <c r="EC13" s="647"/>
    </row>
    <row r="14" spans="2:143" ht="11.25" customHeight="1" x14ac:dyDescent="0.15">
      <c r="B14" s="606" t="s">
        <v>257</v>
      </c>
      <c r="C14" s="607"/>
      <c r="D14" s="607"/>
      <c r="E14" s="607"/>
      <c r="F14" s="607"/>
      <c r="G14" s="607"/>
      <c r="H14" s="607"/>
      <c r="I14" s="607"/>
      <c r="J14" s="607"/>
      <c r="K14" s="607"/>
      <c r="L14" s="607"/>
      <c r="M14" s="607"/>
      <c r="N14" s="607"/>
      <c r="O14" s="607"/>
      <c r="P14" s="607"/>
      <c r="Q14" s="608"/>
      <c r="R14" s="609" t="s">
        <v>130</v>
      </c>
      <c r="S14" s="610"/>
      <c r="T14" s="610"/>
      <c r="U14" s="610"/>
      <c r="V14" s="610"/>
      <c r="W14" s="610"/>
      <c r="X14" s="610"/>
      <c r="Y14" s="611"/>
      <c r="Z14" s="635" t="s">
        <v>130</v>
      </c>
      <c r="AA14" s="635"/>
      <c r="AB14" s="635"/>
      <c r="AC14" s="635"/>
      <c r="AD14" s="636" t="s">
        <v>130</v>
      </c>
      <c r="AE14" s="636"/>
      <c r="AF14" s="636"/>
      <c r="AG14" s="636"/>
      <c r="AH14" s="636"/>
      <c r="AI14" s="636"/>
      <c r="AJ14" s="636"/>
      <c r="AK14" s="636"/>
      <c r="AL14" s="612" t="s">
        <v>130</v>
      </c>
      <c r="AM14" s="613"/>
      <c r="AN14" s="613"/>
      <c r="AO14" s="637"/>
      <c r="AP14" s="606" t="s">
        <v>258</v>
      </c>
      <c r="AQ14" s="607"/>
      <c r="AR14" s="607"/>
      <c r="AS14" s="607"/>
      <c r="AT14" s="607"/>
      <c r="AU14" s="607"/>
      <c r="AV14" s="607"/>
      <c r="AW14" s="607"/>
      <c r="AX14" s="607"/>
      <c r="AY14" s="607"/>
      <c r="AZ14" s="607"/>
      <c r="BA14" s="607"/>
      <c r="BB14" s="607"/>
      <c r="BC14" s="607"/>
      <c r="BD14" s="607"/>
      <c r="BE14" s="607"/>
      <c r="BF14" s="608"/>
      <c r="BG14" s="609">
        <v>5070</v>
      </c>
      <c r="BH14" s="610"/>
      <c r="BI14" s="610"/>
      <c r="BJ14" s="610"/>
      <c r="BK14" s="610"/>
      <c r="BL14" s="610"/>
      <c r="BM14" s="610"/>
      <c r="BN14" s="611"/>
      <c r="BO14" s="635">
        <v>0.7</v>
      </c>
      <c r="BP14" s="635"/>
      <c r="BQ14" s="635"/>
      <c r="BR14" s="635"/>
      <c r="BS14" s="636" t="s">
        <v>130</v>
      </c>
      <c r="BT14" s="636"/>
      <c r="BU14" s="636"/>
      <c r="BV14" s="636"/>
      <c r="BW14" s="636"/>
      <c r="BX14" s="636"/>
      <c r="BY14" s="636"/>
      <c r="BZ14" s="636"/>
      <c r="CA14" s="636"/>
      <c r="CB14" s="681"/>
      <c r="CD14" s="606" t="s">
        <v>259</v>
      </c>
      <c r="CE14" s="607"/>
      <c r="CF14" s="607"/>
      <c r="CG14" s="607"/>
      <c r="CH14" s="607"/>
      <c r="CI14" s="607"/>
      <c r="CJ14" s="607"/>
      <c r="CK14" s="607"/>
      <c r="CL14" s="607"/>
      <c r="CM14" s="607"/>
      <c r="CN14" s="607"/>
      <c r="CO14" s="607"/>
      <c r="CP14" s="607"/>
      <c r="CQ14" s="608"/>
      <c r="CR14" s="609">
        <v>39798</v>
      </c>
      <c r="CS14" s="610"/>
      <c r="CT14" s="610"/>
      <c r="CU14" s="610"/>
      <c r="CV14" s="610"/>
      <c r="CW14" s="610"/>
      <c r="CX14" s="610"/>
      <c r="CY14" s="611"/>
      <c r="CZ14" s="635">
        <v>2.1</v>
      </c>
      <c r="DA14" s="635"/>
      <c r="DB14" s="635"/>
      <c r="DC14" s="635"/>
      <c r="DD14" s="615">
        <v>1265</v>
      </c>
      <c r="DE14" s="610"/>
      <c r="DF14" s="610"/>
      <c r="DG14" s="610"/>
      <c r="DH14" s="610"/>
      <c r="DI14" s="610"/>
      <c r="DJ14" s="610"/>
      <c r="DK14" s="610"/>
      <c r="DL14" s="610"/>
      <c r="DM14" s="610"/>
      <c r="DN14" s="610"/>
      <c r="DO14" s="610"/>
      <c r="DP14" s="611"/>
      <c r="DQ14" s="615">
        <v>39798</v>
      </c>
      <c r="DR14" s="610"/>
      <c r="DS14" s="610"/>
      <c r="DT14" s="610"/>
      <c r="DU14" s="610"/>
      <c r="DV14" s="610"/>
      <c r="DW14" s="610"/>
      <c r="DX14" s="610"/>
      <c r="DY14" s="610"/>
      <c r="DZ14" s="610"/>
      <c r="EA14" s="610"/>
      <c r="EB14" s="610"/>
      <c r="EC14" s="647"/>
    </row>
    <row r="15" spans="2:143" ht="11.25" customHeight="1" x14ac:dyDescent="0.15">
      <c r="B15" s="606" t="s">
        <v>260</v>
      </c>
      <c r="C15" s="607"/>
      <c r="D15" s="607"/>
      <c r="E15" s="607"/>
      <c r="F15" s="607"/>
      <c r="G15" s="607"/>
      <c r="H15" s="607"/>
      <c r="I15" s="607"/>
      <c r="J15" s="607"/>
      <c r="K15" s="607"/>
      <c r="L15" s="607"/>
      <c r="M15" s="607"/>
      <c r="N15" s="607"/>
      <c r="O15" s="607"/>
      <c r="P15" s="607"/>
      <c r="Q15" s="608"/>
      <c r="R15" s="609" t="s">
        <v>130</v>
      </c>
      <c r="S15" s="610"/>
      <c r="T15" s="610"/>
      <c r="U15" s="610"/>
      <c r="V15" s="610"/>
      <c r="W15" s="610"/>
      <c r="X15" s="610"/>
      <c r="Y15" s="611"/>
      <c r="Z15" s="635" t="s">
        <v>130</v>
      </c>
      <c r="AA15" s="635"/>
      <c r="AB15" s="635"/>
      <c r="AC15" s="635"/>
      <c r="AD15" s="636" t="s">
        <v>130</v>
      </c>
      <c r="AE15" s="636"/>
      <c r="AF15" s="636"/>
      <c r="AG15" s="636"/>
      <c r="AH15" s="636"/>
      <c r="AI15" s="636"/>
      <c r="AJ15" s="636"/>
      <c r="AK15" s="636"/>
      <c r="AL15" s="612" t="s">
        <v>130</v>
      </c>
      <c r="AM15" s="613"/>
      <c r="AN15" s="613"/>
      <c r="AO15" s="637"/>
      <c r="AP15" s="606" t="s">
        <v>261</v>
      </c>
      <c r="AQ15" s="607"/>
      <c r="AR15" s="607"/>
      <c r="AS15" s="607"/>
      <c r="AT15" s="607"/>
      <c r="AU15" s="607"/>
      <c r="AV15" s="607"/>
      <c r="AW15" s="607"/>
      <c r="AX15" s="607"/>
      <c r="AY15" s="607"/>
      <c r="AZ15" s="607"/>
      <c r="BA15" s="607"/>
      <c r="BB15" s="607"/>
      <c r="BC15" s="607"/>
      <c r="BD15" s="607"/>
      <c r="BE15" s="607"/>
      <c r="BF15" s="608"/>
      <c r="BG15" s="609">
        <v>1483</v>
      </c>
      <c r="BH15" s="610"/>
      <c r="BI15" s="610"/>
      <c r="BJ15" s="610"/>
      <c r="BK15" s="610"/>
      <c r="BL15" s="610"/>
      <c r="BM15" s="610"/>
      <c r="BN15" s="611"/>
      <c r="BO15" s="635">
        <v>0.2</v>
      </c>
      <c r="BP15" s="635"/>
      <c r="BQ15" s="635"/>
      <c r="BR15" s="635"/>
      <c r="BS15" s="636" t="s">
        <v>130</v>
      </c>
      <c r="BT15" s="636"/>
      <c r="BU15" s="636"/>
      <c r="BV15" s="636"/>
      <c r="BW15" s="636"/>
      <c r="BX15" s="636"/>
      <c r="BY15" s="636"/>
      <c r="BZ15" s="636"/>
      <c r="CA15" s="636"/>
      <c r="CB15" s="681"/>
      <c r="CD15" s="606" t="s">
        <v>262</v>
      </c>
      <c r="CE15" s="607"/>
      <c r="CF15" s="607"/>
      <c r="CG15" s="607"/>
      <c r="CH15" s="607"/>
      <c r="CI15" s="607"/>
      <c r="CJ15" s="607"/>
      <c r="CK15" s="607"/>
      <c r="CL15" s="607"/>
      <c r="CM15" s="607"/>
      <c r="CN15" s="607"/>
      <c r="CO15" s="607"/>
      <c r="CP15" s="607"/>
      <c r="CQ15" s="608"/>
      <c r="CR15" s="609">
        <v>185628</v>
      </c>
      <c r="CS15" s="610"/>
      <c r="CT15" s="610"/>
      <c r="CU15" s="610"/>
      <c r="CV15" s="610"/>
      <c r="CW15" s="610"/>
      <c r="CX15" s="610"/>
      <c r="CY15" s="611"/>
      <c r="CZ15" s="635">
        <v>9.6</v>
      </c>
      <c r="DA15" s="635"/>
      <c r="DB15" s="635"/>
      <c r="DC15" s="635"/>
      <c r="DD15" s="615">
        <v>25129</v>
      </c>
      <c r="DE15" s="610"/>
      <c r="DF15" s="610"/>
      <c r="DG15" s="610"/>
      <c r="DH15" s="610"/>
      <c r="DI15" s="610"/>
      <c r="DJ15" s="610"/>
      <c r="DK15" s="610"/>
      <c r="DL15" s="610"/>
      <c r="DM15" s="610"/>
      <c r="DN15" s="610"/>
      <c r="DO15" s="610"/>
      <c r="DP15" s="611"/>
      <c r="DQ15" s="615">
        <v>142038</v>
      </c>
      <c r="DR15" s="610"/>
      <c r="DS15" s="610"/>
      <c r="DT15" s="610"/>
      <c r="DU15" s="610"/>
      <c r="DV15" s="610"/>
      <c r="DW15" s="610"/>
      <c r="DX15" s="610"/>
      <c r="DY15" s="610"/>
      <c r="DZ15" s="610"/>
      <c r="EA15" s="610"/>
      <c r="EB15" s="610"/>
      <c r="EC15" s="647"/>
    </row>
    <row r="16" spans="2:143" ht="11.25" customHeight="1" x14ac:dyDescent="0.15">
      <c r="B16" s="606" t="s">
        <v>263</v>
      </c>
      <c r="C16" s="607"/>
      <c r="D16" s="607"/>
      <c r="E16" s="607"/>
      <c r="F16" s="607"/>
      <c r="G16" s="607"/>
      <c r="H16" s="607"/>
      <c r="I16" s="607"/>
      <c r="J16" s="607"/>
      <c r="K16" s="607"/>
      <c r="L16" s="607"/>
      <c r="M16" s="607"/>
      <c r="N16" s="607"/>
      <c r="O16" s="607"/>
      <c r="P16" s="607"/>
      <c r="Q16" s="608"/>
      <c r="R16" s="609">
        <v>3624</v>
      </c>
      <c r="S16" s="610"/>
      <c r="T16" s="610"/>
      <c r="U16" s="610"/>
      <c r="V16" s="610"/>
      <c r="W16" s="610"/>
      <c r="X16" s="610"/>
      <c r="Y16" s="611"/>
      <c r="Z16" s="635">
        <v>0.2</v>
      </c>
      <c r="AA16" s="635"/>
      <c r="AB16" s="635"/>
      <c r="AC16" s="635"/>
      <c r="AD16" s="636">
        <v>3624</v>
      </c>
      <c r="AE16" s="636"/>
      <c r="AF16" s="636"/>
      <c r="AG16" s="636"/>
      <c r="AH16" s="636"/>
      <c r="AI16" s="636"/>
      <c r="AJ16" s="636"/>
      <c r="AK16" s="636"/>
      <c r="AL16" s="612">
        <v>0.3</v>
      </c>
      <c r="AM16" s="613"/>
      <c r="AN16" s="613"/>
      <c r="AO16" s="637"/>
      <c r="AP16" s="606" t="s">
        <v>264</v>
      </c>
      <c r="AQ16" s="607"/>
      <c r="AR16" s="607"/>
      <c r="AS16" s="607"/>
      <c r="AT16" s="607"/>
      <c r="AU16" s="607"/>
      <c r="AV16" s="607"/>
      <c r="AW16" s="607"/>
      <c r="AX16" s="607"/>
      <c r="AY16" s="607"/>
      <c r="AZ16" s="607"/>
      <c r="BA16" s="607"/>
      <c r="BB16" s="607"/>
      <c r="BC16" s="607"/>
      <c r="BD16" s="607"/>
      <c r="BE16" s="607"/>
      <c r="BF16" s="608"/>
      <c r="BG16" s="609" t="s">
        <v>130</v>
      </c>
      <c r="BH16" s="610"/>
      <c r="BI16" s="610"/>
      <c r="BJ16" s="610"/>
      <c r="BK16" s="610"/>
      <c r="BL16" s="610"/>
      <c r="BM16" s="610"/>
      <c r="BN16" s="611"/>
      <c r="BO16" s="635" t="s">
        <v>130</v>
      </c>
      <c r="BP16" s="635"/>
      <c r="BQ16" s="635"/>
      <c r="BR16" s="635"/>
      <c r="BS16" s="636" t="s">
        <v>130</v>
      </c>
      <c r="BT16" s="636"/>
      <c r="BU16" s="636"/>
      <c r="BV16" s="636"/>
      <c r="BW16" s="636"/>
      <c r="BX16" s="636"/>
      <c r="BY16" s="636"/>
      <c r="BZ16" s="636"/>
      <c r="CA16" s="636"/>
      <c r="CB16" s="681"/>
      <c r="CD16" s="606" t="s">
        <v>265</v>
      </c>
      <c r="CE16" s="607"/>
      <c r="CF16" s="607"/>
      <c r="CG16" s="607"/>
      <c r="CH16" s="607"/>
      <c r="CI16" s="607"/>
      <c r="CJ16" s="607"/>
      <c r="CK16" s="607"/>
      <c r="CL16" s="607"/>
      <c r="CM16" s="607"/>
      <c r="CN16" s="607"/>
      <c r="CO16" s="607"/>
      <c r="CP16" s="607"/>
      <c r="CQ16" s="608"/>
      <c r="CR16" s="609">
        <v>124120</v>
      </c>
      <c r="CS16" s="610"/>
      <c r="CT16" s="610"/>
      <c r="CU16" s="610"/>
      <c r="CV16" s="610"/>
      <c r="CW16" s="610"/>
      <c r="CX16" s="610"/>
      <c r="CY16" s="611"/>
      <c r="CZ16" s="635">
        <v>6.4</v>
      </c>
      <c r="DA16" s="635"/>
      <c r="DB16" s="635"/>
      <c r="DC16" s="635"/>
      <c r="DD16" s="615" t="s">
        <v>130</v>
      </c>
      <c r="DE16" s="610"/>
      <c r="DF16" s="610"/>
      <c r="DG16" s="610"/>
      <c r="DH16" s="610"/>
      <c r="DI16" s="610"/>
      <c r="DJ16" s="610"/>
      <c r="DK16" s="610"/>
      <c r="DL16" s="610"/>
      <c r="DM16" s="610"/>
      <c r="DN16" s="610"/>
      <c r="DO16" s="610"/>
      <c r="DP16" s="611"/>
      <c r="DQ16" s="615">
        <v>28282</v>
      </c>
      <c r="DR16" s="610"/>
      <c r="DS16" s="610"/>
      <c r="DT16" s="610"/>
      <c r="DU16" s="610"/>
      <c r="DV16" s="610"/>
      <c r="DW16" s="610"/>
      <c r="DX16" s="610"/>
      <c r="DY16" s="610"/>
      <c r="DZ16" s="610"/>
      <c r="EA16" s="610"/>
      <c r="EB16" s="610"/>
      <c r="EC16" s="647"/>
    </row>
    <row r="17" spans="2:133" ht="11.25" customHeight="1" x14ac:dyDescent="0.15">
      <c r="B17" s="606" t="s">
        <v>266</v>
      </c>
      <c r="C17" s="607"/>
      <c r="D17" s="607"/>
      <c r="E17" s="607"/>
      <c r="F17" s="607"/>
      <c r="G17" s="607"/>
      <c r="H17" s="607"/>
      <c r="I17" s="607"/>
      <c r="J17" s="607"/>
      <c r="K17" s="607"/>
      <c r="L17" s="607"/>
      <c r="M17" s="607"/>
      <c r="N17" s="607"/>
      <c r="O17" s="607"/>
      <c r="P17" s="607"/>
      <c r="Q17" s="608"/>
      <c r="R17" s="609">
        <v>545</v>
      </c>
      <c r="S17" s="610"/>
      <c r="T17" s="610"/>
      <c r="U17" s="610"/>
      <c r="V17" s="610"/>
      <c r="W17" s="610"/>
      <c r="X17" s="610"/>
      <c r="Y17" s="611"/>
      <c r="Z17" s="635">
        <v>0</v>
      </c>
      <c r="AA17" s="635"/>
      <c r="AB17" s="635"/>
      <c r="AC17" s="635"/>
      <c r="AD17" s="636">
        <v>545</v>
      </c>
      <c r="AE17" s="636"/>
      <c r="AF17" s="636"/>
      <c r="AG17" s="636"/>
      <c r="AH17" s="636"/>
      <c r="AI17" s="636"/>
      <c r="AJ17" s="636"/>
      <c r="AK17" s="636"/>
      <c r="AL17" s="612">
        <v>0</v>
      </c>
      <c r="AM17" s="613"/>
      <c r="AN17" s="613"/>
      <c r="AO17" s="637"/>
      <c r="AP17" s="606" t="s">
        <v>267</v>
      </c>
      <c r="AQ17" s="607"/>
      <c r="AR17" s="607"/>
      <c r="AS17" s="607"/>
      <c r="AT17" s="607"/>
      <c r="AU17" s="607"/>
      <c r="AV17" s="607"/>
      <c r="AW17" s="607"/>
      <c r="AX17" s="607"/>
      <c r="AY17" s="607"/>
      <c r="AZ17" s="607"/>
      <c r="BA17" s="607"/>
      <c r="BB17" s="607"/>
      <c r="BC17" s="607"/>
      <c r="BD17" s="607"/>
      <c r="BE17" s="607"/>
      <c r="BF17" s="608"/>
      <c r="BG17" s="609" t="s">
        <v>130</v>
      </c>
      <c r="BH17" s="610"/>
      <c r="BI17" s="610"/>
      <c r="BJ17" s="610"/>
      <c r="BK17" s="610"/>
      <c r="BL17" s="610"/>
      <c r="BM17" s="610"/>
      <c r="BN17" s="611"/>
      <c r="BO17" s="635" t="s">
        <v>130</v>
      </c>
      <c r="BP17" s="635"/>
      <c r="BQ17" s="635"/>
      <c r="BR17" s="635"/>
      <c r="BS17" s="636" t="s">
        <v>130</v>
      </c>
      <c r="BT17" s="636"/>
      <c r="BU17" s="636"/>
      <c r="BV17" s="636"/>
      <c r="BW17" s="636"/>
      <c r="BX17" s="636"/>
      <c r="BY17" s="636"/>
      <c r="BZ17" s="636"/>
      <c r="CA17" s="636"/>
      <c r="CB17" s="681"/>
      <c r="CD17" s="606" t="s">
        <v>268</v>
      </c>
      <c r="CE17" s="607"/>
      <c r="CF17" s="607"/>
      <c r="CG17" s="607"/>
      <c r="CH17" s="607"/>
      <c r="CI17" s="607"/>
      <c r="CJ17" s="607"/>
      <c r="CK17" s="607"/>
      <c r="CL17" s="607"/>
      <c r="CM17" s="607"/>
      <c r="CN17" s="607"/>
      <c r="CO17" s="607"/>
      <c r="CP17" s="607"/>
      <c r="CQ17" s="608"/>
      <c r="CR17" s="609">
        <v>163386</v>
      </c>
      <c r="CS17" s="610"/>
      <c r="CT17" s="610"/>
      <c r="CU17" s="610"/>
      <c r="CV17" s="610"/>
      <c r="CW17" s="610"/>
      <c r="CX17" s="610"/>
      <c r="CY17" s="611"/>
      <c r="CZ17" s="635">
        <v>8.5</v>
      </c>
      <c r="DA17" s="635"/>
      <c r="DB17" s="635"/>
      <c r="DC17" s="635"/>
      <c r="DD17" s="615" t="s">
        <v>130</v>
      </c>
      <c r="DE17" s="610"/>
      <c r="DF17" s="610"/>
      <c r="DG17" s="610"/>
      <c r="DH17" s="610"/>
      <c r="DI17" s="610"/>
      <c r="DJ17" s="610"/>
      <c r="DK17" s="610"/>
      <c r="DL17" s="610"/>
      <c r="DM17" s="610"/>
      <c r="DN17" s="610"/>
      <c r="DO17" s="610"/>
      <c r="DP17" s="611"/>
      <c r="DQ17" s="615">
        <v>163386</v>
      </c>
      <c r="DR17" s="610"/>
      <c r="DS17" s="610"/>
      <c r="DT17" s="610"/>
      <c r="DU17" s="610"/>
      <c r="DV17" s="610"/>
      <c r="DW17" s="610"/>
      <c r="DX17" s="610"/>
      <c r="DY17" s="610"/>
      <c r="DZ17" s="610"/>
      <c r="EA17" s="610"/>
      <c r="EB17" s="610"/>
      <c r="EC17" s="647"/>
    </row>
    <row r="18" spans="2:133" ht="11.25" customHeight="1" x14ac:dyDescent="0.15">
      <c r="B18" s="606" t="s">
        <v>269</v>
      </c>
      <c r="C18" s="607"/>
      <c r="D18" s="607"/>
      <c r="E18" s="607"/>
      <c r="F18" s="607"/>
      <c r="G18" s="607"/>
      <c r="H18" s="607"/>
      <c r="I18" s="607"/>
      <c r="J18" s="607"/>
      <c r="K18" s="607"/>
      <c r="L18" s="607"/>
      <c r="M18" s="607"/>
      <c r="N18" s="607"/>
      <c r="O18" s="607"/>
      <c r="P18" s="607"/>
      <c r="Q18" s="608"/>
      <c r="R18" s="609">
        <v>1263</v>
      </c>
      <c r="S18" s="610"/>
      <c r="T18" s="610"/>
      <c r="U18" s="610"/>
      <c r="V18" s="610"/>
      <c r="W18" s="610"/>
      <c r="X18" s="610"/>
      <c r="Y18" s="611"/>
      <c r="Z18" s="635">
        <v>0.1</v>
      </c>
      <c r="AA18" s="635"/>
      <c r="AB18" s="635"/>
      <c r="AC18" s="635"/>
      <c r="AD18" s="636">
        <v>1263</v>
      </c>
      <c r="AE18" s="636"/>
      <c r="AF18" s="636"/>
      <c r="AG18" s="636"/>
      <c r="AH18" s="636"/>
      <c r="AI18" s="636"/>
      <c r="AJ18" s="636"/>
      <c r="AK18" s="636"/>
      <c r="AL18" s="612">
        <v>0.10000000149011612</v>
      </c>
      <c r="AM18" s="613"/>
      <c r="AN18" s="613"/>
      <c r="AO18" s="637"/>
      <c r="AP18" s="606" t="s">
        <v>270</v>
      </c>
      <c r="AQ18" s="607"/>
      <c r="AR18" s="607"/>
      <c r="AS18" s="607"/>
      <c r="AT18" s="607"/>
      <c r="AU18" s="607"/>
      <c r="AV18" s="607"/>
      <c r="AW18" s="607"/>
      <c r="AX18" s="607"/>
      <c r="AY18" s="607"/>
      <c r="AZ18" s="607"/>
      <c r="BA18" s="607"/>
      <c r="BB18" s="607"/>
      <c r="BC18" s="607"/>
      <c r="BD18" s="607"/>
      <c r="BE18" s="607"/>
      <c r="BF18" s="608"/>
      <c r="BG18" s="609" t="s">
        <v>130</v>
      </c>
      <c r="BH18" s="610"/>
      <c r="BI18" s="610"/>
      <c r="BJ18" s="610"/>
      <c r="BK18" s="610"/>
      <c r="BL18" s="610"/>
      <c r="BM18" s="610"/>
      <c r="BN18" s="611"/>
      <c r="BO18" s="635" t="s">
        <v>130</v>
      </c>
      <c r="BP18" s="635"/>
      <c r="BQ18" s="635"/>
      <c r="BR18" s="635"/>
      <c r="BS18" s="636" t="s">
        <v>130</v>
      </c>
      <c r="BT18" s="636"/>
      <c r="BU18" s="636"/>
      <c r="BV18" s="636"/>
      <c r="BW18" s="636"/>
      <c r="BX18" s="636"/>
      <c r="BY18" s="636"/>
      <c r="BZ18" s="636"/>
      <c r="CA18" s="636"/>
      <c r="CB18" s="681"/>
      <c r="CD18" s="606" t="s">
        <v>271</v>
      </c>
      <c r="CE18" s="607"/>
      <c r="CF18" s="607"/>
      <c r="CG18" s="607"/>
      <c r="CH18" s="607"/>
      <c r="CI18" s="607"/>
      <c r="CJ18" s="607"/>
      <c r="CK18" s="607"/>
      <c r="CL18" s="607"/>
      <c r="CM18" s="607"/>
      <c r="CN18" s="607"/>
      <c r="CO18" s="607"/>
      <c r="CP18" s="607"/>
      <c r="CQ18" s="608"/>
      <c r="CR18" s="609" t="s">
        <v>130</v>
      </c>
      <c r="CS18" s="610"/>
      <c r="CT18" s="610"/>
      <c r="CU18" s="610"/>
      <c r="CV18" s="610"/>
      <c r="CW18" s="610"/>
      <c r="CX18" s="610"/>
      <c r="CY18" s="611"/>
      <c r="CZ18" s="635" t="s">
        <v>130</v>
      </c>
      <c r="DA18" s="635"/>
      <c r="DB18" s="635"/>
      <c r="DC18" s="635"/>
      <c r="DD18" s="615" t="s">
        <v>130</v>
      </c>
      <c r="DE18" s="610"/>
      <c r="DF18" s="610"/>
      <c r="DG18" s="610"/>
      <c r="DH18" s="610"/>
      <c r="DI18" s="610"/>
      <c r="DJ18" s="610"/>
      <c r="DK18" s="610"/>
      <c r="DL18" s="610"/>
      <c r="DM18" s="610"/>
      <c r="DN18" s="610"/>
      <c r="DO18" s="610"/>
      <c r="DP18" s="611"/>
      <c r="DQ18" s="615" t="s">
        <v>130</v>
      </c>
      <c r="DR18" s="610"/>
      <c r="DS18" s="610"/>
      <c r="DT18" s="610"/>
      <c r="DU18" s="610"/>
      <c r="DV18" s="610"/>
      <c r="DW18" s="610"/>
      <c r="DX18" s="610"/>
      <c r="DY18" s="610"/>
      <c r="DZ18" s="610"/>
      <c r="EA18" s="610"/>
      <c r="EB18" s="610"/>
      <c r="EC18" s="647"/>
    </row>
    <row r="19" spans="2:133" ht="11.25" customHeight="1" x14ac:dyDescent="0.15">
      <c r="B19" s="606" t="s">
        <v>272</v>
      </c>
      <c r="C19" s="607"/>
      <c r="D19" s="607"/>
      <c r="E19" s="607"/>
      <c r="F19" s="607"/>
      <c r="G19" s="607"/>
      <c r="H19" s="607"/>
      <c r="I19" s="607"/>
      <c r="J19" s="607"/>
      <c r="K19" s="607"/>
      <c r="L19" s="607"/>
      <c r="M19" s="607"/>
      <c r="N19" s="607"/>
      <c r="O19" s="607"/>
      <c r="P19" s="607"/>
      <c r="Q19" s="608"/>
      <c r="R19" s="609">
        <v>134</v>
      </c>
      <c r="S19" s="610"/>
      <c r="T19" s="610"/>
      <c r="U19" s="610"/>
      <c r="V19" s="610"/>
      <c r="W19" s="610"/>
      <c r="X19" s="610"/>
      <c r="Y19" s="611"/>
      <c r="Z19" s="635">
        <v>0</v>
      </c>
      <c r="AA19" s="635"/>
      <c r="AB19" s="635"/>
      <c r="AC19" s="635"/>
      <c r="AD19" s="636">
        <v>134</v>
      </c>
      <c r="AE19" s="636"/>
      <c r="AF19" s="636"/>
      <c r="AG19" s="636"/>
      <c r="AH19" s="636"/>
      <c r="AI19" s="636"/>
      <c r="AJ19" s="636"/>
      <c r="AK19" s="636"/>
      <c r="AL19" s="612">
        <v>0</v>
      </c>
      <c r="AM19" s="613"/>
      <c r="AN19" s="613"/>
      <c r="AO19" s="637"/>
      <c r="AP19" s="606" t="s">
        <v>273</v>
      </c>
      <c r="AQ19" s="607"/>
      <c r="AR19" s="607"/>
      <c r="AS19" s="607"/>
      <c r="AT19" s="607"/>
      <c r="AU19" s="607"/>
      <c r="AV19" s="607"/>
      <c r="AW19" s="607"/>
      <c r="AX19" s="607"/>
      <c r="AY19" s="607"/>
      <c r="AZ19" s="607"/>
      <c r="BA19" s="607"/>
      <c r="BB19" s="607"/>
      <c r="BC19" s="607"/>
      <c r="BD19" s="607"/>
      <c r="BE19" s="607"/>
      <c r="BF19" s="608"/>
      <c r="BG19" s="609">
        <v>2540</v>
      </c>
      <c r="BH19" s="610"/>
      <c r="BI19" s="610"/>
      <c r="BJ19" s="610"/>
      <c r="BK19" s="610"/>
      <c r="BL19" s="610"/>
      <c r="BM19" s="610"/>
      <c r="BN19" s="611"/>
      <c r="BO19" s="635">
        <v>0.4</v>
      </c>
      <c r="BP19" s="635"/>
      <c r="BQ19" s="635"/>
      <c r="BR19" s="635"/>
      <c r="BS19" s="636" t="s">
        <v>130</v>
      </c>
      <c r="BT19" s="636"/>
      <c r="BU19" s="636"/>
      <c r="BV19" s="636"/>
      <c r="BW19" s="636"/>
      <c r="BX19" s="636"/>
      <c r="BY19" s="636"/>
      <c r="BZ19" s="636"/>
      <c r="CA19" s="636"/>
      <c r="CB19" s="681"/>
      <c r="CD19" s="606" t="s">
        <v>274</v>
      </c>
      <c r="CE19" s="607"/>
      <c r="CF19" s="607"/>
      <c r="CG19" s="607"/>
      <c r="CH19" s="607"/>
      <c r="CI19" s="607"/>
      <c r="CJ19" s="607"/>
      <c r="CK19" s="607"/>
      <c r="CL19" s="607"/>
      <c r="CM19" s="607"/>
      <c r="CN19" s="607"/>
      <c r="CO19" s="607"/>
      <c r="CP19" s="607"/>
      <c r="CQ19" s="608"/>
      <c r="CR19" s="609" t="s">
        <v>130</v>
      </c>
      <c r="CS19" s="610"/>
      <c r="CT19" s="610"/>
      <c r="CU19" s="610"/>
      <c r="CV19" s="610"/>
      <c r="CW19" s="610"/>
      <c r="CX19" s="610"/>
      <c r="CY19" s="611"/>
      <c r="CZ19" s="635" t="s">
        <v>130</v>
      </c>
      <c r="DA19" s="635"/>
      <c r="DB19" s="635"/>
      <c r="DC19" s="635"/>
      <c r="DD19" s="615" t="s">
        <v>130</v>
      </c>
      <c r="DE19" s="610"/>
      <c r="DF19" s="610"/>
      <c r="DG19" s="610"/>
      <c r="DH19" s="610"/>
      <c r="DI19" s="610"/>
      <c r="DJ19" s="610"/>
      <c r="DK19" s="610"/>
      <c r="DL19" s="610"/>
      <c r="DM19" s="610"/>
      <c r="DN19" s="610"/>
      <c r="DO19" s="610"/>
      <c r="DP19" s="611"/>
      <c r="DQ19" s="615" t="s">
        <v>130</v>
      </c>
      <c r="DR19" s="610"/>
      <c r="DS19" s="610"/>
      <c r="DT19" s="610"/>
      <c r="DU19" s="610"/>
      <c r="DV19" s="610"/>
      <c r="DW19" s="610"/>
      <c r="DX19" s="610"/>
      <c r="DY19" s="610"/>
      <c r="DZ19" s="610"/>
      <c r="EA19" s="610"/>
      <c r="EB19" s="610"/>
      <c r="EC19" s="647"/>
    </row>
    <row r="20" spans="2:133" ht="11.25" customHeight="1" x14ac:dyDescent="0.15">
      <c r="B20" s="606" t="s">
        <v>275</v>
      </c>
      <c r="C20" s="607"/>
      <c r="D20" s="607"/>
      <c r="E20" s="607"/>
      <c r="F20" s="607"/>
      <c r="G20" s="607"/>
      <c r="H20" s="607"/>
      <c r="I20" s="607"/>
      <c r="J20" s="607"/>
      <c r="K20" s="607"/>
      <c r="L20" s="607"/>
      <c r="M20" s="607"/>
      <c r="N20" s="607"/>
      <c r="O20" s="607"/>
      <c r="P20" s="607"/>
      <c r="Q20" s="608"/>
      <c r="R20" s="609">
        <v>1057</v>
      </c>
      <c r="S20" s="610"/>
      <c r="T20" s="610"/>
      <c r="U20" s="610"/>
      <c r="V20" s="610"/>
      <c r="W20" s="610"/>
      <c r="X20" s="610"/>
      <c r="Y20" s="611"/>
      <c r="Z20" s="635">
        <v>0.1</v>
      </c>
      <c r="AA20" s="635"/>
      <c r="AB20" s="635"/>
      <c r="AC20" s="635"/>
      <c r="AD20" s="636">
        <v>1057</v>
      </c>
      <c r="AE20" s="636"/>
      <c r="AF20" s="636"/>
      <c r="AG20" s="636"/>
      <c r="AH20" s="636"/>
      <c r="AI20" s="636"/>
      <c r="AJ20" s="636"/>
      <c r="AK20" s="636"/>
      <c r="AL20" s="612">
        <v>0.1</v>
      </c>
      <c r="AM20" s="613"/>
      <c r="AN20" s="613"/>
      <c r="AO20" s="637"/>
      <c r="AP20" s="606" t="s">
        <v>276</v>
      </c>
      <c r="AQ20" s="607"/>
      <c r="AR20" s="607"/>
      <c r="AS20" s="607"/>
      <c r="AT20" s="607"/>
      <c r="AU20" s="607"/>
      <c r="AV20" s="607"/>
      <c r="AW20" s="607"/>
      <c r="AX20" s="607"/>
      <c r="AY20" s="607"/>
      <c r="AZ20" s="607"/>
      <c r="BA20" s="607"/>
      <c r="BB20" s="607"/>
      <c r="BC20" s="607"/>
      <c r="BD20" s="607"/>
      <c r="BE20" s="607"/>
      <c r="BF20" s="608"/>
      <c r="BG20" s="609">
        <v>2540</v>
      </c>
      <c r="BH20" s="610"/>
      <c r="BI20" s="610"/>
      <c r="BJ20" s="610"/>
      <c r="BK20" s="610"/>
      <c r="BL20" s="610"/>
      <c r="BM20" s="610"/>
      <c r="BN20" s="611"/>
      <c r="BO20" s="635">
        <v>0.4</v>
      </c>
      <c r="BP20" s="635"/>
      <c r="BQ20" s="635"/>
      <c r="BR20" s="635"/>
      <c r="BS20" s="636" t="s">
        <v>130</v>
      </c>
      <c r="BT20" s="636"/>
      <c r="BU20" s="636"/>
      <c r="BV20" s="636"/>
      <c r="BW20" s="636"/>
      <c r="BX20" s="636"/>
      <c r="BY20" s="636"/>
      <c r="BZ20" s="636"/>
      <c r="CA20" s="636"/>
      <c r="CB20" s="681"/>
      <c r="CD20" s="606" t="s">
        <v>277</v>
      </c>
      <c r="CE20" s="607"/>
      <c r="CF20" s="607"/>
      <c r="CG20" s="607"/>
      <c r="CH20" s="607"/>
      <c r="CI20" s="607"/>
      <c r="CJ20" s="607"/>
      <c r="CK20" s="607"/>
      <c r="CL20" s="607"/>
      <c r="CM20" s="607"/>
      <c r="CN20" s="607"/>
      <c r="CO20" s="607"/>
      <c r="CP20" s="607"/>
      <c r="CQ20" s="608"/>
      <c r="CR20" s="609">
        <v>1932800</v>
      </c>
      <c r="CS20" s="610"/>
      <c r="CT20" s="610"/>
      <c r="CU20" s="610"/>
      <c r="CV20" s="610"/>
      <c r="CW20" s="610"/>
      <c r="CX20" s="610"/>
      <c r="CY20" s="611"/>
      <c r="CZ20" s="635">
        <v>100</v>
      </c>
      <c r="DA20" s="635"/>
      <c r="DB20" s="635"/>
      <c r="DC20" s="635"/>
      <c r="DD20" s="615">
        <v>344602</v>
      </c>
      <c r="DE20" s="610"/>
      <c r="DF20" s="610"/>
      <c r="DG20" s="610"/>
      <c r="DH20" s="610"/>
      <c r="DI20" s="610"/>
      <c r="DJ20" s="610"/>
      <c r="DK20" s="610"/>
      <c r="DL20" s="610"/>
      <c r="DM20" s="610"/>
      <c r="DN20" s="610"/>
      <c r="DO20" s="610"/>
      <c r="DP20" s="611"/>
      <c r="DQ20" s="615">
        <v>1425633</v>
      </c>
      <c r="DR20" s="610"/>
      <c r="DS20" s="610"/>
      <c r="DT20" s="610"/>
      <c r="DU20" s="610"/>
      <c r="DV20" s="610"/>
      <c r="DW20" s="610"/>
      <c r="DX20" s="610"/>
      <c r="DY20" s="610"/>
      <c r="DZ20" s="610"/>
      <c r="EA20" s="610"/>
      <c r="EB20" s="610"/>
      <c r="EC20" s="647"/>
    </row>
    <row r="21" spans="2:133" ht="11.25" customHeight="1" x14ac:dyDescent="0.15">
      <c r="B21" s="606" t="s">
        <v>278</v>
      </c>
      <c r="C21" s="607"/>
      <c r="D21" s="607"/>
      <c r="E21" s="607"/>
      <c r="F21" s="607"/>
      <c r="G21" s="607"/>
      <c r="H21" s="607"/>
      <c r="I21" s="607"/>
      <c r="J21" s="607"/>
      <c r="K21" s="607"/>
      <c r="L21" s="607"/>
      <c r="M21" s="607"/>
      <c r="N21" s="607"/>
      <c r="O21" s="607"/>
      <c r="P21" s="607"/>
      <c r="Q21" s="608"/>
      <c r="R21" s="609">
        <v>72</v>
      </c>
      <c r="S21" s="610"/>
      <c r="T21" s="610"/>
      <c r="U21" s="610"/>
      <c r="V21" s="610"/>
      <c r="W21" s="610"/>
      <c r="X21" s="610"/>
      <c r="Y21" s="611"/>
      <c r="Z21" s="635">
        <v>0</v>
      </c>
      <c r="AA21" s="635"/>
      <c r="AB21" s="635"/>
      <c r="AC21" s="635"/>
      <c r="AD21" s="636">
        <v>72</v>
      </c>
      <c r="AE21" s="636"/>
      <c r="AF21" s="636"/>
      <c r="AG21" s="636"/>
      <c r="AH21" s="636"/>
      <c r="AI21" s="636"/>
      <c r="AJ21" s="636"/>
      <c r="AK21" s="636"/>
      <c r="AL21" s="612">
        <v>0</v>
      </c>
      <c r="AM21" s="613"/>
      <c r="AN21" s="613"/>
      <c r="AO21" s="637"/>
      <c r="AP21" s="606" t="s">
        <v>279</v>
      </c>
      <c r="AQ21" s="682"/>
      <c r="AR21" s="682"/>
      <c r="AS21" s="682"/>
      <c r="AT21" s="682"/>
      <c r="AU21" s="682"/>
      <c r="AV21" s="682"/>
      <c r="AW21" s="682"/>
      <c r="AX21" s="682"/>
      <c r="AY21" s="682"/>
      <c r="AZ21" s="682"/>
      <c r="BA21" s="682"/>
      <c r="BB21" s="682"/>
      <c r="BC21" s="682"/>
      <c r="BD21" s="682"/>
      <c r="BE21" s="682"/>
      <c r="BF21" s="683"/>
      <c r="BG21" s="609">
        <v>2540</v>
      </c>
      <c r="BH21" s="610"/>
      <c r="BI21" s="610"/>
      <c r="BJ21" s="610"/>
      <c r="BK21" s="610"/>
      <c r="BL21" s="610"/>
      <c r="BM21" s="610"/>
      <c r="BN21" s="611"/>
      <c r="BO21" s="635">
        <v>0.4</v>
      </c>
      <c r="BP21" s="635"/>
      <c r="BQ21" s="635"/>
      <c r="BR21" s="635"/>
      <c r="BS21" s="636" t="s">
        <v>130</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280</v>
      </c>
      <c r="C22" s="667"/>
      <c r="D22" s="667"/>
      <c r="E22" s="667"/>
      <c r="F22" s="667"/>
      <c r="G22" s="667"/>
      <c r="H22" s="667"/>
      <c r="I22" s="667"/>
      <c r="J22" s="667"/>
      <c r="K22" s="667"/>
      <c r="L22" s="667"/>
      <c r="M22" s="667"/>
      <c r="N22" s="667"/>
      <c r="O22" s="667"/>
      <c r="P22" s="667"/>
      <c r="Q22" s="668"/>
      <c r="R22" s="609" t="s">
        <v>130</v>
      </c>
      <c r="S22" s="610"/>
      <c r="T22" s="610"/>
      <c r="U22" s="610"/>
      <c r="V22" s="610"/>
      <c r="W22" s="610"/>
      <c r="X22" s="610"/>
      <c r="Y22" s="611"/>
      <c r="Z22" s="635" t="s">
        <v>130</v>
      </c>
      <c r="AA22" s="635"/>
      <c r="AB22" s="635"/>
      <c r="AC22" s="635"/>
      <c r="AD22" s="636">
        <v>0</v>
      </c>
      <c r="AE22" s="636"/>
      <c r="AF22" s="636"/>
      <c r="AG22" s="636"/>
      <c r="AH22" s="636"/>
      <c r="AI22" s="636"/>
      <c r="AJ22" s="636"/>
      <c r="AK22" s="636"/>
      <c r="AL22" s="612">
        <v>0</v>
      </c>
      <c r="AM22" s="613"/>
      <c r="AN22" s="613"/>
      <c r="AO22" s="637"/>
      <c r="AP22" s="606" t="s">
        <v>281</v>
      </c>
      <c r="AQ22" s="682"/>
      <c r="AR22" s="682"/>
      <c r="AS22" s="682"/>
      <c r="AT22" s="682"/>
      <c r="AU22" s="682"/>
      <c r="AV22" s="682"/>
      <c r="AW22" s="682"/>
      <c r="AX22" s="682"/>
      <c r="AY22" s="682"/>
      <c r="AZ22" s="682"/>
      <c r="BA22" s="682"/>
      <c r="BB22" s="682"/>
      <c r="BC22" s="682"/>
      <c r="BD22" s="682"/>
      <c r="BE22" s="682"/>
      <c r="BF22" s="683"/>
      <c r="BG22" s="609" t="s">
        <v>130</v>
      </c>
      <c r="BH22" s="610"/>
      <c r="BI22" s="610"/>
      <c r="BJ22" s="610"/>
      <c r="BK22" s="610"/>
      <c r="BL22" s="610"/>
      <c r="BM22" s="610"/>
      <c r="BN22" s="611"/>
      <c r="BO22" s="635" t="s">
        <v>130</v>
      </c>
      <c r="BP22" s="635"/>
      <c r="BQ22" s="635"/>
      <c r="BR22" s="635"/>
      <c r="BS22" s="636" t="s">
        <v>130</v>
      </c>
      <c r="BT22" s="636"/>
      <c r="BU22" s="636"/>
      <c r="BV22" s="636"/>
      <c r="BW22" s="636"/>
      <c r="BX22" s="636"/>
      <c r="BY22" s="636"/>
      <c r="BZ22" s="636"/>
      <c r="CA22" s="636"/>
      <c r="CB22" s="681"/>
      <c r="CD22" s="662" t="s">
        <v>282</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283</v>
      </c>
      <c r="C23" s="607"/>
      <c r="D23" s="607"/>
      <c r="E23" s="607"/>
      <c r="F23" s="607"/>
      <c r="G23" s="607"/>
      <c r="H23" s="607"/>
      <c r="I23" s="607"/>
      <c r="J23" s="607"/>
      <c r="K23" s="607"/>
      <c r="L23" s="607"/>
      <c r="M23" s="607"/>
      <c r="N23" s="607"/>
      <c r="O23" s="607"/>
      <c r="P23" s="607"/>
      <c r="Q23" s="608"/>
      <c r="R23" s="609">
        <v>409512</v>
      </c>
      <c r="S23" s="610"/>
      <c r="T23" s="610"/>
      <c r="U23" s="610"/>
      <c r="V23" s="610"/>
      <c r="W23" s="610"/>
      <c r="X23" s="610"/>
      <c r="Y23" s="611"/>
      <c r="Z23" s="635">
        <v>21</v>
      </c>
      <c r="AA23" s="635"/>
      <c r="AB23" s="635"/>
      <c r="AC23" s="635"/>
      <c r="AD23" s="636">
        <v>311254</v>
      </c>
      <c r="AE23" s="636"/>
      <c r="AF23" s="636"/>
      <c r="AG23" s="636"/>
      <c r="AH23" s="636"/>
      <c r="AI23" s="636"/>
      <c r="AJ23" s="636"/>
      <c r="AK23" s="636"/>
      <c r="AL23" s="612">
        <v>27.8</v>
      </c>
      <c r="AM23" s="613"/>
      <c r="AN23" s="613"/>
      <c r="AO23" s="637"/>
      <c r="AP23" s="606" t="s">
        <v>284</v>
      </c>
      <c r="AQ23" s="682"/>
      <c r="AR23" s="682"/>
      <c r="AS23" s="682"/>
      <c r="AT23" s="682"/>
      <c r="AU23" s="682"/>
      <c r="AV23" s="682"/>
      <c r="AW23" s="682"/>
      <c r="AX23" s="682"/>
      <c r="AY23" s="682"/>
      <c r="AZ23" s="682"/>
      <c r="BA23" s="682"/>
      <c r="BB23" s="682"/>
      <c r="BC23" s="682"/>
      <c r="BD23" s="682"/>
      <c r="BE23" s="682"/>
      <c r="BF23" s="683"/>
      <c r="BG23" s="609" t="s">
        <v>130</v>
      </c>
      <c r="BH23" s="610"/>
      <c r="BI23" s="610"/>
      <c r="BJ23" s="610"/>
      <c r="BK23" s="610"/>
      <c r="BL23" s="610"/>
      <c r="BM23" s="610"/>
      <c r="BN23" s="611"/>
      <c r="BO23" s="635" t="s">
        <v>130</v>
      </c>
      <c r="BP23" s="635"/>
      <c r="BQ23" s="635"/>
      <c r="BR23" s="635"/>
      <c r="BS23" s="636" t="s">
        <v>130</v>
      </c>
      <c r="BT23" s="636"/>
      <c r="BU23" s="636"/>
      <c r="BV23" s="636"/>
      <c r="BW23" s="636"/>
      <c r="BX23" s="636"/>
      <c r="BY23" s="636"/>
      <c r="BZ23" s="636"/>
      <c r="CA23" s="636"/>
      <c r="CB23" s="681"/>
      <c r="CD23" s="662" t="s">
        <v>223</v>
      </c>
      <c r="CE23" s="663"/>
      <c r="CF23" s="663"/>
      <c r="CG23" s="663"/>
      <c r="CH23" s="663"/>
      <c r="CI23" s="663"/>
      <c r="CJ23" s="663"/>
      <c r="CK23" s="663"/>
      <c r="CL23" s="663"/>
      <c r="CM23" s="663"/>
      <c r="CN23" s="663"/>
      <c r="CO23" s="663"/>
      <c r="CP23" s="663"/>
      <c r="CQ23" s="664"/>
      <c r="CR23" s="662" t="s">
        <v>285</v>
      </c>
      <c r="CS23" s="663"/>
      <c r="CT23" s="663"/>
      <c r="CU23" s="663"/>
      <c r="CV23" s="663"/>
      <c r="CW23" s="663"/>
      <c r="CX23" s="663"/>
      <c r="CY23" s="664"/>
      <c r="CZ23" s="662" t="s">
        <v>286</v>
      </c>
      <c r="DA23" s="663"/>
      <c r="DB23" s="663"/>
      <c r="DC23" s="664"/>
      <c r="DD23" s="662" t="s">
        <v>287</v>
      </c>
      <c r="DE23" s="663"/>
      <c r="DF23" s="663"/>
      <c r="DG23" s="663"/>
      <c r="DH23" s="663"/>
      <c r="DI23" s="663"/>
      <c r="DJ23" s="663"/>
      <c r="DK23" s="664"/>
      <c r="DL23" s="694" t="s">
        <v>288</v>
      </c>
      <c r="DM23" s="695"/>
      <c r="DN23" s="695"/>
      <c r="DO23" s="695"/>
      <c r="DP23" s="695"/>
      <c r="DQ23" s="695"/>
      <c r="DR23" s="695"/>
      <c r="DS23" s="695"/>
      <c r="DT23" s="695"/>
      <c r="DU23" s="695"/>
      <c r="DV23" s="696"/>
      <c r="DW23" s="662" t="s">
        <v>289</v>
      </c>
      <c r="DX23" s="663"/>
      <c r="DY23" s="663"/>
      <c r="DZ23" s="663"/>
      <c r="EA23" s="663"/>
      <c r="EB23" s="663"/>
      <c r="EC23" s="664"/>
    </row>
    <row r="24" spans="2:133" ht="11.25" customHeight="1" x14ac:dyDescent="0.15">
      <c r="B24" s="606" t="s">
        <v>290</v>
      </c>
      <c r="C24" s="607"/>
      <c r="D24" s="607"/>
      <c r="E24" s="607"/>
      <c r="F24" s="607"/>
      <c r="G24" s="607"/>
      <c r="H24" s="607"/>
      <c r="I24" s="607"/>
      <c r="J24" s="607"/>
      <c r="K24" s="607"/>
      <c r="L24" s="607"/>
      <c r="M24" s="607"/>
      <c r="N24" s="607"/>
      <c r="O24" s="607"/>
      <c r="P24" s="607"/>
      <c r="Q24" s="608"/>
      <c r="R24" s="609">
        <v>311254</v>
      </c>
      <c r="S24" s="610"/>
      <c r="T24" s="610"/>
      <c r="U24" s="610"/>
      <c r="V24" s="610"/>
      <c r="W24" s="610"/>
      <c r="X24" s="610"/>
      <c r="Y24" s="611"/>
      <c r="Z24" s="635">
        <v>15.9</v>
      </c>
      <c r="AA24" s="635"/>
      <c r="AB24" s="635"/>
      <c r="AC24" s="635"/>
      <c r="AD24" s="636">
        <v>311254</v>
      </c>
      <c r="AE24" s="636"/>
      <c r="AF24" s="636"/>
      <c r="AG24" s="636"/>
      <c r="AH24" s="636"/>
      <c r="AI24" s="636"/>
      <c r="AJ24" s="636"/>
      <c r="AK24" s="636"/>
      <c r="AL24" s="612">
        <v>27.8</v>
      </c>
      <c r="AM24" s="613"/>
      <c r="AN24" s="613"/>
      <c r="AO24" s="637"/>
      <c r="AP24" s="606" t="s">
        <v>291</v>
      </c>
      <c r="AQ24" s="682"/>
      <c r="AR24" s="682"/>
      <c r="AS24" s="682"/>
      <c r="AT24" s="682"/>
      <c r="AU24" s="682"/>
      <c r="AV24" s="682"/>
      <c r="AW24" s="682"/>
      <c r="AX24" s="682"/>
      <c r="AY24" s="682"/>
      <c r="AZ24" s="682"/>
      <c r="BA24" s="682"/>
      <c r="BB24" s="682"/>
      <c r="BC24" s="682"/>
      <c r="BD24" s="682"/>
      <c r="BE24" s="682"/>
      <c r="BF24" s="683"/>
      <c r="BG24" s="609" t="s">
        <v>130</v>
      </c>
      <c r="BH24" s="610"/>
      <c r="BI24" s="610"/>
      <c r="BJ24" s="610"/>
      <c r="BK24" s="610"/>
      <c r="BL24" s="610"/>
      <c r="BM24" s="610"/>
      <c r="BN24" s="611"/>
      <c r="BO24" s="635" t="s">
        <v>130</v>
      </c>
      <c r="BP24" s="635"/>
      <c r="BQ24" s="635"/>
      <c r="BR24" s="635"/>
      <c r="BS24" s="636" t="s">
        <v>130</v>
      </c>
      <c r="BT24" s="636"/>
      <c r="BU24" s="636"/>
      <c r="BV24" s="636"/>
      <c r="BW24" s="636"/>
      <c r="BX24" s="636"/>
      <c r="BY24" s="636"/>
      <c r="BZ24" s="636"/>
      <c r="CA24" s="636"/>
      <c r="CB24" s="681"/>
      <c r="CD24" s="659" t="s">
        <v>292</v>
      </c>
      <c r="CE24" s="660"/>
      <c r="CF24" s="660"/>
      <c r="CG24" s="660"/>
      <c r="CH24" s="660"/>
      <c r="CI24" s="660"/>
      <c r="CJ24" s="660"/>
      <c r="CK24" s="660"/>
      <c r="CL24" s="660"/>
      <c r="CM24" s="660"/>
      <c r="CN24" s="660"/>
      <c r="CO24" s="660"/>
      <c r="CP24" s="660"/>
      <c r="CQ24" s="661"/>
      <c r="CR24" s="656">
        <v>577251</v>
      </c>
      <c r="CS24" s="657"/>
      <c r="CT24" s="657"/>
      <c r="CU24" s="657"/>
      <c r="CV24" s="657"/>
      <c r="CW24" s="657"/>
      <c r="CX24" s="657"/>
      <c r="CY24" s="685"/>
      <c r="CZ24" s="686">
        <v>29.9</v>
      </c>
      <c r="DA24" s="672"/>
      <c r="DB24" s="672"/>
      <c r="DC24" s="688"/>
      <c r="DD24" s="684">
        <v>532667</v>
      </c>
      <c r="DE24" s="657"/>
      <c r="DF24" s="657"/>
      <c r="DG24" s="657"/>
      <c r="DH24" s="657"/>
      <c r="DI24" s="657"/>
      <c r="DJ24" s="657"/>
      <c r="DK24" s="685"/>
      <c r="DL24" s="684">
        <v>514542</v>
      </c>
      <c r="DM24" s="657"/>
      <c r="DN24" s="657"/>
      <c r="DO24" s="657"/>
      <c r="DP24" s="657"/>
      <c r="DQ24" s="657"/>
      <c r="DR24" s="657"/>
      <c r="DS24" s="657"/>
      <c r="DT24" s="657"/>
      <c r="DU24" s="657"/>
      <c r="DV24" s="685"/>
      <c r="DW24" s="686">
        <v>40.799999999999997</v>
      </c>
      <c r="DX24" s="672"/>
      <c r="DY24" s="672"/>
      <c r="DZ24" s="672"/>
      <c r="EA24" s="672"/>
      <c r="EB24" s="672"/>
      <c r="EC24" s="687"/>
    </row>
    <row r="25" spans="2:133" ht="11.25" customHeight="1" x14ac:dyDescent="0.15">
      <c r="B25" s="606" t="s">
        <v>293</v>
      </c>
      <c r="C25" s="607"/>
      <c r="D25" s="607"/>
      <c r="E25" s="607"/>
      <c r="F25" s="607"/>
      <c r="G25" s="607"/>
      <c r="H25" s="607"/>
      <c r="I25" s="607"/>
      <c r="J25" s="607"/>
      <c r="K25" s="607"/>
      <c r="L25" s="607"/>
      <c r="M25" s="607"/>
      <c r="N25" s="607"/>
      <c r="O25" s="607"/>
      <c r="P25" s="607"/>
      <c r="Q25" s="608"/>
      <c r="R25" s="609">
        <v>98257</v>
      </c>
      <c r="S25" s="610"/>
      <c r="T25" s="610"/>
      <c r="U25" s="610"/>
      <c r="V25" s="610"/>
      <c r="W25" s="610"/>
      <c r="X25" s="610"/>
      <c r="Y25" s="611"/>
      <c r="Z25" s="635">
        <v>5</v>
      </c>
      <c r="AA25" s="635"/>
      <c r="AB25" s="635"/>
      <c r="AC25" s="635"/>
      <c r="AD25" s="636" t="s">
        <v>130</v>
      </c>
      <c r="AE25" s="636"/>
      <c r="AF25" s="636"/>
      <c r="AG25" s="636"/>
      <c r="AH25" s="636"/>
      <c r="AI25" s="636"/>
      <c r="AJ25" s="636"/>
      <c r="AK25" s="636"/>
      <c r="AL25" s="612" t="s">
        <v>130</v>
      </c>
      <c r="AM25" s="613"/>
      <c r="AN25" s="613"/>
      <c r="AO25" s="637"/>
      <c r="AP25" s="606" t="s">
        <v>294</v>
      </c>
      <c r="AQ25" s="682"/>
      <c r="AR25" s="682"/>
      <c r="AS25" s="682"/>
      <c r="AT25" s="682"/>
      <c r="AU25" s="682"/>
      <c r="AV25" s="682"/>
      <c r="AW25" s="682"/>
      <c r="AX25" s="682"/>
      <c r="AY25" s="682"/>
      <c r="AZ25" s="682"/>
      <c r="BA25" s="682"/>
      <c r="BB25" s="682"/>
      <c r="BC25" s="682"/>
      <c r="BD25" s="682"/>
      <c r="BE25" s="682"/>
      <c r="BF25" s="683"/>
      <c r="BG25" s="609" t="s">
        <v>130</v>
      </c>
      <c r="BH25" s="610"/>
      <c r="BI25" s="610"/>
      <c r="BJ25" s="610"/>
      <c r="BK25" s="610"/>
      <c r="BL25" s="610"/>
      <c r="BM25" s="610"/>
      <c r="BN25" s="611"/>
      <c r="BO25" s="635" t="s">
        <v>130</v>
      </c>
      <c r="BP25" s="635"/>
      <c r="BQ25" s="635"/>
      <c r="BR25" s="635"/>
      <c r="BS25" s="636" t="s">
        <v>130</v>
      </c>
      <c r="BT25" s="636"/>
      <c r="BU25" s="636"/>
      <c r="BV25" s="636"/>
      <c r="BW25" s="636"/>
      <c r="BX25" s="636"/>
      <c r="BY25" s="636"/>
      <c r="BZ25" s="636"/>
      <c r="CA25" s="636"/>
      <c r="CB25" s="681"/>
      <c r="CD25" s="606" t="s">
        <v>295</v>
      </c>
      <c r="CE25" s="607"/>
      <c r="CF25" s="607"/>
      <c r="CG25" s="607"/>
      <c r="CH25" s="607"/>
      <c r="CI25" s="607"/>
      <c r="CJ25" s="607"/>
      <c r="CK25" s="607"/>
      <c r="CL25" s="607"/>
      <c r="CM25" s="607"/>
      <c r="CN25" s="607"/>
      <c r="CO25" s="607"/>
      <c r="CP25" s="607"/>
      <c r="CQ25" s="608"/>
      <c r="CR25" s="609">
        <v>351919</v>
      </c>
      <c r="CS25" s="619"/>
      <c r="CT25" s="619"/>
      <c r="CU25" s="619"/>
      <c r="CV25" s="619"/>
      <c r="CW25" s="619"/>
      <c r="CX25" s="619"/>
      <c r="CY25" s="620"/>
      <c r="CZ25" s="612">
        <v>18.2</v>
      </c>
      <c r="DA25" s="621"/>
      <c r="DB25" s="621"/>
      <c r="DC25" s="622"/>
      <c r="DD25" s="615">
        <v>345467</v>
      </c>
      <c r="DE25" s="619"/>
      <c r="DF25" s="619"/>
      <c r="DG25" s="619"/>
      <c r="DH25" s="619"/>
      <c r="DI25" s="619"/>
      <c r="DJ25" s="619"/>
      <c r="DK25" s="620"/>
      <c r="DL25" s="615">
        <v>327525</v>
      </c>
      <c r="DM25" s="619"/>
      <c r="DN25" s="619"/>
      <c r="DO25" s="619"/>
      <c r="DP25" s="619"/>
      <c r="DQ25" s="619"/>
      <c r="DR25" s="619"/>
      <c r="DS25" s="619"/>
      <c r="DT25" s="619"/>
      <c r="DU25" s="619"/>
      <c r="DV25" s="620"/>
      <c r="DW25" s="612">
        <v>26</v>
      </c>
      <c r="DX25" s="621"/>
      <c r="DY25" s="621"/>
      <c r="DZ25" s="621"/>
      <c r="EA25" s="621"/>
      <c r="EB25" s="621"/>
      <c r="EC25" s="648"/>
    </row>
    <row r="26" spans="2:133" ht="11.25" customHeight="1" x14ac:dyDescent="0.15">
      <c r="B26" s="606" t="s">
        <v>296</v>
      </c>
      <c r="C26" s="607"/>
      <c r="D26" s="607"/>
      <c r="E26" s="607"/>
      <c r="F26" s="607"/>
      <c r="G26" s="607"/>
      <c r="H26" s="607"/>
      <c r="I26" s="607"/>
      <c r="J26" s="607"/>
      <c r="K26" s="607"/>
      <c r="L26" s="607"/>
      <c r="M26" s="607"/>
      <c r="N26" s="607"/>
      <c r="O26" s="607"/>
      <c r="P26" s="607"/>
      <c r="Q26" s="608"/>
      <c r="R26" s="609">
        <v>1</v>
      </c>
      <c r="S26" s="610"/>
      <c r="T26" s="610"/>
      <c r="U26" s="610"/>
      <c r="V26" s="610"/>
      <c r="W26" s="610"/>
      <c r="X26" s="610"/>
      <c r="Y26" s="611"/>
      <c r="Z26" s="635">
        <v>0</v>
      </c>
      <c r="AA26" s="635"/>
      <c r="AB26" s="635"/>
      <c r="AC26" s="635"/>
      <c r="AD26" s="636" t="s">
        <v>130</v>
      </c>
      <c r="AE26" s="636"/>
      <c r="AF26" s="636"/>
      <c r="AG26" s="636"/>
      <c r="AH26" s="636"/>
      <c r="AI26" s="636"/>
      <c r="AJ26" s="636"/>
      <c r="AK26" s="636"/>
      <c r="AL26" s="612" t="s">
        <v>130</v>
      </c>
      <c r="AM26" s="613"/>
      <c r="AN26" s="613"/>
      <c r="AO26" s="637"/>
      <c r="AP26" s="606" t="s">
        <v>297</v>
      </c>
      <c r="AQ26" s="682"/>
      <c r="AR26" s="682"/>
      <c r="AS26" s="682"/>
      <c r="AT26" s="682"/>
      <c r="AU26" s="682"/>
      <c r="AV26" s="682"/>
      <c r="AW26" s="682"/>
      <c r="AX26" s="682"/>
      <c r="AY26" s="682"/>
      <c r="AZ26" s="682"/>
      <c r="BA26" s="682"/>
      <c r="BB26" s="682"/>
      <c r="BC26" s="682"/>
      <c r="BD26" s="682"/>
      <c r="BE26" s="682"/>
      <c r="BF26" s="683"/>
      <c r="BG26" s="609" t="s">
        <v>130</v>
      </c>
      <c r="BH26" s="610"/>
      <c r="BI26" s="610"/>
      <c r="BJ26" s="610"/>
      <c r="BK26" s="610"/>
      <c r="BL26" s="610"/>
      <c r="BM26" s="610"/>
      <c r="BN26" s="611"/>
      <c r="BO26" s="635" t="s">
        <v>130</v>
      </c>
      <c r="BP26" s="635"/>
      <c r="BQ26" s="635"/>
      <c r="BR26" s="635"/>
      <c r="BS26" s="636" t="s">
        <v>130</v>
      </c>
      <c r="BT26" s="636"/>
      <c r="BU26" s="636"/>
      <c r="BV26" s="636"/>
      <c r="BW26" s="636"/>
      <c r="BX26" s="636"/>
      <c r="BY26" s="636"/>
      <c r="BZ26" s="636"/>
      <c r="CA26" s="636"/>
      <c r="CB26" s="681"/>
      <c r="CD26" s="606" t="s">
        <v>298</v>
      </c>
      <c r="CE26" s="607"/>
      <c r="CF26" s="607"/>
      <c r="CG26" s="607"/>
      <c r="CH26" s="607"/>
      <c r="CI26" s="607"/>
      <c r="CJ26" s="607"/>
      <c r="CK26" s="607"/>
      <c r="CL26" s="607"/>
      <c r="CM26" s="607"/>
      <c r="CN26" s="607"/>
      <c r="CO26" s="607"/>
      <c r="CP26" s="607"/>
      <c r="CQ26" s="608"/>
      <c r="CR26" s="609">
        <v>197219</v>
      </c>
      <c r="CS26" s="610"/>
      <c r="CT26" s="610"/>
      <c r="CU26" s="610"/>
      <c r="CV26" s="610"/>
      <c r="CW26" s="610"/>
      <c r="CX26" s="610"/>
      <c r="CY26" s="611"/>
      <c r="CZ26" s="612">
        <v>10.199999999999999</v>
      </c>
      <c r="DA26" s="621"/>
      <c r="DB26" s="621"/>
      <c r="DC26" s="622"/>
      <c r="DD26" s="615">
        <v>194767</v>
      </c>
      <c r="DE26" s="610"/>
      <c r="DF26" s="610"/>
      <c r="DG26" s="610"/>
      <c r="DH26" s="610"/>
      <c r="DI26" s="610"/>
      <c r="DJ26" s="610"/>
      <c r="DK26" s="611"/>
      <c r="DL26" s="615" t="s">
        <v>130</v>
      </c>
      <c r="DM26" s="610"/>
      <c r="DN26" s="610"/>
      <c r="DO26" s="610"/>
      <c r="DP26" s="610"/>
      <c r="DQ26" s="610"/>
      <c r="DR26" s="610"/>
      <c r="DS26" s="610"/>
      <c r="DT26" s="610"/>
      <c r="DU26" s="610"/>
      <c r="DV26" s="611"/>
      <c r="DW26" s="612" t="s">
        <v>130</v>
      </c>
      <c r="DX26" s="621"/>
      <c r="DY26" s="621"/>
      <c r="DZ26" s="621"/>
      <c r="EA26" s="621"/>
      <c r="EB26" s="621"/>
      <c r="EC26" s="648"/>
    </row>
    <row r="27" spans="2:133" ht="11.25" customHeight="1" x14ac:dyDescent="0.15">
      <c r="B27" s="606" t="s">
        <v>299</v>
      </c>
      <c r="C27" s="607"/>
      <c r="D27" s="607"/>
      <c r="E27" s="607"/>
      <c r="F27" s="607"/>
      <c r="G27" s="607"/>
      <c r="H27" s="607"/>
      <c r="I27" s="607"/>
      <c r="J27" s="607"/>
      <c r="K27" s="607"/>
      <c r="L27" s="607"/>
      <c r="M27" s="607"/>
      <c r="N27" s="607"/>
      <c r="O27" s="607"/>
      <c r="P27" s="607"/>
      <c r="Q27" s="608"/>
      <c r="R27" s="609">
        <v>1203026</v>
      </c>
      <c r="S27" s="610"/>
      <c r="T27" s="610"/>
      <c r="U27" s="610"/>
      <c r="V27" s="610"/>
      <c r="W27" s="610"/>
      <c r="X27" s="610"/>
      <c r="Y27" s="611"/>
      <c r="Z27" s="635">
        <v>61.6</v>
      </c>
      <c r="AA27" s="635"/>
      <c r="AB27" s="635"/>
      <c r="AC27" s="635"/>
      <c r="AD27" s="636">
        <v>1104768</v>
      </c>
      <c r="AE27" s="636"/>
      <c r="AF27" s="636"/>
      <c r="AG27" s="636"/>
      <c r="AH27" s="636"/>
      <c r="AI27" s="636"/>
      <c r="AJ27" s="636"/>
      <c r="AK27" s="636"/>
      <c r="AL27" s="612">
        <v>98.5</v>
      </c>
      <c r="AM27" s="613"/>
      <c r="AN27" s="613"/>
      <c r="AO27" s="637"/>
      <c r="AP27" s="606" t="s">
        <v>300</v>
      </c>
      <c r="AQ27" s="607"/>
      <c r="AR27" s="607"/>
      <c r="AS27" s="607"/>
      <c r="AT27" s="607"/>
      <c r="AU27" s="607"/>
      <c r="AV27" s="607"/>
      <c r="AW27" s="607"/>
      <c r="AX27" s="607"/>
      <c r="AY27" s="607"/>
      <c r="AZ27" s="607"/>
      <c r="BA27" s="607"/>
      <c r="BB27" s="607"/>
      <c r="BC27" s="607"/>
      <c r="BD27" s="607"/>
      <c r="BE27" s="607"/>
      <c r="BF27" s="608"/>
      <c r="BG27" s="609">
        <v>708568</v>
      </c>
      <c r="BH27" s="610"/>
      <c r="BI27" s="610"/>
      <c r="BJ27" s="610"/>
      <c r="BK27" s="610"/>
      <c r="BL27" s="610"/>
      <c r="BM27" s="610"/>
      <c r="BN27" s="611"/>
      <c r="BO27" s="635">
        <v>100</v>
      </c>
      <c r="BP27" s="635"/>
      <c r="BQ27" s="635"/>
      <c r="BR27" s="635"/>
      <c r="BS27" s="636" t="s">
        <v>130</v>
      </c>
      <c r="BT27" s="636"/>
      <c r="BU27" s="636"/>
      <c r="BV27" s="636"/>
      <c r="BW27" s="636"/>
      <c r="BX27" s="636"/>
      <c r="BY27" s="636"/>
      <c r="BZ27" s="636"/>
      <c r="CA27" s="636"/>
      <c r="CB27" s="681"/>
      <c r="CD27" s="606" t="s">
        <v>301</v>
      </c>
      <c r="CE27" s="607"/>
      <c r="CF27" s="607"/>
      <c r="CG27" s="607"/>
      <c r="CH27" s="607"/>
      <c r="CI27" s="607"/>
      <c r="CJ27" s="607"/>
      <c r="CK27" s="607"/>
      <c r="CL27" s="607"/>
      <c r="CM27" s="607"/>
      <c r="CN27" s="607"/>
      <c r="CO27" s="607"/>
      <c r="CP27" s="607"/>
      <c r="CQ27" s="608"/>
      <c r="CR27" s="609">
        <v>61946</v>
      </c>
      <c r="CS27" s="619"/>
      <c r="CT27" s="619"/>
      <c r="CU27" s="619"/>
      <c r="CV27" s="619"/>
      <c r="CW27" s="619"/>
      <c r="CX27" s="619"/>
      <c r="CY27" s="620"/>
      <c r="CZ27" s="612">
        <v>3.2</v>
      </c>
      <c r="DA27" s="621"/>
      <c r="DB27" s="621"/>
      <c r="DC27" s="622"/>
      <c r="DD27" s="615">
        <v>23814</v>
      </c>
      <c r="DE27" s="619"/>
      <c r="DF27" s="619"/>
      <c r="DG27" s="619"/>
      <c r="DH27" s="619"/>
      <c r="DI27" s="619"/>
      <c r="DJ27" s="619"/>
      <c r="DK27" s="620"/>
      <c r="DL27" s="615">
        <v>23631</v>
      </c>
      <c r="DM27" s="619"/>
      <c r="DN27" s="619"/>
      <c r="DO27" s="619"/>
      <c r="DP27" s="619"/>
      <c r="DQ27" s="619"/>
      <c r="DR27" s="619"/>
      <c r="DS27" s="619"/>
      <c r="DT27" s="619"/>
      <c r="DU27" s="619"/>
      <c r="DV27" s="620"/>
      <c r="DW27" s="612">
        <v>1.9</v>
      </c>
      <c r="DX27" s="621"/>
      <c r="DY27" s="621"/>
      <c r="DZ27" s="621"/>
      <c r="EA27" s="621"/>
      <c r="EB27" s="621"/>
      <c r="EC27" s="648"/>
    </row>
    <row r="28" spans="2:133" ht="11.25" customHeight="1" x14ac:dyDescent="0.15">
      <c r="B28" s="606" t="s">
        <v>302</v>
      </c>
      <c r="C28" s="607"/>
      <c r="D28" s="607"/>
      <c r="E28" s="607"/>
      <c r="F28" s="607"/>
      <c r="G28" s="607"/>
      <c r="H28" s="607"/>
      <c r="I28" s="607"/>
      <c r="J28" s="607"/>
      <c r="K28" s="607"/>
      <c r="L28" s="607"/>
      <c r="M28" s="607"/>
      <c r="N28" s="607"/>
      <c r="O28" s="607"/>
      <c r="P28" s="607"/>
      <c r="Q28" s="608"/>
      <c r="R28" s="609" t="s">
        <v>130</v>
      </c>
      <c r="S28" s="610"/>
      <c r="T28" s="610"/>
      <c r="U28" s="610"/>
      <c r="V28" s="610"/>
      <c r="W28" s="610"/>
      <c r="X28" s="610"/>
      <c r="Y28" s="611"/>
      <c r="Z28" s="635" t="s">
        <v>130</v>
      </c>
      <c r="AA28" s="635"/>
      <c r="AB28" s="635"/>
      <c r="AC28" s="635"/>
      <c r="AD28" s="636" t="s">
        <v>130</v>
      </c>
      <c r="AE28" s="636"/>
      <c r="AF28" s="636"/>
      <c r="AG28" s="636"/>
      <c r="AH28" s="636"/>
      <c r="AI28" s="636"/>
      <c r="AJ28" s="636"/>
      <c r="AK28" s="636"/>
      <c r="AL28" s="612" t="s">
        <v>130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7"/>
      <c r="CD28" s="606" t="s">
        <v>303</v>
      </c>
      <c r="CE28" s="607"/>
      <c r="CF28" s="607"/>
      <c r="CG28" s="607"/>
      <c r="CH28" s="607"/>
      <c r="CI28" s="607"/>
      <c r="CJ28" s="607"/>
      <c r="CK28" s="607"/>
      <c r="CL28" s="607"/>
      <c r="CM28" s="607"/>
      <c r="CN28" s="607"/>
      <c r="CO28" s="607"/>
      <c r="CP28" s="607"/>
      <c r="CQ28" s="608"/>
      <c r="CR28" s="609">
        <v>163386</v>
      </c>
      <c r="CS28" s="610"/>
      <c r="CT28" s="610"/>
      <c r="CU28" s="610"/>
      <c r="CV28" s="610"/>
      <c r="CW28" s="610"/>
      <c r="CX28" s="610"/>
      <c r="CY28" s="611"/>
      <c r="CZ28" s="612">
        <v>8.5</v>
      </c>
      <c r="DA28" s="621"/>
      <c r="DB28" s="621"/>
      <c r="DC28" s="622"/>
      <c r="DD28" s="615">
        <v>163386</v>
      </c>
      <c r="DE28" s="610"/>
      <c r="DF28" s="610"/>
      <c r="DG28" s="610"/>
      <c r="DH28" s="610"/>
      <c r="DI28" s="610"/>
      <c r="DJ28" s="610"/>
      <c r="DK28" s="611"/>
      <c r="DL28" s="615">
        <v>163386</v>
      </c>
      <c r="DM28" s="610"/>
      <c r="DN28" s="610"/>
      <c r="DO28" s="610"/>
      <c r="DP28" s="610"/>
      <c r="DQ28" s="610"/>
      <c r="DR28" s="610"/>
      <c r="DS28" s="610"/>
      <c r="DT28" s="610"/>
      <c r="DU28" s="610"/>
      <c r="DV28" s="611"/>
      <c r="DW28" s="612">
        <v>13</v>
      </c>
      <c r="DX28" s="621"/>
      <c r="DY28" s="621"/>
      <c r="DZ28" s="621"/>
      <c r="EA28" s="621"/>
      <c r="EB28" s="621"/>
      <c r="EC28" s="648"/>
    </row>
    <row r="29" spans="2:133" ht="11.25" customHeight="1" x14ac:dyDescent="0.15">
      <c r="B29" s="606" t="s">
        <v>304</v>
      </c>
      <c r="C29" s="607"/>
      <c r="D29" s="607"/>
      <c r="E29" s="607"/>
      <c r="F29" s="607"/>
      <c r="G29" s="607"/>
      <c r="H29" s="607"/>
      <c r="I29" s="607"/>
      <c r="J29" s="607"/>
      <c r="K29" s="607"/>
      <c r="L29" s="607"/>
      <c r="M29" s="607"/>
      <c r="N29" s="607"/>
      <c r="O29" s="607"/>
      <c r="P29" s="607"/>
      <c r="Q29" s="608"/>
      <c r="R29" s="609">
        <v>2515</v>
      </c>
      <c r="S29" s="610"/>
      <c r="T29" s="610"/>
      <c r="U29" s="610"/>
      <c r="V29" s="610"/>
      <c r="W29" s="610"/>
      <c r="X29" s="610"/>
      <c r="Y29" s="611"/>
      <c r="Z29" s="635">
        <v>0.1</v>
      </c>
      <c r="AA29" s="635"/>
      <c r="AB29" s="635"/>
      <c r="AC29" s="635"/>
      <c r="AD29" s="636" t="s">
        <v>130</v>
      </c>
      <c r="AE29" s="636"/>
      <c r="AF29" s="636"/>
      <c r="AG29" s="636"/>
      <c r="AH29" s="636"/>
      <c r="AI29" s="636"/>
      <c r="AJ29" s="636"/>
      <c r="AK29" s="636"/>
      <c r="AL29" s="612" t="s">
        <v>130</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305</v>
      </c>
      <c r="CE29" s="630"/>
      <c r="CF29" s="606" t="s">
        <v>70</v>
      </c>
      <c r="CG29" s="607"/>
      <c r="CH29" s="607"/>
      <c r="CI29" s="607"/>
      <c r="CJ29" s="607"/>
      <c r="CK29" s="607"/>
      <c r="CL29" s="607"/>
      <c r="CM29" s="607"/>
      <c r="CN29" s="607"/>
      <c r="CO29" s="607"/>
      <c r="CP29" s="607"/>
      <c r="CQ29" s="608"/>
      <c r="CR29" s="609">
        <v>163386</v>
      </c>
      <c r="CS29" s="619"/>
      <c r="CT29" s="619"/>
      <c r="CU29" s="619"/>
      <c r="CV29" s="619"/>
      <c r="CW29" s="619"/>
      <c r="CX29" s="619"/>
      <c r="CY29" s="620"/>
      <c r="CZ29" s="612">
        <v>8.5</v>
      </c>
      <c r="DA29" s="621"/>
      <c r="DB29" s="621"/>
      <c r="DC29" s="622"/>
      <c r="DD29" s="615">
        <v>163386</v>
      </c>
      <c r="DE29" s="619"/>
      <c r="DF29" s="619"/>
      <c r="DG29" s="619"/>
      <c r="DH29" s="619"/>
      <c r="DI29" s="619"/>
      <c r="DJ29" s="619"/>
      <c r="DK29" s="620"/>
      <c r="DL29" s="615">
        <v>163386</v>
      </c>
      <c r="DM29" s="619"/>
      <c r="DN29" s="619"/>
      <c r="DO29" s="619"/>
      <c r="DP29" s="619"/>
      <c r="DQ29" s="619"/>
      <c r="DR29" s="619"/>
      <c r="DS29" s="619"/>
      <c r="DT29" s="619"/>
      <c r="DU29" s="619"/>
      <c r="DV29" s="620"/>
      <c r="DW29" s="612">
        <v>13</v>
      </c>
      <c r="DX29" s="621"/>
      <c r="DY29" s="621"/>
      <c r="DZ29" s="621"/>
      <c r="EA29" s="621"/>
      <c r="EB29" s="621"/>
      <c r="EC29" s="648"/>
    </row>
    <row r="30" spans="2:133" ht="11.25" customHeight="1" x14ac:dyDescent="0.15">
      <c r="B30" s="606" t="s">
        <v>306</v>
      </c>
      <c r="C30" s="607"/>
      <c r="D30" s="607"/>
      <c r="E30" s="607"/>
      <c r="F30" s="607"/>
      <c r="G30" s="607"/>
      <c r="H30" s="607"/>
      <c r="I30" s="607"/>
      <c r="J30" s="607"/>
      <c r="K30" s="607"/>
      <c r="L30" s="607"/>
      <c r="M30" s="607"/>
      <c r="N30" s="607"/>
      <c r="O30" s="607"/>
      <c r="P30" s="607"/>
      <c r="Q30" s="608"/>
      <c r="R30" s="609">
        <v>33632</v>
      </c>
      <c r="S30" s="610"/>
      <c r="T30" s="610"/>
      <c r="U30" s="610"/>
      <c r="V30" s="610"/>
      <c r="W30" s="610"/>
      <c r="X30" s="610"/>
      <c r="Y30" s="611"/>
      <c r="Z30" s="635">
        <v>1.7</v>
      </c>
      <c r="AA30" s="635"/>
      <c r="AB30" s="635"/>
      <c r="AC30" s="635"/>
      <c r="AD30" s="636">
        <v>4616</v>
      </c>
      <c r="AE30" s="636"/>
      <c r="AF30" s="636"/>
      <c r="AG30" s="636"/>
      <c r="AH30" s="636"/>
      <c r="AI30" s="636"/>
      <c r="AJ30" s="636"/>
      <c r="AK30" s="636"/>
      <c r="AL30" s="612">
        <v>0.4</v>
      </c>
      <c r="AM30" s="613"/>
      <c r="AN30" s="613"/>
      <c r="AO30" s="637"/>
      <c r="AP30" s="662" t="s">
        <v>223</v>
      </c>
      <c r="AQ30" s="663"/>
      <c r="AR30" s="663"/>
      <c r="AS30" s="663"/>
      <c r="AT30" s="663"/>
      <c r="AU30" s="663"/>
      <c r="AV30" s="663"/>
      <c r="AW30" s="663"/>
      <c r="AX30" s="663"/>
      <c r="AY30" s="663"/>
      <c r="AZ30" s="663"/>
      <c r="BA30" s="663"/>
      <c r="BB30" s="663"/>
      <c r="BC30" s="663"/>
      <c r="BD30" s="663"/>
      <c r="BE30" s="663"/>
      <c r="BF30" s="664"/>
      <c r="BG30" s="662" t="s">
        <v>307</v>
      </c>
      <c r="BH30" s="679"/>
      <c r="BI30" s="679"/>
      <c r="BJ30" s="679"/>
      <c r="BK30" s="679"/>
      <c r="BL30" s="679"/>
      <c r="BM30" s="679"/>
      <c r="BN30" s="679"/>
      <c r="BO30" s="679"/>
      <c r="BP30" s="679"/>
      <c r="BQ30" s="680"/>
      <c r="BR30" s="662" t="s">
        <v>308</v>
      </c>
      <c r="BS30" s="679"/>
      <c r="BT30" s="679"/>
      <c r="BU30" s="679"/>
      <c r="BV30" s="679"/>
      <c r="BW30" s="679"/>
      <c r="BX30" s="679"/>
      <c r="BY30" s="679"/>
      <c r="BZ30" s="679"/>
      <c r="CA30" s="679"/>
      <c r="CB30" s="680"/>
      <c r="CD30" s="631"/>
      <c r="CE30" s="632"/>
      <c r="CF30" s="606" t="s">
        <v>309</v>
      </c>
      <c r="CG30" s="607"/>
      <c r="CH30" s="607"/>
      <c r="CI30" s="607"/>
      <c r="CJ30" s="607"/>
      <c r="CK30" s="607"/>
      <c r="CL30" s="607"/>
      <c r="CM30" s="607"/>
      <c r="CN30" s="607"/>
      <c r="CO30" s="607"/>
      <c r="CP30" s="607"/>
      <c r="CQ30" s="608"/>
      <c r="CR30" s="609">
        <v>160431</v>
      </c>
      <c r="CS30" s="610"/>
      <c r="CT30" s="610"/>
      <c r="CU30" s="610"/>
      <c r="CV30" s="610"/>
      <c r="CW30" s="610"/>
      <c r="CX30" s="610"/>
      <c r="CY30" s="611"/>
      <c r="CZ30" s="612">
        <v>8.3000000000000007</v>
      </c>
      <c r="DA30" s="621"/>
      <c r="DB30" s="621"/>
      <c r="DC30" s="622"/>
      <c r="DD30" s="615">
        <v>160431</v>
      </c>
      <c r="DE30" s="610"/>
      <c r="DF30" s="610"/>
      <c r="DG30" s="610"/>
      <c r="DH30" s="610"/>
      <c r="DI30" s="610"/>
      <c r="DJ30" s="610"/>
      <c r="DK30" s="611"/>
      <c r="DL30" s="615">
        <v>160431</v>
      </c>
      <c r="DM30" s="610"/>
      <c r="DN30" s="610"/>
      <c r="DO30" s="610"/>
      <c r="DP30" s="610"/>
      <c r="DQ30" s="610"/>
      <c r="DR30" s="610"/>
      <c r="DS30" s="610"/>
      <c r="DT30" s="610"/>
      <c r="DU30" s="610"/>
      <c r="DV30" s="611"/>
      <c r="DW30" s="612">
        <v>12.7</v>
      </c>
      <c r="DX30" s="621"/>
      <c r="DY30" s="621"/>
      <c r="DZ30" s="621"/>
      <c r="EA30" s="621"/>
      <c r="EB30" s="621"/>
      <c r="EC30" s="648"/>
    </row>
    <row r="31" spans="2:133" ht="11.25" customHeight="1" x14ac:dyDescent="0.15">
      <c r="B31" s="606" t="s">
        <v>310</v>
      </c>
      <c r="C31" s="607"/>
      <c r="D31" s="607"/>
      <c r="E31" s="607"/>
      <c r="F31" s="607"/>
      <c r="G31" s="607"/>
      <c r="H31" s="607"/>
      <c r="I31" s="607"/>
      <c r="J31" s="607"/>
      <c r="K31" s="607"/>
      <c r="L31" s="607"/>
      <c r="M31" s="607"/>
      <c r="N31" s="607"/>
      <c r="O31" s="607"/>
      <c r="P31" s="607"/>
      <c r="Q31" s="608"/>
      <c r="R31" s="609">
        <v>737</v>
      </c>
      <c r="S31" s="610"/>
      <c r="T31" s="610"/>
      <c r="U31" s="610"/>
      <c r="V31" s="610"/>
      <c r="W31" s="610"/>
      <c r="X31" s="610"/>
      <c r="Y31" s="611"/>
      <c r="Z31" s="635">
        <v>0</v>
      </c>
      <c r="AA31" s="635"/>
      <c r="AB31" s="635"/>
      <c r="AC31" s="635"/>
      <c r="AD31" s="636" t="s">
        <v>130</v>
      </c>
      <c r="AE31" s="636"/>
      <c r="AF31" s="636"/>
      <c r="AG31" s="636"/>
      <c r="AH31" s="636"/>
      <c r="AI31" s="636"/>
      <c r="AJ31" s="636"/>
      <c r="AK31" s="636"/>
      <c r="AL31" s="612" t="s">
        <v>130</v>
      </c>
      <c r="AM31" s="613"/>
      <c r="AN31" s="613"/>
      <c r="AO31" s="637"/>
      <c r="AP31" s="674" t="s">
        <v>311</v>
      </c>
      <c r="AQ31" s="675"/>
      <c r="AR31" s="675"/>
      <c r="AS31" s="675"/>
      <c r="AT31" s="676" t="s">
        <v>312</v>
      </c>
      <c r="AU31" s="343"/>
      <c r="AV31" s="343"/>
      <c r="AW31" s="343"/>
      <c r="AX31" s="659" t="s">
        <v>190</v>
      </c>
      <c r="AY31" s="660"/>
      <c r="AZ31" s="660"/>
      <c r="BA31" s="660"/>
      <c r="BB31" s="660"/>
      <c r="BC31" s="660"/>
      <c r="BD31" s="660"/>
      <c r="BE31" s="660"/>
      <c r="BF31" s="661"/>
      <c r="BG31" s="670">
        <v>99.9</v>
      </c>
      <c r="BH31" s="671"/>
      <c r="BI31" s="671"/>
      <c r="BJ31" s="671"/>
      <c r="BK31" s="671"/>
      <c r="BL31" s="671"/>
      <c r="BM31" s="672">
        <v>99.9</v>
      </c>
      <c r="BN31" s="671"/>
      <c r="BO31" s="671"/>
      <c r="BP31" s="671"/>
      <c r="BQ31" s="673"/>
      <c r="BR31" s="670">
        <v>99.9</v>
      </c>
      <c r="BS31" s="671"/>
      <c r="BT31" s="671"/>
      <c r="BU31" s="671"/>
      <c r="BV31" s="671"/>
      <c r="BW31" s="671"/>
      <c r="BX31" s="672">
        <v>99.9</v>
      </c>
      <c r="BY31" s="671"/>
      <c r="BZ31" s="671"/>
      <c r="CA31" s="671"/>
      <c r="CB31" s="673"/>
      <c r="CD31" s="631"/>
      <c r="CE31" s="632"/>
      <c r="CF31" s="606" t="s">
        <v>313</v>
      </c>
      <c r="CG31" s="607"/>
      <c r="CH31" s="607"/>
      <c r="CI31" s="607"/>
      <c r="CJ31" s="607"/>
      <c r="CK31" s="607"/>
      <c r="CL31" s="607"/>
      <c r="CM31" s="607"/>
      <c r="CN31" s="607"/>
      <c r="CO31" s="607"/>
      <c r="CP31" s="607"/>
      <c r="CQ31" s="608"/>
      <c r="CR31" s="609">
        <v>2955</v>
      </c>
      <c r="CS31" s="619"/>
      <c r="CT31" s="619"/>
      <c r="CU31" s="619"/>
      <c r="CV31" s="619"/>
      <c r="CW31" s="619"/>
      <c r="CX31" s="619"/>
      <c r="CY31" s="620"/>
      <c r="CZ31" s="612">
        <v>0.2</v>
      </c>
      <c r="DA31" s="621"/>
      <c r="DB31" s="621"/>
      <c r="DC31" s="622"/>
      <c r="DD31" s="615">
        <v>2955</v>
      </c>
      <c r="DE31" s="619"/>
      <c r="DF31" s="619"/>
      <c r="DG31" s="619"/>
      <c r="DH31" s="619"/>
      <c r="DI31" s="619"/>
      <c r="DJ31" s="619"/>
      <c r="DK31" s="620"/>
      <c r="DL31" s="615">
        <v>2955</v>
      </c>
      <c r="DM31" s="619"/>
      <c r="DN31" s="619"/>
      <c r="DO31" s="619"/>
      <c r="DP31" s="619"/>
      <c r="DQ31" s="619"/>
      <c r="DR31" s="619"/>
      <c r="DS31" s="619"/>
      <c r="DT31" s="619"/>
      <c r="DU31" s="619"/>
      <c r="DV31" s="620"/>
      <c r="DW31" s="612">
        <v>0.2</v>
      </c>
      <c r="DX31" s="621"/>
      <c r="DY31" s="621"/>
      <c r="DZ31" s="621"/>
      <c r="EA31" s="621"/>
      <c r="EB31" s="621"/>
      <c r="EC31" s="648"/>
    </row>
    <row r="32" spans="2:133" ht="11.25" customHeight="1" x14ac:dyDescent="0.15">
      <c r="B32" s="606" t="s">
        <v>314</v>
      </c>
      <c r="C32" s="607"/>
      <c r="D32" s="607"/>
      <c r="E32" s="607"/>
      <c r="F32" s="607"/>
      <c r="G32" s="607"/>
      <c r="H32" s="607"/>
      <c r="I32" s="607"/>
      <c r="J32" s="607"/>
      <c r="K32" s="607"/>
      <c r="L32" s="607"/>
      <c r="M32" s="607"/>
      <c r="N32" s="607"/>
      <c r="O32" s="607"/>
      <c r="P32" s="607"/>
      <c r="Q32" s="608"/>
      <c r="R32" s="609">
        <v>232012</v>
      </c>
      <c r="S32" s="610"/>
      <c r="T32" s="610"/>
      <c r="U32" s="610"/>
      <c r="V32" s="610"/>
      <c r="W32" s="610"/>
      <c r="X32" s="610"/>
      <c r="Y32" s="611"/>
      <c r="Z32" s="635">
        <v>11.9</v>
      </c>
      <c r="AA32" s="635"/>
      <c r="AB32" s="635"/>
      <c r="AC32" s="635"/>
      <c r="AD32" s="636" t="s">
        <v>130</v>
      </c>
      <c r="AE32" s="636"/>
      <c r="AF32" s="636"/>
      <c r="AG32" s="636"/>
      <c r="AH32" s="636"/>
      <c r="AI32" s="636"/>
      <c r="AJ32" s="636"/>
      <c r="AK32" s="636"/>
      <c r="AL32" s="612" t="s">
        <v>130</v>
      </c>
      <c r="AM32" s="613"/>
      <c r="AN32" s="613"/>
      <c r="AO32" s="637"/>
      <c r="AP32" s="649"/>
      <c r="AQ32" s="650"/>
      <c r="AR32" s="650"/>
      <c r="AS32" s="650"/>
      <c r="AT32" s="677"/>
      <c r="AU32" s="205" t="s">
        <v>315</v>
      </c>
      <c r="AX32" s="606" t="s">
        <v>316</v>
      </c>
      <c r="AY32" s="607"/>
      <c r="AZ32" s="607"/>
      <c r="BA32" s="607"/>
      <c r="BB32" s="607"/>
      <c r="BC32" s="607"/>
      <c r="BD32" s="607"/>
      <c r="BE32" s="607"/>
      <c r="BF32" s="608"/>
      <c r="BG32" s="669">
        <v>98.5</v>
      </c>
      <c r="BH32" s="619"/>
      <c r="BI32" s="619"/>
      <c r="BJ32" s="619"/>
      <c r="BK32" s="619"/>
      <c r="BL32" s="619"/>
      <c r="BM32" s="613">
        <v>98.3</v>
      </c>
      <c r="BN32" s="619"/>
      <c r="BO32" s="619"/>
      <c r="BP32" s="619"/>
      <c r="BQ32" s="646"/>
      <c r="BR32" s="669">
        <v>99.3</v>
      </c>
      <c r="BS32" s="619"/>
      <c r="BT32" s="619"/>
      <c r="BU32" s="619"/>
      <c r="BV32" s="619"/>
      <c r="BW32" s="619"/>
      <c r="BX32" s="613">
        <v>98.8</v>
      </c>
      <c r="BY32" s="619"/>
      <c r="BZ32" s="619"/>
      <c r="CA32" s="619"/>
      <c r="CB32" s="646"/>
      <c r="CD32" s="633"/>
      <c r="CE32" s="634"/>
      <c r="CF32" s="606" t="s">
        <v>317</v>
      </c>
      <c r="CG32" s="607"/>
      <c r="CH32" s="607"/>
      <c r="CI32" s="607"/>
      <c r="CJ32" s="607"/>
      <c r="CK32" s="607"/>
      <c r="CL32" s="607"/>
      <c r="CM32" s="607"/>
      <c r="CN32" s="607"/>
      <c r="CO32" s="607"/>
      <c r="CP32" s="607"/>
      <c r="CQ32" s="608"/>
      <c r="CR32" s="609" t="s">
        <v>130</v>
      </c>
      <c r="CS32" s="610"/>
      <c r="CT32" s="610"/>
      <c r="CU32" s="610"/>
      <c r="CV32" s="610"/>
      <c r="CW32" s="610"/>
      <c r="CX32" s="610"/>
      <c r="CY32" s="611"/>
      <c r="CZ32" s="612" t="s">
        <v>130</v>
      </c>
      <c r="DA32" s="621"/>
      <c r="DB32" s="621"/>
      <c r="DC32" s="622"/>
      <c r="DD32" s="615" t="s">
        <v>130</v>
      </c>
      <c r="DE32" s="610"/>
      <c r="DF32" s="610"/>
      <c r="DG32" s="610"/>
      <c r="DH32" s="610"/>
      <c r="DI32" s="610"/>
      <c r="DJ32" s="610"/>
      <c r="DK32" s="611"/>
      <c r="DL32" s="615" t="s">
        <v>130</v>
      </c>
      <c r="DM32" s="610"/>
      <c r="DN32" s="610"/>
      <c r="DO32" s="610"/>
      <c r="DP32" s="610"/>
      <c r="DQ32" s="610"/>
      <c r="DR32" s="610"/>
      <c r="DS32" s="610"/>
      <c r="DT32" s="610"/>
      <c r="DU32" s="610"/>
      <c r="DV32" s="611"/>
      <c r="DW32" s="612" t="s">
        <v>130</v>
      </c>
      <c r="DX32" s="621"/>
      <c r="DY32" s="621"/>
      <c r="DZ32" s="621"/>
      <c r="EA32" s="621"/>
      <c r="EB32" s="621"/>
      <c r="EC32" s="648"/>
    </row>
    <row r="33" spans="2:133" ht="11.25" customHeight="1" x14ac:dyDescent="0.15">
      <c r="B33" s="666" t="s">
        <v>318</v>
      </c>
      <c r="C33" s="667"/>
      <c r="D33" s="667"/>
      <c r="E33" s="667"/>
      <c r="F33" s="667"/>
      <c r="G33" s="667"/>
      <c r="H33" s="667"/>
      <c r="I33" s="667"/>
      <c r="J33" s="667"/>
      <c r="K33" s="667"/>
      <c r="L33" s="667"/>
      <c r="M33" s="667"/>
      <c r="N33" s="667"/>
      <c r="O33" s="667"/>
      <c r="P33" s="667"/>
      <c r="Q33" s="668"/>
      <c r="R33" s="609" t="s">
        <v>130</v>
      </c>
      <c r="S33" s="610"/>
      <c r="T33" s="610"/>
      <c r="U33" s="610"/>
      <c r="V33" s="610"/>
      <c r="W33" s="610"/>
      <c r="X33" s="610"/>
      <c r="Y33" s="611"/>
      <c r="Z33" s="635" t="s">
        <v>130</v>
      </c>
      <c r="AA33" s="635"/>
      <c r="AB33" s="635"/>
      <c r="AC33" s="635"/>
      <c r="AD33" s="636" t="s">
        <v>130</v>
      </c>
      <c r="AE33" s="636"/>
      <c r="AF33" s="636"/>
      <c r="AG33" s="636"/>
      <c r="AH33" s="636"/>
      <c r="AI33" s="636"/>
      <c r="AJ33" s="636"/>
      <c r="AK33" s="636"/>
      <c r="AL33" s="612" t="s">
        <v>130</v>
      </c>
      <c r="AM33" s="613"/>
      <c r="AN33" s="613"/>
      <c r="AO33" s="637"/>
      <c r="AP33" s="651"/>
      <c r="AQ33" s="652"/>
      <c r="AR33" s="652"/>
      <c r="AS33" s="652"/>
      <c r="AT33" s="678"/>
      <c r="AU33" s="342"/>
      <c r="AV33" s="342"/>
      <c r="AW33" s="342"/>
      <c r="AX33" s="586" t="s">
        <v>319</v>
      </c>
      <c r="AY33" s="587"/>
      <c r="AZ33" s="587"/>
      <c r="BA33" s="587"/>
      <c r="BB33" s="587"/>
      <c r="BC33" s="587"/>
      <c r="BD33" s="587"/>
      <c r="BE33" s="587"/>
      <c r="BF33" s="588"/>
      <c r="BG33" s="665">
        <v>100</v>
      </c>
      <c r="BH33" s="590"/>
      <c r="BI33" s="590"/>
      <c r="BJ33" s="590"/>
      <c r="BK33" s="590"/>
      <c r="BL33" s="590"/>
      <c r="BM33" s="627">
        <v>100</v>
      </c>
      <c r="BN33" s="590"/>
      <c r="BO33" s="590"/>
      <c r="BP33" s="590"/>
      <c r="BQ33" s="638"/>
      <c r="BR33" s="665">
        <v>100</v>
      </c>
      <c r="BS33" s="590"/>
      <c r="BT33" s="590"/>
      <c r="BU33" s="590"/>
      <c r="BV33" s="590"/>
      <c r="BW33" s="590"/>
      <c r="BX33" s="627">
        <v>100</v>
      </c>
      <c r="BY33" s="590"/>
      <c r="BZ33" s="590"/>
      <c r="CA33" s="590"/>
      <c r="CB33" s="638"/>
      <c r="CD33" s="606" t="s">
        <v>320</v>
      </c>
      <c r="CE33" s="607"/>
      <c r="CF33" s="607"/>
      <c r="CG33" s="607"/>
      <c r="CH33" s="607"/>
      <c r="CI33" s="607"/>
      <c r="CJ33" s="607"/>
      <c r="CK33" s="607"/>
      <c r="CL33" s="607"/>
      <c r="CM33" s="607"/>
      <c r="CN33" s="607"/>
      <c r="CO33" s="607"/>
      <c r="CP33" s="607"/>
      <c r="CQ33" s="608"/>
      <c r="CR33" s="609">
        <v>886827</v>
      </c>
      <c r="CS33" s="619"/>
      <c r="CT33" s="619"/>
      <c r="CU33" s="619"/>
      <c r="CV33" s="619"/>
      <c r="CW33" s="619"/>
      <c r="CX33" s="619"/>
      <c r="CY33" s="620"/>
      <c r="CZ33" s="612">
        <v>45.9</v>
      </c>
      <c r="DA33" s="621"/>
      <c r="DB33" s="621"/>
      <c r="DC33" s="622"/>
      <c r="DD33" s="615">
        <v>735804</v>
      </c>
      <c r="DE33" s="619"/>
      <c r="DF33" s="619"/>
      <c r="DG33" s="619"/>
      <c r="DH33" s="619"/>
      <c r="DI33" s="619"/>
      <c r="DJ33" s="619"/>
      <c r="DK33" s="620"/>
      <c r="DL33" s="615">
        <v>532774</v>
      </c>
      <c r="DM33" s="619"/>
      <c r="DN33" s="619"/>
      <c r="DO33" s="619"/>
      <c r="DP33" s="619"/>
      <c r="DQ33" s="619"/>
      <c r="DR33" s="619"/>
      <c r="DS33" s="619"/>
      <c r="DT33" s="619"/>
      <c r="DU33" s="619"/>
      <c r="DV33" s="620"/>
      <c r="DW33" s="612">
        <v>42.3</v>
      </c>
      <c r="DX33" s="621"/>
      <c r="DY33" s="621"/>
      <c r="DZ33" s="621"/>
      <c r="EA33" s="621"/>
      <c r="EB33" s="621"/>
      <c r="EC33" s="648"/>
    </row>
    <row r="34" spans="2:133" ht="11.25" customHeight="1" x14ac:dyDescent="0.15">
      <c r="B34" s="606" t="s">
        <v>321</v>
      </c>
      <c r="C34" s="607"/>
      <c r="D34" s="607"/>
      <c r="E34" s="607"/>
      <c r="F34" s="607"/>
      <c r="G34" s="607"/>
      <c r="H34" s="607"/>
      <c r="I34" s="607"/>
      <c r="J34" s="607"/>
      <c r="K34" s="607"/>
      <c r="L34" s="607"/>
      <c r="M34" s="607"/>
      <c r="N34" s="607"/>
      <c r="O34" s="607"/>
      <c r="P34" s="607"/>
      <c r="Q34" s="608"/>
      <c r="R34" s="609">
        <v>69017</v>
      </c>
      <c r="S34" s="610"/>
      <c r="T34" s="610"/>
      <c r="U34" s="610"/>
      <c r="V34" s="610"/>
      <c r="W34" s="610"/>
      <c r="X34" s="610"/>
      <c r="Y34" s="611"/>
      <c r="Z34" s="635">
        <v>3.5</v>
      </c>
      <c r="AA34" s="635"/>
      <c r="AB34" s="635"/>
      <c r="AC34" s="635"/>
      <c r="AD34" s="636" t="s">
        <v>130</v>
      </c>
      <c r="AE34" s="636"/>
      <c r="AF34" s="636"/>
      <c r="AG34" s="636"/>
      <c r="AH34" s="636"/>
      <c r="AI34" s="636"/>
      <c r="AJ34" s="636"/>
      <c r="AK34" s="636"/>
      <c r="AL34" s="612" t="s">
        <v>130</v>
      </c>
      <c r="AM34" s="613"/>
      <c r="AN34" s="613"/>
      <c r="AO34" s="637"/>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6" t="s">
        <v>322</v>
      </c>
      <c r="CE34" s="607"/>
      <c r="CF34" s="607"/>
      <c r="CG34" s="607"/>
      <c r="CH34" s="607"/>
      <c r="CI34" s="607"/>
      <c r="CJ34" s="607"/>
      <c r="CK34" s="607"/>
      <c r="CL34" s="607"/>
      <c r="CM34" s="607"/>
      <c r="CN34" s="607"/>
      <c r="CO34" s="607"/>
      <c r="CP34" s="607"/>
      <c r="CQ34" s="608"/>
      <c r="CR34" s="609">
        <v>389176</v>
      </c>
      <c r="CS34" s="610"/>
      <c r="CT34" s="610"/>
      <c r="CU34" s="610"/>
      <c r="CV34" s="610"/>
      <c r="CW34" s="610"/>
      <c r="CX34" s="610"/>
      <c r="CY34" s="611"/>
      <c r="CZ34" s="612">
        <v>20.100000000000001</v>
      </c>
      <c r="DA34" s="621"/>
      <c r="DB34" s="621"/>
      <c r="DC34" s="622"/>
      <c r="DD34" s="615">
        <v>336010</v>
      </c>
      <c r="DE34" s="610"/>
      <c r="DF34" s="610"/>
      <c r="DG34" s="610"/>
      <c r="DH34" s="610"/>
      <c r="DI34" s="610"/>
      <c r="DJ34" s="610"/>
      <c r="DK34" s="611"/>
      <c r="DL34" s="615">
        <v>285954</v>
      </c>
      <c r="DM34" s="610"/>
      <c r="DN34" s="610"/>
      <c r="DO34" s="610"/>
      <c r="DP34" s="610"/>
      <c r="DQ34" s="610"/>
      <c r="DR34" s="610"/>
      <c r="DS34" s="610"/>
      <c r="DT34" s="610"/>
      <c r="DU34" s="610"/>
      <c r="DV34" s="611"/>
      <c r="DW34" s="612">
        <v>22.7</v>
      </c>
      <c r="DX34" s="621"/>
      <c r="DY34" s="621"/>
      <c r="DZ34" s="621"/>
      <c r="EA34" s="621"/>
      <c r="EB34" s="621"/>
      <c r="EC34" s="648"/>
    </row>
    <row r="35" spans="2:133" ht="11.25" customHeight="1" x14ac:dyDescent="0.15">
      <c r="B35" s="606" t="s">
        <v>323</v>
      </c>
      <c r="C35" s="607"/>
      <c r="D35" s="607"/>
      <c r="E35" s="607"/>
      <c r="F35" s="607"/>
      <c r="G35" s="607"/>
      <c r="H35" s="607"/>
      <c r="I35" s="607"/>
      <c r="J35" s="607"/>
      <c r="K35" s="607"/>
      <c r="L35" s="607"/>
      <c r="M35" s="607"/>
      <c r="N35" s="607"/>
      <c r="O35" s="607"/>
      <c r="P35" s="607"/>
      <c r="Q35" s="608"/>
      <c r="R35" s="609">
        <v>38162</v>
      </c>
      <c r="S35" s="610"/>
      <c r="T35" s="610"/>
      <c r="U35" s="610"/>
      <c r="V35" s="610"/>
      <c r="W35" s="610"/>
      <c r="X35" s="610"/>
      <c r="Y35" s="611"/>
      <c r="Z35" s="635">
        <v>2</v>
      </c>
      <c r="AA35" s="635"/>
      <c r="AB35" s="635"/>
      <c r="AC35" s="635"/>
      <c r="AD35" s="636">
        <v>12083</v>
      </c>
      <c r="AE35" s="636"/>
      <c r="AF35" s="636"/>
      <c r="AG35" s="636"/>
      <c r="AH35" s="636"/>
      <c r="AI35" s="636"/>
      <c r="AJ35" s="636"/>
      <c r="AK35" s="636"/>
      <c r="AL35" s="612">
        <v>1.1000000000000001</v>
      </c>
      <c r="AM35" s="613"/>
      <c r="AN35" s="613"/>
      <c r="AO35" s="637"/>
      <c r="AP35" s="210"/>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326</v>
      </c>
      <c r="CE35" s="607"/>
      <c r="CF35" s="607"/>
      <c r="CG35" s="607"/>
      <c r="CH35" s="607"/>
      <c r="CI35" s="607"/>
      <c r="CJ35" s="607"/>
      <c r="CK35" s="607"/>
      <c r="CL35" s="607"/>
      <c r="CM35" s="607"/>
      <c r="CN35" s="607"/>
      <c r="CO35" s="607"/>
      <c r="CP35" s="607"/>
      <c r="CQ35" s="608"/>
      <c r="CR35" s="609">
        <v>31774</v>
      </c>
      <c r="CS35" s="619"/>
      <c r="CT35" s="619"/>
      <c r="CU35" s="619"/>
      <c r="CV35" s="619"/>
      <c r="CW35" s="619"/>
      <c r="CX35" s="619"/>
      <c r="CY35" s="620"/>
      <c r="CZ35" s="612">
        <v>1.6</v>
      </c>
      <c r="DA35" s="621"/>
      <c r="DB35" s="621"/>
      <c r="DC35" s="622"/>
      <c r="DD35" s="615">
        <v>30870</v>
      </c>
      <c r="DE35" s="619"/>
      <c r="DF35" s="619"/>
      <c r="DG35" s="619"/>
      <c r="DH35" s="619"/>
      <c r="DI35" s="619"/>
      <c r="DJ35" s="619"/>
      <c r="DK35" s="620"/>
      <c r="DL35" s="615">
        <v>24126</v>
      </c>
      <c r="DM35" s="619"/>
      <c r="DN35" s="619"/>
      <c r="DO35" s="619"/>
      <c r="DP35" s="619"/>
      <c r="DQ35" s="619"/>
      <c r="DR35" s="619"/>
      <c r="DS35" s="619"/>
      <c r="DT35" s="619"/>
      <c r="DU35" s="619"/>
      <c r="DV35" s="620"/>
      <c r="DW35" s="612">
        <v>1.9</v>
      </c>
      <c r="DX35" s="621"/>
      <c r="DY35" s="621"/>
      <c r="DZ35" s="621"/>
      <c r="EA35" s="621"/>
      <c r="EB35" s="621"/>
      <c r="EC35" s="648"/>
    </row>
    <row r="36" spans="2:133" ht="11.25" customHeight="1" x14ac:dyDescent="0.15">
      <c r="B36" s="606" t="s">
        <v>327</v>
      </c>
      <c r="C36" s="607"/>
      <c r="D36" s="607"/>
      <c r="E36" s="607"/>
      <c r="F36" s="607"/>
      <c r="G36" s="607"/>
      <c r="H36" s="607"/>
      <c r="I36" s="607"/>
      <c r="J36" s="607"/>
      <c r="K36" s="607"/>
      <c r="L36" s="607"/>
      <c r="M36" s="607"/>
      <c r="N36" s="607"/>
      <c r="O36" s="607"/>
      <c r="P36" s="607"/>
      <c r="Q36" s="608"/>
      <c r="R36" s="609">
        <v>4385</v>
      </c>
      <c r="S36" s="610"/>
      <c r="T36" s="610"/>
      <c r="U36" s="610"/>
      <c r="V36" s="610"/>
      <c r="W36" s="610"/>
      <c r="X36" s="610"/>
      <c r="Y36" s="611"/>
      <c r="Z36" s="635">
        <v>0.2</v>
      </c>
      <c r="AA36" s="635"/>
      <c r="AB36" s="635"/>
      <c r="AC36" s="635"/>
      <c r="AD36" s="636" t="s">
        <v>130</v>
      </c>
      <c r="AE36" s="636"/>
      <c r="AF36" s="636"/>
      <c r="AG36" s="636"/>
      <c r="AH36" s="636"/>
      <c r="AI36" s="636"/>
      <c r="AJ36" s="636"/>
      <c r="AK36" s="636"/>
      <c r="AL36" s="612" t="s">
        <v>130</v>
      </c>
      <c r="AM36" s="613"/>
      <c r="AN36" s="613"/>
      <c r="AO36" s="637"/>
      <c r="AP36" s="210"/>
      <c r="AQ36" s="653" t="s">
        <v>328</v>
      </c>
      <c r="AR36" s="654"/>
      <c r="AS36" s="654"/>
      <c r="AT36" s="654"/>
      <c r="AU36" s="654"/>
      <c r="AV36" s="654"/>
      <c r="AW36" s="654"/>
      <c r="AX36" s="654"/>
      <c r="AY36" s="655"/>
      <c r="AZ36" s="656">
        <v>128372</v>
      </c>
      <c r="BA36" s="657"/>
      <c r="BB36" s="657"/>
      <c r="BC36" s="657"/>
      <c r="BD36" s="657"/>
      <c r="BE36" s="657"/>
      <c r="BF36" s="658"/>
      <c r="BG36" s="659" t="s">
        <v>329</v>
      </c>
      <c r="BH36" s="660"/>
      <c r="BI36" s="660"/>
      <c r="BJ36" s="660"/>
      <c r="BK36" s="660"/>
      <c r="BL36" s="660"/>
      <c r="BM36" s="660"/>
      <c r="BN36" s="660"/>
      <c r="BO36" s="660"/>
      <c r="BP36" s="660"/>
      <c r="BQ36" s="660"/>
      <c r="BR36" s="660"/>
      <c r="BS36" s="660"/>
      <c r="BT36" s="660"/>
      <c r="BU36" s="661"/>
      <c r="BV36" s="656">
        <v>-13796</v>
      </c>
      <c r="BW36" s="657"/>
      <c r="BX36" s="657"/>
      <c r="BY36" s="657"/>
      <c r="BZ36" s="657"/>
      <c r="CA36" s="657"/>
      <c r="CB36" s="658"/>
      <c r="CD36" s="606" t="s">
        <v>330</v>
      </c>
      <c r="CE36" s="607"/>
      <c r="CF36" s="607"/>
      <c r="CG36" s="607"/>
      <c r="CH36" s="607"/>
      <c r="CI36" s="607"/>
      <c r="CJ36" s="607"/>
      <c r="CK36" s="607"/>
      <c r="CL36" s="607"/>
      <c r="CM36" s="607"/>
      <c r="CN36" s="607"/>
      <c r="CO36" s="607"/>
      <c r="CP36" s="607"/>
      <c r="CQ36" s="608"/>
      <c r="CR36" s="609">
        <v>265888</v>
      </c>
      <c r="CS36" s="610"/>
      <c r="CT36" s="610"/>
      <c r="CU36" s="610"/>
      <c r="CV36" s="610"/>
      <c r="CW36" s="610"/>
      <c r="CX36" s="610"/>
      <c r="CY36" s="611"/>
      <c r="CZ36" s="612">
        <v>13.8</v>
      </c>
      <c r="DA36" s="621"/>
      <c r="DB36" s="621"/>
      <c r="DC36" s="622"/>
      <c r="DD36" s="615">
        <v>205068</v>
      </c>
      <c r="DE36" s="610"/>
      <c r="DF36" s="610"/>
      <c r="DG36" s="610"/>
      <c r="DH36" s="610"/>
      <c r="DI36" s="610"/>
      <c r="DJ36" s="610"/>
      <c r="DK36" s="611"/>
      <c r="DL36" s="615">
        <v>130875</v>
      </c>
      <c r="DM36" s="610"/>
      <c r="DN36" s="610"/>
      <c r="DO36" s="610"/>
      <c r="DP36" s="610"/>
      <c r="DQ36" s="610"/>
      <c r="DR36" s="610"/>
      <c r="DS36" s="610"/>
      <c r="DT36" s="610"/>
      <c r="DU36" s="610"/>
      <c r="DV36" s="611"/>
      <c r="DW36" s="612">
        <v>10.4</v>
      </c>
      <c r="DX36" s="621"/>
      <c r="DY36" s="621"/>
      <c r="DZ36" s="621"/>
      <c r="EA36" s="621"/>
      <c r="EB36" s="621"/>
      <c r="EC36" s="648"/>
    </row>
    <row r="37" spans="2:133" ht="11.25" customHeight="1" x14ac:dyDescent="0.15">
      <c r="B37" s="606" t="s">
        <v>331</v>
      </c>
      <c r="C37" s="607"/>
      <c r="D37" s="607"/>
      <c r="E37" s="607"/>
      <c r="F37" s="607"/>
      <c r="G37" s="607"/>
      <c r="H37" s="607"/>
      <c r="I37" s="607"/>
      <c r="J37" s="607"/>
      <c r="K37" s="607"/>
      <c r="L37" s="607"/>
      <c r="M37" s="607"/>
      <c r="N37" s="607"/>
      <c r="O37" s="607"/>
      <c r="P37" s="607"/>
      <c r="Q37" s="608"/>
      <c r="R37" s="609">
        <v>32000</v>
      </c>
      <c r="S37" s="610"/>
      <c r="T37" s="610"/>
      <c r="U37" s="610"/>
      <c r="V37" s="610"/>
      <c r="W37" s="610"/>
      <c r="X37" s="610"/>
      <c r="Y37" s="611"/>
      <c r="Z37" s="635">
        <v>1.6</v>
      </c>
      <c r="AA37" s="635"/>
      <c r="AB37" s="635"/>
      <c r="AC37" s="635"/>
      <c r="AD37" s="636" t="s">
        <v>130</v>
      </c>
      <c r="AE37" s="636"/>
      <c r="AF37" s="636"/>
      <c r="AG37" s="636"/>
      <c r="AH37" s="636"/>
      <c r="AI37" s="636"/>
      <c r="AJ37" s="636"/>
      <c r="AK37" s="636"/>
      <c r="AL37" s="612" t="s">
        <v>130</v>
      </c>
      <c r="AM37" s="613"/>
      <c r="AN37" s="613"/>
      <c r="AO37" s="637"/>
      <c r="AQ37" s="643" t="s">
        <v>332</v>
      </c>
      <c r="AR37" s="644"/>
      <c r="AS37" s="644"/>
      <c r="AT37" s="644"/>
      <c r="AU37" s="644"/>
      <c r="AV37" s="644"/>
      <c r="AW37" s="644"/>
      <c r="AX37" s="644"/>
      <c r="AY37" s="645"/>
      <c r="AZ37" s="609">
        <v>25865</v>
      </c>
      <c r="BA37" s="610"/>
      <c r="BB37" s="610"/>
      <c r="BC37" s="610"/>
      <c r="BD37" s="619"/>
      <c r="BE37" s="619"/>
      <c r="BF37" s="646"/>
      <c r="BG37" s="606" t="s">
        <v>333</v>
      </c>
      <c r="BH37" s="607"/>
      <c r="BI37" s="607"/>
      <c r="BJ37" s="607"/>
      <c r="BK37" s="607"/>
      <c r="BL37" s="607"/>
      <c r="BM37" s="607"/>
      <c r="BN37" s="607"/>
      <c r="BO37" s="607"/>
      <c r="BP37" s="607"/>
      <c r="BQ37" s="607"/>
      <c r="BR37" s="607"/>
      <c r="BS37" s="607"/>
      <c r="BT37" s="607"/>
      <c r="BU37" s="608"/>
      <c r="BV37" s="609">
        <v>659</v>
      </c>
      <c r="BW37" s="610"/>
      <c r="BX37" s="610"/>
      <c r="BY37" s="610"/>
      <c r="BZ37" s="610"/>
      <c r="CA37" s="610"/>
      <c r="CB37" s="647"/>
      <c r="CD37" s="606" t="s">
        <v>334</v>
      </c>
      <c r="CE37" s="607"/>
      <c r="CF37" s="607"/>
      <c r="CG37" s="607"/>
      <c r="CH37" s="607"/>
      <c r="CI37" s="607"/>
      <c r="CJ37" s="607"/>
      <c r="CK37" s="607"/>
      <c r="CL37" s="607"/>
      <c r="CM37" s="607"/>
      <c r="CN37" s="607"/>
      <c r="CO37" s="607"/>
      <c r="CP37" s="607"/>
      <c r="CQ37" s="608"/>
      <c r="CR37" s="609">
        <v>87341</v>
      </c>
      <c r="CS37" s="619"/>
      <c r="CT37" s="619"/>
      <c r="CU37" s="619"/>
      <c r="CV37" s="619"/>
      <c r="CW37" s="619"/>
      <c r="CX37" s="619"/>
      <c r="CY37" s="620"/>
      <c r="CZ37" s="612">
        <v>4.5</v>
      </c>
      <c r="DA37" s="621"/>
      <c r="DB37" s="621"/>
      <c r="DC37" s="622"/>
      <c r="DD37" s="615">
        <v>81341</v>
      </c>
      <c r="DE37" s="619"/>
      <c r="DF37" s="619"/>
      <c r="DG37" s="619"/>
      <c r="DH37" s="619"/>
      <c r="DI37" s="619"/>
      <c r="DJ37" s="619"/>
      <c r="DK37" s="620"/>
      <c r="DL37" s="615">
        <v>78361</v>
      </c>
      <c r="DM37" s="619"/>
      <c r="DN37" s="619"/>
      <c r="DO37" s="619"/>
      <c r="DP37" s="619"/>
      <c r="DQ37" s="619"/>
      <c r="DR37" s="619"/>
      <c r="DS37" s="619"/>
      <c r="DT37" s="619"/>
      <c r="DU37" s="619"/>
      <c r="DV37" s="620"/>
      <c r="DW37" s="612">
        <v>6.2</v>
      </c>
      <c r="DX37" s="621"/>
      <c r="DY37" s="621"/>
      <c r="DZ37" s="621"/>
      <c r="EA37" s="621"/>
      <c r="EB37" s="621"/>
      <c r="EC37" s="648"/>
    </row>
    <row r="38" spans="2:133" ht="11.25" customHeight="1" x14ac:dyDescent="0.15">
      <c r="B38" s="606" t="s">
        <v>335</v>
      </c>
      <c r="C38" s="607"/>
      <c r="D38" s="607"/>
      <c r="E38" s="607"/>
      <c r="F38" s="607"/>
      <c r="G38" s="607"/>
      <c r="H38" s="607"/>
      <c r="I38" s="607"/>
      <c r="J38" s="607"/>
      <c r="K38" s="607"/>
      <c r="L38" s="607"/>
      <c r="M38" s="607"/>
      <c r="N38" s="607"/>
      <c r="O38" s="607"/>
      <c r="P38" s="607"/>
      <c r="Q38" s="608"/>
      <c r="R38" s="609">
        <v>13168</v>
      </c>
      <c r="S38" s="610"/>
      <c r="T38" s="610"/>
      <c r="U38" s="610"/>
      <c r="V38" s="610"/>
      <c r="W38" s="610"/>
      <c r="X38" s="610"/>
      <c r="Y38" s="611"/>
      <c r="Z38" s="635">
        <v>0.7</v>
      </c>
      <c r="AA38" s="635"/>
      <c r="AB38" s="635"/>
      <c r="AC38" s="635"/>
      <c r="AD38" s="636" t="s">
        <v>130</v>
      </c>
      <c r="AE38" s="636"/>
      <c r="AF38" s="636"/>
      <c r="AG38" s="636"/>
      <c r="AH38" s="636"/>
      <c r="AI38" s="636"/>
      <c r="AJ38" s="636"/>
      <c r="AK38" s="636"/>
      <c r="AL38" s="612" t="s">
        <v>130</v>
      </c>
      <c r="AM38" s="613"/>
      <c r="AN38" s="613"/>
      <c r="AO38" s="637"/>
      <c r="AQ38" s="643" t="s">
        <v>336</v>
      </c>
      <c r="AR38" s="644"/>
      <c r="AS38" s="644"/>
      <c r="AT38" s="644"/>
      <c r="AU38" s="644"/>
      <c r="AV38" s="644"/>
      <c r="AW38" s="644"/>
      <c r="AX38" s="644"/>
      <c r="AY38" s="645"/>
      <c r="AZ38" s="609">
        <v>8000</v>
      </c>
      <c r="BA38" s="610"/>
      <c r="BB38" s="610"/>
      <c r="BC38" s="610"/>
      <c r="BD38" s="619"/>
      <c r="BE38" s="619"/>
      <c r="BF38" s="646"/>
      <c r="BG38" s="606" t="s">
        <v>337</v>
      </c>
      <c r="BH38" s="607"/>
      <c r="BI38" s="607"/>
      <c r="BJ38" s="607"/>
      <c r="BK38" s="607"/>
      <c r="BL38" s="607"/>
      <c r="BM38" s="607"/>
      <c r="BN38" s="607"/>
      <c r="BO38" s="607"/>
      <c r="BP38" s="607"/>
      <c r="BQ38" s="607"/>
      <c r="BR38" s="607"/>
      <c r="BS38" s="607"/>
      <c r="BT38" s="607"/>
      <c r="BU38" s="608"/>
      <c r="BV38" s="609">
        <v>190</v>
      </c>
      <c r="BW38" s="610"/>
      <c r="BX38" s="610"/>
      <c r="BY38" s="610"/>
      <c r="BZ38" s="610"/>
      <c r="CA38" s="610"/>
      <c r="CB38" s="647"/>
      <c r="CD38" s="606" t="s">
        <v>338</v>
      </c>
      <c r="CE38" s="607"/>
      <c r="CF38" s="607"/>
      <c r="CG38" s="607"/>
      <c r="CH38" s="607"/>
      <c r="CI38" s="607"/>
      <c r="CJ38" s="607"/>
      <c r="CK38" s="607"/>
      <c r="CL38" s="607"/>
      <c r="CM38" s="607"/>
      <c r="CN38" s="607"/>
      <c r="CO38" s="607"/>
      <c r="CP38" s="607"/>
      <c r="CQ38" s="608"/>
      <c r="CR38" s="609">
        <v>128372</v>
      </c>
      <c r="CS38" s="610"/>
      <c r="CT38" s="610"/>
      <c r="CU38" s="610"/>
      <c r="CV38" s="610"/>
      <c r="CW38" s="610"/>
      <c r="CX38" s="610"/>
      <c r="CY38" s="611"/>
      <c r="CZ38" s="612">
        <v>6.6</v>
      </c>
      <c r="DA38" s="621"/>
      <c r="DB38" s="621"/>
      <c r="DC38" s="622"/>
      <c r="DD38" s="615">
        <v>107265</v>
      </c>
      <c r="DE38" s="610"/>
      <c r="DF38" s="610"/>
      <c r="DG38" s="610"/>
      <c r="DH38" s="610"/>
      <c r="DI38" s="610"/>
      <c r="DJ38" s="610"/>
      <c r="DK38" s="611"/>
      <c r="DL38" s="615">
        <v>91819</v>
      </c>
      <c r="DM38" s="610"/>
      <c r="DN38" s="610"/>
      <c r="DO38" s="610"/>
      <c r="DP38" s="610"/>
      <c r="DQ38" s="610"/>
      <c r="DR38" s="610"/>
      <c r="DS38" s="610"/>
      <c r="DT38" s="610"/>
      <c r="DU38" s="610"/>
      <c r="DV38" s="611"/>
      <c r="DW38" s="612">
        <v>7.3</v>
      </c>
      <c r="DX38" s="621"/>
      <c r="DY38" s="621"/>
      <c r="DZ38" s="621"/>
      <c r="EA38" s="621"/>
      <c r="EB38" s="621"/>
      <c r="EC38" s="648"/>
    </row>
    <row r="39" spans="2:133" ht="11.25" customHeight="1" x14ac:dyDescent="0.15">
      <c r="B39" s="606" t="s">
        <v>339</v>
      </c>
      <c r="C39" s="607"/>
      <c r="D39" s="607"/>
      <c r="E39" s="607"/>
      <c r="F39" s="607"/>
      <c r="G39" s="607"/>
      <c r="H39" s="607"/>
      <c r="I39" s="607"/>
      <c r="J39" s="607"/>
      <c r="K39" s="607"/>
      <c r="L39" s="607"/>
      <c r="M39" s="607"/>
      <c r="N39" s="607"/>
      <c r="O39" s="607"/>
      <c r="P39" s="607"/>
      <c r="Q39" s="608"/>
      <c r="R39" s="609">
        <v>19240</v>
      </c>
      <c r="S39" s="610"/>
      <c r="T39" s="610"/>
      <c r="U39" s="610"/>
      <c r="V39" s="610"/>
      <c r="W39" s="610"/>
      <c r="X39" s="610"/>
      <c r="Y39" s="611"/>
      <c r="Z39" s="635">
        <v>1</v>
      </c>
      <c r="AA39" s="635"/>
      <c r="AB39" s="635"/>
      <c r="AC39" s="635"/>
      <c r="AD39" s="636">
        <v>2</v>
      </c>
      <c r="AE39" s="636"/>
      <c r="AF39" s="636"/>
      <c r="AG39" s="636"/>
      <c r="AH39" s="636"/>
      <c r="AI39" s="636"/>
      <c r="AJ39" s="636"/>
      <c r="AK39" s="636"/>
      <c r="AL39" s="612">
        <v>0</v>
      </c>
      <c r="AM39" s="613"/>
      <c r="AN39" s="613"/>
      <c r="AO39" s="637"/>
      <c r="AQ39" s="643" t="s">
        <v>340</v>
      </c>
      <c r="AR39" s="644"/>
      <c r="AS39" s="644"/>
      <c r="AT39" s="644"/>
      <c r="AU39" s="644"/>
      <c r="AV39" s="644"/>
      <c r="AW39" s="644"/>
      <c r="AX39" s="644"/>
      <c r="AY39" s="645"/>
      <c r="AZ39" s="609">
        <v>629</v>
      </c>
      <c r="BA39" s="610"/>
      <c r="BB39" s="610"/>
      <c r="BC39" s="610"/>
      <c r="BD39" s="619"/>
      <c r="BE39" s="619"/>
      <c r="BF39" s="646"/>
      <c r="BG39" s="606" t="s">
        <v>341</v>
      </c>
      <c r="BH39" s="607"/>
      <c r="BI39" s="607"/>
      <c r="BJ39" s="607"/>
      <c r="BK39" s="607"/>
      <c r="BL39" s="607"/>
      <c r="BM39" s="607"/>
      <c r="BN39" s="607"/>
      <c r="BO39" s="607"/>
      <c r="BP39" s="607"/>
      <c r="BQ39" s="607"/>
      <c r="BR39" s="607"/>
      <c r="BS39" s="607"/>
      <c r="BT39" s="607"/>
      <c r="BU39" s="608"/>
      <c r="BV39" s="609">
        <v>322</v>
      </c>
      <c r="BW39" s="610"/>
      <c r="BX39" s="610"/>
      <c r="BY39" s="610"/>
      <c r="BZ39" s="610"/>
      <c r="CA39" s="610"/>
      <c r="CB39" s="647"/>
      <c r="CD39" s="606" t="s">
        <v>342</v>
      </c>
      <c r="CE39" s="607"/>
      <c r="CF39" s="607"/>
      <c r="CG39" s="607"/>
      <c r="CH39" s="607"/>
      <c r="CI39" s="607"/>
      <c r="CJ39" s="607"/>
      <c r="CK39" s="607"/>
      <c r="CL39" s="607"/>
      <c r="CM39" s="607"/>
      <c r="CN39" s="607"/>
      <c r="CO39" s="607"/>
      <c r="CP39" s="607"/>
      <c r="CQ39" s="608"/>
      <c r="CR39" s="609">
        <v>64537</v>
      </c>
      <c r="CS39" s="619"/>
      <c r="CT39" s="619"/>
      <c r="CU39" s="619"/>
      <c r="CV39" s="619"/>
      <c r="CW39" s="619"/>
      <c r="CX39" s="619"/>
      <c r="CY39" s="620"/>
      <c r="CZ39" s="612">
        <v>3.3</v>
      </c>
      <c r="DA39" s="621"/>
      <c r="DB39" s="621"/>
      <c r="DC39" s="622"/>
      <c r="DD39" s="615">
        <v>55876</v>
      </c>
      <c r="DE39" s="619"/>
      <c r="DF39" s="619"/>
      <c r="DG39" s="619"/>
      <c r="DH39" s="619"/>
      <c r="DI39" s="619"/>
      <c r="DJ39" s="619"/>
      <c r="DK39" s="620"/>
      <c r="DL39" s="615" t="s">
        <v>130</v>
      </c>
      <c r="DM39" s="619"/>
      <c r="DN39" s="619"/>
      <c r="DO39" s="619"/>
      <c r="DP39" s="619"/>
      <c r="DQ39" s="619"/>
      <c r="DR39" s="619"/>
      <c r="DS39" s="619"/>
      <c r="DT39" s="619"/>
      <c r="DU39" s="619"/>
      <c r="DV39" s="620"/>
      <c r="DW39" s="612" t="s">
        <v>130</v>
      </c>
      <c r="DX39" s="621"/>
      <c r="DY39" s="621"/>
      <c r="DZ39" s="621"/>
      <c r="EA39" s="621"/>
      <c r="EB39" s="621"/>
      <c r="EC39" s="648"/>
    </row>
    <row r="40" spans="2:133" ht="11.25" customHeight="1" x14ac:dyDescent="0.15">
      <c r="B40" s="606" t="s">
        <v>343</v>
      </c>
      <c r="C40" s="607"/>
      <c r="D40" s="607"/>
      <c r="E40" s="607"/>
      <c r="F40" s="607"/>
      <c r="G40" s="607"/>
      <c r="H40" s="607"/>
      <c r="I40" s="607"/>
      <c r="J40" s="607"/>
      <c r="K40" s="607"/>
      <c r="L40" s="607"/>
      <c r="M40" s="607"/>
      <c r="N40" s="607"/>
      <c r="O40" s="607"/>
      <c r="P40" s="607"/>
      <c r="Q40" s="608"/>
      <c r="R40" s="609">
        <v>303597</v>
      </c>
      <c r="S40" s="610"/>
      <c r="T40" s="610"/>
      <c r="U40" s="610"/>
      <c r="V40" s="610"/>
      <c r="W40" s="610"/>
      <c r="X40" s="610"/>
      <c r="Y40" s="611"/>
      <c r="Z40" s="635">
        <v>15.6</v>
      </c>
      <c r="AA40" s="635"/>
      <c r="AB40" s="635"/>
      <c r="AC40" s="635"/>
      <c r="AD40" s="636" t="s">
        <v>130</v>
      </c>
      <c r="AE40" s="636"/>
      <c r="AF40" s="636"/>
      <c r="AG40" s="636"/>
      <c r="AH40" s="636"/>
      <c r="AI40" s="636"/>
      <c r="AJ40" s="636"/>
      <c r="AK40" s="636"/>
      <c r="AL40" s="612" t="s">
        <v>130</v>
      </c>
      <c r="AM40" s="613"/>
      <c r="AN40" s="613"/>
      <c r="AO40" s="637"/>
      <c r="AQ40" s="643" t="s">
        <v>344</v>
      </c>
      <c r="AR40" s="644"/>
      <c r="AS40" s="644"/>
      <c r="AT40" s="644"/>
      <c r="AU40" s="644"/>
      <c r="AV40" s="644"/>
      <c r="AW40" s="644"/>
      <c r="AX40" s="644"/>
      <c r="AY40" s="645"/>
      <c r="AZ40" s="609">
        <v>117</v>
      </c>
      <c r="BA40" s="610"/>
      <c r="BB40" s="610"/>
      <c r="BC40" s="610"/>
      <c r="BD40" s="619"/>
      <c r="BE40" s="619"/>
      <c r="BF40" s="646"/>
      <c r="BG40" s="649" t="s">
        <v>345</v>
      </c>
      <c r="BH40" s="650"/>
      <c r="BI40" s="650"/>
      <c r="BJ40" s="650"/>
      <c r="BK40" s="650"/>
      <c r="BL40" s="346"/>
      <c r="BM40" s="607" t="s">
        <v>346</v>
      </c>
      <c r="BN40" s="607"/>
      <c r="BO40" s="607"/>
      <c r="BP40" s="607"/>
      <c r="BQ40" s="607"/>
      <c r="BR40" s="607"/>
      <c r="BS40" s="607"/>
      <c r="BT40" s="607"/>
      <c r="BU40" s="608"/>
      <c r="BV40" s="609">
        <v>112</v>
      </c>
      <c r="BW40" s="610"/>
      <c r="BX40" s="610"/>
      <c r="BY40" s="610"/>
      <c r="BZ40" s="610"/>
      <c r="CA40" s="610"/>
      <c r="CB40" s="647"/>
      <c r="CD40" s="606" t="s">
        <v>347</v>
      </c>
      <c r="CE40" s="607"/>
      <c r="CF40" s="607"/>
      <c r="CG40" s="607"/>
      <c r="CH40" s="607"/>
      <c r="CI40" s="607"/>
      <c r="CJ40" s="607"/>
      <c r="CK40" s="607"/>
      <c r="CL40" s="607"/>
      <c r="CM40" s="607"/>
      <c r="CN40" s="607"/>
      <c r="CO40" s="607"/>
      <c r="CP40" s="607"/>
      <c r="CQ40" s="608"/>
      <c r="CR40" s="609">
        <v>7080</v>
      </c>
      <c r="CS40" s="610"/>
      <c r="CT40" s="610"/>
      <c r="CU40" s="610"/>
      <c r="CV40" s="610"/>
      <c r="CW40" s="610"/>
      <c r="CX40" s="610"/>
      <c r="CY40" s="611"/>
      <c r="CZ40" s="612">
        <v>0.4</v>
      </c>
      <c r="DA40" s="621"/>
      <c r="DB40" s="621"/>
      <c r="DC40" s="622"/>
      <c r="DD40" s="615">
        <v>715</v>
      </c>
      <c r="DE40" s="610"/>
      <c r="DF40" s="610"/>
      <c r="DG40" s="610"/>
      <c r="DH40" s="610"/>
      <c r="DI40" s="610"/>
      <c r="DJ40" s="610"/>
      <c r="DK40" s="611"/>
      <c r="DL40" s="615" t="s">
        <v>130</v>
      </c>
      <c r="DM40" s="610"/>
      <c r="DN40" s="610"/>
      <c r="DO40" s="610"/>
      <c r="DP40" s="610"/>
      <c r="DQ40" s="610"/>
      <c r="DR40" s="610"/>
      <c r="DS40" s="610"/>
      <c r="DT40" s="610"/>
      <c r="DU40" s="610"/>
      <c r="DV40" s="611"/>
      <c r="DW40" s="612" t="s">
        <v>130</v>
      </c>
      <c r="DX40" s="621"/>
      <c r="DY40" s="621"/>
      <c r="DZ40" s="621"/>
      <c r="EA40" s="621"/>
      <c r="EB40" s="621"/>
      <c r="EC40" s="648"/>
    </row>
    <row r="41" spans="2:133" ht="11.25" customHeight="1" x14ac:dyDescent="0.15">
      <c r="B41" s="606" t="s">
        <v>348</v>
      </c>
      <c r="C41" s="607"/>
      <c r="D41" s="607"/>
      <c r="E41" s="607"/>
      <c r="F41" s="607"/>
      <c r="G41" s="607"/>
      <c r="H41" s="607"/>
      <c r="I41" s="607"/>
      <c r="J41" s="607"/>
      <c r="K41" s="607"/>
      <c r="L41" s="607"/>
      <c r="M41" s="607"/>
      <c r="N41" s="607"/>
      <c r="O41" s="607"/>
      <c r="P41" s="607"/>
      <c r="Q41" s="608"/>
      <c r="R41" s="609" t="s">
        <v>130</v>
      </c>
      <c r="S41" s="610"/>
      <c r="T41" s="610"/>
      <c r="U41" s="610"/>
      <c r="V41" s="610"/>
      <c r="W41" s="610"/>
      <c r="X41" s="610"/>
      <c r="Y41" s="611"/>
      <c r="Z41" s="635" t="s">
        <v>130</v>
      </c>
      <c r="AA41" s="635"/>
      <c r="AB41" s="635"/>
      <c r="AC41" s="635"/>
      <c r="AD41" s="636" t="s">
        <v>130</v>
      </c>
      <c r="AE41" s="636"/>
      <c r="AF41" s="636"/>
      <c r="AG41" s="636"/>
      <c r="AH41" s="636"/>
      <c r="AI41" s="636"/>
      <c r="AJ41" s="636"/>
      <c r="AK41" s="636"/>
      <c r="AL41" s="612" t="s">
        <v>130</v>
      </c>
      <c r="AM41" s="613"/>
      <c r="AN41" s="613"/>
      <c r="AO41" s="637"/>
      <c r="AQ41" s="643" t="s">
        <v>349</v>
      </c>
      <c r="AR41" s="644"/>
      <c r="AS41" s="644"/>
      <c r="AT41" s="644"/>
      <c r="AU41" s="644"/>
      <c r="AV41" s="644"/>
      <c r="AW41" s="644"/>
      <c r="AX41" s="644"/>
      <c r="AY41" s="645"/>
      <c r="AZ41" s="609">
        <v>20959</v>
      </c>
      <c r="BA41" s="610"/>
      <c r="BB41" s="610"/>
      <c r="BC41" s="610"/>
      <c r="BD41" s="619"/>
      <c r="BE41" s="619"/>
      <c r="BF41" s="646"/>
      <c r="BG41" s="649"/>
      <c r="BH41" s="650"/>
      <c r="BI41" s="650"/>
      <c r="BJ41" s="650"/>
      <c r="BK41" s="650"/>
      <c r="BL41" s="346"/>
      <c r="BM41" s="607" t="s">
        <v>350</v>
      </c>
      <c r="BN41" s="607"/>
      <c r="BO41" s="607"/>
      <c r="BP41" s="607"/>
      <c r="BQ41" s="607"/>
      <c r="BR41" s="607"/>
      <c r="BS41" s="607"/>
      <c r="BT41" s="607"/>
      <c r="BU41" s="608"/>
      <c r="BV41" s="609" t="s">
        <v>130</v>
      </c>
      <c r="BW41" s="610"/>
      <c r="BX41" s="610"/>
      <c r="BY41" s="610"/>
      <c r="BZ41" s="610"/>
      <c r="CA41" s="610"/>
      <c r="CB41" s="647"/>
      <c r="CD41" s="606" t="s">
        <v>351</v>
      </c>
      <c r="CE41" s="607"/>
      <c r="CF41" s="607"/>
      <c r="CG41" s="607"/>
      <c r="CH41" s="607"/>
      <c r="CI41" s="607"/>
      <c r="CJ41" s="607"/>
      <c r="CK41" s="607"/>
      <c r="CL41" s="607"/>
      <c r="CM41" s="607"/>
      <c r="CN41" s="607"/>
      <c r="CO41" s="607"/>
      <c r="CP41" s="607"/>
      <c r="CQ41" s="608"/>
      <c r="CR41" s="609" t="s">
        <v>130</v>
      </c>
      <c r="CS41" s="619"/>
      <c r="CT41" s="619"/>
      <c r="CU41" s="619"/>
      <c r="CV41" s="619"/>
      <c r="CW41" s="619"/>
      <c r="CX41" s="619"/>
      <c r="CY41" s="620"/>
      <c r="CZ41" s="612" t="s">
        <v>130</v>
      </c>
      <c r="DA41" s="621"/>
      <c r="DB41" s="621"/>
      <c r="DC41" s="622"/>
      <c r="DD41" s="615" t="s">
        <v>130</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352</v>
      </c>
      <c r="C42" s="607"/>
      <c r="D42" s="607"/>
      <c r="E42" s="607"/>
      <c r="F42" s="607"/>
      <c r="G42" s="607"/>
      <c r="H42" s="607"/>
      <c r="I42" s="607"/>
      <c r="J42" s="607"/>
      <c r="K42" s="607"/>
      <c r="L42" s="607"/>
      <c r="M42" s="607"/>
      <c r="N42" s="607"/>
      <c r="O42" s="607"/>
      <c r="P42" s="607"/>
      <c r="Q42" s="608"/>
      <c r="R42" s="609" t="s">
        <v>130</v>
      </c>
      <c r="S42" s="610"/>
      <c r="T42" s="610"/>
      <c r="U42" s="610"/>
      <c r="V42" s="610"/>
      <c r="W42" s="610"/>
      <c r="X42" s="610"/>
      <c r="Y42" s="611"/>
      <c r="Z42" s="635" t="s">
        <v>130</v>
      </c>
      <c r="AA42" s="635"/>
      <c r="AB42" s="635"/>
      <c r="AC42" s="635"/>
      <c r="AD42" s="636" t="s">
        <v>130</v>
      </c>
      <c r="AE42" s="636"/>
      <c r="AF42" s="636"/>
      <c r="AG42" s="636"/>
      <c r="AH42" s="636"/>
      <c r="AI42" s="636"/>
      <c r="AJ42" s="636"/>
      <c r="AK42" s="636"/>
      <c r="AL42" s="612" t="s">
        <v>130</v>
      </c>
      <c r="AM42" s="613"/>
      <c r="AN42" s="613"/>
      <c r="AO42" s="637"/>
      <c r="AQ42" s="640" t="s">
        <v>353</v>
      </c>
      <c r="AR42" s="641"/>
      <c r="AS42" s="641"/>
      <c r="AT42" s="641"/>
      <c r="AU42" s="641"/>
      <c r="AV42" s="641"/>
      <c r="AW42" s="641"/>
      <c r="AX42" s="641"/>
      <c r="AY42" s="642"/>
      <c r="AZ42" s="589">
        <v>72802</v>
      </c>
      <c r="BA42" s="623"/>
      <c r="BB42" s="623"/>
      <c r="BC42" s="623"/>
      <c r="BD42" s="590"/>
      <c r="BE42" s="590"/>
      <c r="BF42" s="638"/>
      <c r="BG42" s="651"/>
      <c r="BH42" s="652"/>
      <c r="BI42" s="652"/>
      <c r="BJ42" s="652"/>
      <c r="BK42" s="652"/>
      <c r="BL42" s="344"/>
      <c r="BM42" s="587" t="s">
        <v>354</v>
      </c>
      <c r="BN42" s="587"/>
      <c r="BO42" s="587"/>
      <c r="BP42" s="587"/>
      <c r="BQ42" s="587"/>
      <c r="BR42" s="587"/>
      <c r="BS42" s="587"/>
      <c r="BT42" s="587"/>
      <c r="BU42" s="588"/>
      <c r="BV42" s="589">
        <v>274</v>
      </c>
      <c r="BW42" s="623"/>
      <c r="BX42" s="623"/>
      <c r="BY42" s="623"/>
      <c r="BZ42" s="623"/>
      <c r="CA42" s="623"/>
      <c r="CB42" s="639"/>
      <c r="CD42" s="606" t="s">
        <v>355</v>
      </c>
      <c r="CE42" s="607"/>
      <c r="CF42" s="607"/>
      <c r="CG42" s="607"/>
      <c r="CH42" s="607"/>
      <c r="CI42" s="607"/>
      <c r="CJ42" s="607"/>
      <c r="CK42" s="607"/>
      <c r="CL42" s="607"/>
      <c r="CM42" s="607"/>
      <c r="CN42" s="607"/>
      <c r="CO42" s="607"/>
      <c r="CP42" s="607"/>
      <c r="CQ42" s="608"/>
      <c r="CR42" s="609">
        <v>468722</v>
      </c>
      <c r="CS42" s="619"/>
      <c r="CT42" s="619"/>
      <c r="CU42" s="619"/>
      <c r="CV42" s="619"/>
      <c r="CW42" s="619"/>
      <c r="CX42" s="619"/>
      <c r="CY42" s="620"/>
      <c r="CZ42" s="612">
        <v>24.3</v>
      </c>
      <c r="DA42" s="621"/>
      <c r="DB42" s="621"/>
      <c r="DC42" s="622"/>
      <c r="DD42" s="615">
        <v>157162</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356</v>
      </c>
      <c r="C43" s="607"/>
      <c r="D43" s="607"/>
      <c r="E43" s="607"/>
      <c r="F43" s="607"/>
      <c r="G43" s="607"/>
      <c r="H43" s="607"/>
      <c r="I43" s="607"/>
      <c r="J43" s="607"/>
      <c r="K43" s="607"/>
      <c r="L43" s="607"/>
      <c r="M43" s="607"/>
      <c r="N43" s="607"/>
      <c r="O43" s="607"/>
      <c r="P43" s="607"/>
      <c r="Q43" s="608"/>
      <c r="R43" s="609">
        <v>138897</v>
      </c>
      <c r="S43" s="610"/>
      <c r="T43" s="610"/>
      <c r="U43" s="610"/>
      <c r="V43" s="610"/>
      <c r="W43" s="610"/>
      <c r="X43" s="610"/>
      <c r="Y43" s="611"/>
      <c r="Z43" s="635">
        <v>7.1</v>
      </c>
      <c r="AA43" s="635"/>
      <c r="AB43" s="635"/>
      <c r="AC43" s="635"/>
      <c r="AD43" s="636" t="s">
        <v>130</v>
      </c>
      <c r="AE43" s="636"/>
      <c r="AF43" s="636"/>
      <c r="AG43" s="636"/>
      <c r="AH43" s="636"/>
      <c r="AI43" s="636"/>
      <c r="AJ43" s="636"/>
      <c r="AK43" s="636"/>
      <c r="AL43" s="612" t="s">
        <v>130</v>
      </c>
      <c r="AM43" s="613"/>
      <c r="AN43" s="613"/>
      <c r="AO43" s="637"/>
      <c r="CD43" s="606" t="s">
        <v>357</v>
      </c>
      <c r="CE43" s="607"/>
      <c r="CF43" s="607"/>
      <c r="CG43" s="607"/>
      <c r="CH43" s="607"/>
      <c r="CI43" s="607"/>
      <c r="CJ43" s="607"/>
      <c r="CK43" s="607"/>
      <c r="CL43" s="607"/>
      <c r="CM43" s="607"/>
      <c r="CN43" s="607"/>
      <c r="CO43" s="607"/>
      <c r="CP43" s="607"/>
      <c r="CQ43" s="608"/>
      <c r="CR43" s="609">
        <v>31538</v>
      </c>
      <c r="CS43" s="619"/>
      <c r="CT43" s="619"/>
      <c r="CU43" s="619"/>
      <c r="CV43" s="619"/>
      <c r="CW43" s="619"/>
      <c r="CX43" s="619"/>
      <c r="CY43" s="620"/>
      <c r="CZ43" s="612">
        <v>1.6</v>
      </c>
      <c r="DA43" s="621"/>
      <c r="DB43" s="621"/>
      <c r="DC43" s="622"/>
      <c r="DD43" s="615">
        <v>31538</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358</v>
      </c>
      <c r="C44" s="587"/>
      <c r="D44" s="587"/>
      <c r="E44" s="587"/>
      <c r="F44" s="587"/>
      <c r="G44" s="587"/>
      <c r="H44" s="587"/>
      <c r="I44" s="587"/>
      <c r="J44" s="587"/>
      <c r="K44" s="587"/>
      <c r="L44" s="587"/>
      <c r="M44" s="587"/>
      <c r="N44" s="587"/>
      <c r="O44" s="587"/>
      <c r="P44" s="587"/>
      <c r="Q44" s="588"/>
      <c r="R44" s="589">
        <v>1951491</v>
      </c>
      <c r="S44" s="623"/>
      <c r="T44" s="623"/>
      <c r="U44" s="623"/>
      <c r="V44" s="623"/>
      <c r="W44" s="623"/>
      <c r="X44" s="623"/>
      <c r="Y44" s="624"/>
      <c r="Z44" s="625">
        <v>100</v>
      </c>
      <c r="AA44" s="625"/>
      <c r="AB44" s="625"/>
      <c r="AC44" s="625"/>
      <c r="AD44" s="626">
        <v>1121469</v>
      </c>
      <c r="AE44" s="626"/>
      <c r="AF44" s="626"/>
      <c r="AG44" s="626"/>
      <c r="AH44" s="626"/>
      <c r="AI44" s="626"/>
      <c r="AJ44" s="626"/>
      <c r="AK44" s="626"/>
      <c r="AL44" s="592">
        <v>100</v>
      </c>
      <c r="AM44" s="627"/>
      <c r="AN44" s="627"/>
      <c r="AO44" s="628"/>
      <c r="CD44" s="629" t="s">
        <v>305</v>
      </c>
      <c r="CE44" s="630"/>
      <c r="CF44" s="606" t="s">
        <v>359</v>
      </c>
      <c r="CG44" s="607"/>
      <c r="CH44" s="607"/>
      <c r="CI44" s="607"/>
      <c r="CJ44" s="607"/>
      <c r="CK44" s="607"/>
      <c r="CL44" s="607"/>
      <c r="CM44" s="607"/>
      <c r="CN44" s="607"/>
      <c r="CO44" s="607"/>
      <c r="CP44" s="607"/>
      <c r="CQ44" s="608"/>
      <c r="CR44" s="609">
        <v>344602</v>
      </c>
      <c r="CS44" s="610"/>
      <c r="CT44" s="610"/>
      <c r="CU44" s="610"/>
      <c r="CV44" s="610"/>
      <c r="CW44" s="610"/>
      <c r="CX44" s="610"/>
      <c r="CY44" s="611"/>
      <c r="CZ44" s="612">
        <v>17.8</v>
      </c>
      <c r="DA44" s="613"/>
      <c r="DB44" s="613"/>
      <c r="DC44" s="614"/>
      <c r="DD44" s="615">
        <v>128880</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360</v>
      </c>
      <c r="CG45" s="607"/>
      <c r="CH45" s="607"/>
      <c r="CI45" s="607"/>
      <c r="CJ45" s="607"/>
      <c r="CK45" s="607"/>
      <c r="CL45" s="607"/>
      <c r="CM45" s="607"/>
      <c r="CN45" s="607"/>
      <c r="CO45" s="607"/>
      <c r="CP45" s="607"/>
      <c r="CQ45" s="608"/>
      <c r="CR45" s="609">
        <v>81550</v>
      </c>
      <c r="CS45" s="619"/>
      <c r="CT45" s="619"/>
      <c r="CU45" s="619"/>
      <c r="CV45" s="619"/>
      <c r="CW45" s="619"/>
      <c r="CX45" s="619"/>
      <c r="CY45" s="620"/>
      <c r="CZ45" s="612">
        <v>4.2</v>
      </c>
      <c r="DA45" s="621"/>
      <c r="DB45" s="621"/>
      <c r="DC45" s="622"/>
      <c r="DD45" s="615">
        <v>45173</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361</v>
      </c>
      <c r="CD46" s="631"/>
      <c r="CE46" s="632"/>
      <c r="CF46" s="606" t="s">
        <v>362</v>
      </c>
      <c r="CG46" s="607"/>
      <c r="CH46" s="607"/>
      <c r="CI46" s="607"/>
      <c r="CJ46" s="607"/>
      <c r="CK46" s="607"/>
      <c r="CL46" s="607"/>
      <c r="CM46" s="607"/>
      <c r="CN46" s="607"/>
      <c r="CO46" s="607"/>
      <c r="CP46" s="607"/>
      <c r="CQ46" s="608"/>
      <c r="CR46" s="609">
        <v>263052</v>
      </c>
      <c r="CS46" s="610"/>
      <c r="CT46" s="610"/>
      <c r="CU46" s="610"/>
      <c r="CV46" s="610"/>
      <c r="CW46" s="610"/>
      <c r="CX46" s="610"/>
      <c r="CY46" s="611"/>
      <c r="CZ46" s="612">
        <v>13.6</v>
      </c>
      <c r="DA46" s="613"/>
      <c r="DB46" s="613"/>
      <c r="DC46" s="614"/>
      <c r="DD46" s="615">
        <v>83707</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363</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364</v>
      </c>
      <c r="CG47" s="607"/>
      <c r="CH47" s="607"/>
      <c r="CI47" s="607"/>
      <c r="CJ47" s="607"/>
      <c r="CK47" s="607"/>
      <c r="CL47" s="607"/>
      <c r="CM47" s="607"/>
      <c r="CN47" s="607"/>
      <c r="CO47" s="607"/>
      <c r="CP47" s="607"/>
      <c r="CQ47" s="608"/>
      <c r="CR47" s="609">
        <v>124120</v>
      </c>
      <c r="CS47" s="619"/>
      <c r="CT47" s="619"/>
      <c r="CU47" s="619"/>
      <c r="CV47" s="619"/>
      <c r="CW47" s="619"/>
      <c r="CX47" s="619"/>
      <c r="CY47" s="620"/>
      <c r="CZ47" s="612">
        <v>6.4</v>
      </c>
      <c r="DA47" s="621"/>
      <c r="DB47" s="621"/>
      <c r="DC47" s="622"/>
      <c r="DD47" s="615">
        <v>28282</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365</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366</v>
      </c>
      <c r="CG48" s="607"/>
      <c r="CH48" s="607"/>
      <c r="CI48" s="607"/>
      <c r="CJ48" s="607"/>
      <c r="CK48" s="607"/>
      <c r="CL48" s="607"/>
      <c r="CM48" s="607"/>
      <c r="CN48" s="607"/>
      <c r="CO48" s="607"/>
      <c r="CP48" s="607"/>
      <c r="CQ48" s="608"/>
      <c r="CR48" s="609" t="s">
        <v>130</v>
      </c>
      <c r="CS48" s="610"/>
      <c r="CT48" s="610"/>
      <c r="CU48" s="610"/>
      <c r="CV48" s="610"/>
      <c r="CW48" s="610"/>
      <c r="CX48" s="610"/>
      <c r="CY48" s="611"/>
      <c r="CZ48" s="612" t="s">
        <v>130</v>
      </c>
      <c r="DA48" s="613"/>
      <c r="DB48" s="613"/>
      <c r="DC48" s="614"/>
      <c r="DD48" s="615" t="s">
        <v>130</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7"/>
      <c r="CD49" s="586" t="s">
        <v>367</v>
      </c>
      <c r="CE49" s="587"/>
      <c r="CF49" s="587"/>
      <c r="CG49" s="587"/>
      <c r="CH49" s="587"/>
      <c r="CI49" s="587"/>
      <c r="CJ49" s="587"/>
      <c r="CK49" s="587"/>
      <c r="CL49" s="587"/>
      <c r="CM49" s="587"/>
      <c r="CN49" s="587"/>
      <c r="CO49" s="587"/>
      <c r="CP49" s="587"/>
      <c r="CQ49" s="588"/>
      <c r="CR49" s="589">
        <v>1932800</v>
      </c>
      <c r="CS49" s="590"/>
      <c r="CT49" s="590"/>
      <c r="CU49" s="590"/>
      <c r="CV49" s="590"/>
      <c r="CW49" s="590"/>
      <c r="CX49" s="590"/>
      <c r="CY49" s="591"/>
      <c r="CZ49" s="592">
        <v>100</v>
      </c>
      <c r="DA49" s="593"/>
      <c r="DB49" s="593"/>
      <c r="DC49" s="594"/>
      <c r="DD49" s="595">
        <v>1425633</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7"/>
    </row>
  </sheetData>
  <sheetProtection algorithmName="SHA-512" hashValue="Zp6u5Z01wOve2Stn3BSmRhpp7zjgm/uyQID1vsEmgczxw1UMACDnwDkwJ8VKYFaWGO2kn2aWRA4WFg+eiDLX0Q==" saltValue="gTnH5bDgk2e+zKZk6VqIA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9" zoomScale="70" zoomScaleNormal="25"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73" t="s">
        <v>368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074" t="s">
        <v>369</v>
      </c>
      <c r="DK2" s="1075"/>
      <c r="DL2" s="1075"/>
      <c r="DM2" s="1075"/>
      <c r="DN2" s="1075"/>
      <c r="DO2" s="1076"/>
      <c r="DP2" s="213"/>
      <c r="DQ2" s="1074" t="s">
        <v>370</v>
      </c>
      <c r="DR2" s="1075"/>
      <c r="DS2" s="1075"/>
      <c r="DT2" s="1075"/>
      <c r="DU2" s="1075"/>
      <c r="DV2" s="1075"/>
      <c r="DW2" s="1075"/>
      <c r="DX2" s="1075"/>
      <c r="DY2" s="1075"/>
      <c r="DZ2" s="1076"/>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42" t="s">
        <v>371</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7"/>
      <c r="BA4" s="217"/>
      <c r="BB4" s="217"/>
      <c r="BC4" s="217"/>
      <c r="BD4" s="217"/>
      <c r="BE4" s="218"/>
      <c r="BF4" s="218"/>
      <c r="BG4" s="218"/>
      <c r="BH4" s="218"/>
      <c r="BI4" s="218"/>
      <c r="BJ4" s="218"/>
      <c r="BK4" s="218"/>
      <c r="BL4" s="218"/>
      <c r="BM4" s="218"/>
      <c r="BN4" s="218"/>
      <c r="BO4" s="218"/>
      <c r="BP4" s="218"/>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15">
      <c r="A5" s="978" t="s">
        <v>373</v>
      </c>
      <c r="B5" s="979"/>
      <c r="C5" s="979"/>
      <c r="D5" s="979"/>
      <c r="E5" s="979"/>
      <c r="F5" s="979"/>
      <c r="G5" s="979"/>
      <c r="H5" s="979"/>
      <c r="I5" s="979"/>
      <c r="J5" s="979"/>
      <c r="K5" s="979"/>
      <c r="L5" s="979"/>
      <c r="M5" s="979"/>
      <c r="N5" s="979"/>
      <c r="O5" s="979"/>
      <c r="P5" s="980"/>
      <c r="Q5" s="984" t="s">
        <v>374</v>
      </c>
      <c r="R5" s="985"/>
      <c r="S5" s="985"/>
      <c r="T5" s="985"/>
      <c r="U5" s="986"/>
      <c r="V5" s="984" t="s">
        <v>375</v>
      </c>
      <c r="W5" s="985"/>
      <c r="X5" s="985"/>
      <c r="Y5" s="985"/>
      <c r="Z5" s="986"/>
      <c r="AA5" s="984" t="s">
        <v>376</v>
      </c>
      <c r="AB5" s="985"/>
      <c r="AC5" s="985"/>
      <c r="AD5" s="985"/>
      <c r="AE5" s="985"/>
      <c r="AF5" s="1077" t="s">
        <v>377</v>
      </c>
      <c r="AG5" s="985"/>
      <c r="AH5" s="985"/>
      <c r="AI5" s="985"/>
      <c r="AJ5" s="998"/>
      <c r="AK5" s="985" t="s">
        <v>378</v>
      </c>
      <c r="AL5" s="985"/>
      <c r="AM5" s="985"/>
      <c r="AN5" s="985"/>
      <c r="AO5" s="986"/>
      <c r="AP5" s="984" t="s">
        <v>379</v>
      </c>
      <c r="AQ5" s="985"/>
      <c r="AR5" s="985"/>
      <c r="AS5" s="985"/>
      <c r="AT5" s="986"/>
      <c r="AU5" s="984" t="s">
        <v>380</v>
      </c>
      <c r="AV5" s="985"/>
      <c r="AW5" s="985"/>
      <c r="AX5" s="985"/>
      <c r="AY5" s="998"/>
      <c r="AZ5" s="217"/>
      <c r="BA5" s="217"/>
      <c r="BB5" s="217"/>
      <c r="BC5" s="217"/>
      <c r="BD5" s="217"/>
      <c r="BE5" s="218"/>
      <c r="BF5" s="218"/>
      <c r="BG5" s="218"/>
      <c r="BH5" s="218"/>
      <c r="BI5" s="218"/>
      <c r="BJ5" s="218"/>
      <c r="BK5" s="218"/>
      <c r="BL5" s="218"/>
      <c r="BM5" s="218"/>
      <c r="BN5" s="218"/>
      <c r="BO5" s="218"/>
      <c r="BP5" s="218"/>
      <c r="BQ5" s="978" t="s">
        <v>381</v>
      </c>
      <c r="BR5" s="979"/>
      <c r="BS5" s="979"/>
      <c r="BT5" s="979"/>
      <c r="BU5" s="979"/>
      <c r="BV5" s="979"/>
      <c r="BW5" s="979"/>
      <c r="BX5" s="979"/>
      <c r="BY5" s="979"/>
      <c r="BZ5" s="979"/>
      <c r="CA5" s="979"/>
      <c r="CB5" s="979"/>
      <c r="CC5" s="979"/>
      <c r="CD5" s="979"/>
      <c r="CE5" s="979"/>
      <c r="CF5" s="979"/>
      <c r="CG5" s="980"/>
      <c r="CH5" s="984" t="s">
        <v>382</v>
      </c>
      <c r="CI5" s="985"/>
      <c r="CJ5" s="985"/>
      <c r="CK5" s="985"/>
      <c r="CL5" s="986"/>
      <c r="CM5" s="984" t="s">
        <v>383</v>
      </c>
      <c r="CN5" s="985"/>
      <c r="CO5" s="985"/>
      <c r="CP5" s="985"/>
      <c r="CQ5" s="986"/>
      <c r="CR5" s="984" t="s">
        <v>384</v>
      </c>
      <c r="CS5" s="985"/>
      <c r="CT5" s="985"/>
      <c r="CU5" s="985"/>
      <c r="CV5" s="986"/>
      <c r="CW5" s="984" t="s">
        <v>385</v>
      </c>
      <c r="CX5" s="985"/>
      <c r="CY5" s="985"/>
      <c r="CZ5" s="985"/>
      <c r="DA5" s="986"/>
      <c r="DB5" s="984" t="s">
        <v>386</v>
      </c>
      <c r="DC5" s="985"/>
      <c r="DD5" s="985"/>
      <c r="DE5" s="985"/>
      <c r="DF5" s="986"/>
      <c r="DG5" s="1067" t="s">
        <v>387</v>
      </c>
      <c r="DH5" s="1068"/>
      <c r="DI5" s="1068"/>
      <c r="DJ5" s="1068"/>
      <c r="DK5" s="1069"/>
      <c r="DL5" s="1067" t="s">
        <v>388</v>
      </c>
      <c r="DM5" s="1068"/>
      <c r="DN5" s="1068"/>
      <c r="DO5" s="1068"/>
      <c r="DP5" s="1069"/>
      <c r="DQ5" s="984" t="s">
        <v>389</v>
      </c>
      <c r="DR5" s="985"/>
      <c r="DS5" s="985"/>
      <c r="DT5" s="985"/>
      <c r="DU5" s="986"/>
      <c r="DV5" s="984" t="s">
        <v>380</v>
      </c>
      <c r="DW5" s="985"/>
      <c r="DX5" s="985"/>
      <c r="DY5" s="985"/>
      <c r="DZ5" s="998"/>
      <c r="EA5" s="219"/>
    </row>
    <row r="6" spans="1:131" s="220"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7"/>
      <c r="BA6" s="217"/>
      <c r="BB6" s="217"/>
      <c r="BC6" s="217"/>
      <c r="BD6" s="217"/>
      <c r="BE6" s="218"/>
      <c r="BF6" s="218"/>
      <c r="BG6" s="218"/>
      <c r="BH6" s="218"/>
      <c r="BI6" s="218"/>
      <c r="BJ6" s="218"/>
      <c r="BK6" s="218"/>
      <c r="BL6" s="218"/>
      <c r="BM6" s="218"/>
      <c r="BN6" s="218"/>
      <c r="BO6" s="218"/>
      <c r="BP6" s="218"/>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9"/>
    </row>
    <row r="7" spans="1:131" s="220" customFormat="1" ht="26.25" customHeight="1" thickTop="1" x14ac:dyDescent="0.15">
      <c r="A7" s="221">
        <v>1</v>
      </c>
      <c r="B7" s="1030" t="s">
        <v>390</v>
      </c>
      <c r="C7" s="1031"/>
      <c r="D7" s="1031"/>
      <c r="E7" s="1031"/>
      <c r="F7" s="1031"/>
      <c r="G7" s="1031"/>
      <c r="H7" s="1031"/>
      <c r="I7" s="1031"/>
      <c r="J7" s="1031"/>
      <c r="K7" s="1031"/>
      <c r="L7" s="1031"/>
      <c r="M7" s="1031"/>
      <c r="N7" s="1031"/>
      <c r="O7" s="1031"/>
      <c r="P7" s="1032"/>
      <c r="Q7" s="1085"/>
      <c r="R7" s="1086"/>
      <c r="S7" s="1086"/>
      <c r="T7" s="1086"/>
      <c r="U7" s="1086"/>
      <c r="V7" s="1086"/>
      <c r="W7" s="1086"/>
      <c r="X7" s="1086"/>
      <c r="Y7" s="1086"/>
      <c r="Z7" s="1086"/>
      <c r="AA7" s="1086"/>
      <c r="AB7" s="1086"/>
      <c r="AC7" s="1086"/>
      <c r="AD7" s="1086"/>
      <c r="AE7" s="1087"/>
      <c r="AF7" s="1088">
        <v>1</v>
      </c>
      <c r="AG7" s="1089"/>
      <c r="AH7" s="1089"/>
      <c r="AI7" s="1089"/>
      <c r="AJ7" s="1090"/>
      <c r="AK7" s="1091"/>
      <c r="AL7" s="1092"/>
      <c r="AM7" s="1092"/>
      <c r="AN7" s="1092"/>
      <c r="AO7" s="1092"/>
      <c r="AP7" s="1092"/>
      <c r="AQ7" s="1092"/>
      <c r="AR7" s="1092"/>
      <c r="AS7" s="1092"/>
      <c r="AT7" s="1092"/>
      <c r="AU7" s="1093"/>
      <c r="AV7" s="1093"/>
      <c r="AW7" s="1093"/>
      <c r="AX7" s="1093"/>
      <c r="AY7" s="1094"/>
      <c r="AZ7" s="217"/>
      <c r="BA7" s="217"/>
      <c r="BB7" s="217"/>
      <c r="BC7" s="217"/>
      <c r="BD7" s="217"/>
      <c r="BE7" s="218"/>
      <c r="BF7" s="218"/>
      <c r="BG7" s="218"/>
      <c r="BH7" s="218"/>
      <c r="BI7" s="218"/>
      <c r="BJ7" s="218"/>
      <c r="BK7" s="218"/>
      <c r="BL7" s="218"/>
      <c r="BM7" s="218"/>
      <c r="BN7" s="218"/>
      <c r="BO7" s="218"/>
      <c r="BP7" s="218"/>
      <c r="BQ7" s="221">
        <v>1</v>
      </c>
      <c r="BR7" s="222"/>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19"/>
    </row>
    <row r="8" spans="1:131" s="220" customFormat="1" ht="26.25" customHeight="1" x14ac:dyDescent="0.15">
      <c r="A8" s="223">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7"/>
      <c r="BA8" s="217"/>
      <c r="BB8" s="217"/>
      <c r="BC8" s="217"/>
      <c r="BD8" s="217"/>
      <c r="BE8" s="218"/>
      <c r="BF8" s="218"/>
      <c r="BG8" s="218"/>
      <c r="BH8" s="218"/>
      <c r="BI8" s="218"/>
      <c r="BJ8" s="218"/>
      <c r="BK8" s="218"/>
      <c r="BL8" s="218"/>
      <c r="BM8" s="218"/>
      <c r="BN8" s="218"/>
      <c r="BO8" s="218"/>
      <c r="BP8" s="218"/>
      <c r="BQ8" s="223">
        <v>2</v>
      </c>
      <c r="BR8" s="224"/>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9"/>
    </row>
    <row r="9" spans="1:131" s="220" customFormat="1" ht="26.25" customHeight="1" x14ac:dyDescent="0.15">
      <c r="A9" s="223">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7"/>
      <c r="BA9" s="217"/>
      <c r="BB9" s="217"/>
      <c r="BC9" s="217"/>
      <c r="BD9" s="217"/>
      <c r="BE9" s="218"/>
      <c r="BF9" s="218"/>
      <c r="BG9" s="218"/>
      <c r="BH9" s="218"/>
      <c r="BI9" s="218"/>
      <c r="BJ9" s="218"/>
      <c r="BK9" s="218"/>
      <c r="BL9" s="218"/>
      <c r="BM9" s="218"/>
      <c r="BN9" s="218"/>
      <c r="BO9" s="218"/>
      <c r="BP9" s="218"/>
      <c r="BQ9" s="223">
        <v>3</v>
      </c>
      <c r="BR9" s="224"/>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9"/>
    </row>
    <row r="10" spans="1:131" s="220" customFormat="1" ht="26.25" customHeight="1" x14ac:dyDescent="0.15">
      <c r="A10" s="223">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7"/>
      <c r="BA10" s="217"/>
      <c r="BB10" s="217"/>
      <c r="BC10" s="217"/>
      <c r="BD10" s="217"/>
      <c r="BE10" s="218"/>
      <c r="BF10" s="218"/>
      <c r="BG10" s="218"/>
      <c r="BH10" s="218"/>
      <c r="BI10" s="218"/>
      <c r="BJ10" s="218"/>
      <c r="BK10" s="218"/>
      <c r="BL10" s="218"/>
      <c r="BM10" s="218"/>
      <c r="BN10" s="218"/>
      <c r="BO10" s="218"/>
      <c r="BP10" s="218"/>
      <c r="BQ10" s="223">
        <v>4</v>
      </c>
      <c r="BR10" s="224"/>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9"/>
    </row>
    <row r="11" spans="1:131" s="220" customFormat="1" ht="26.25" customHeight="1" x14ac:dyDescent="0.15">
      <c r="A11" s="223">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7"/>
      <c r="BA11" s="217"/>
      <c r="BB11" s="217"/>
      <c r="BC11" s="217"/>
      <c r="BD11" s="217"/>
      <c r="BE11" s="218"/>
      <c r="BF11" s="218"/>
      <c r="BG11" s="218"/>
      <c r="BH11" s="218"/>
      <c r="BI11" s="218"/>
      <c r="BJ11" s="218"/>
      <c r="BK11" s="218"/>
      <c r="BL11" s="218"/>
      <c r="BM11" s="218"/>
      <c r="BN11" s="218"/>
      <c r="BO11" s="218"/>
      <c r="BP11" s="218"/>
      <c r="BQ11" s="223">
        <v>5</v>
      </c>
      <c r="BR11" s="224"/>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9"/>
    </row>
    <row r="12" spans="1:131" s="220" customFormat="1" ht="26.25" customHeight="1" x14ac:dyDescent="0.15">
      <c r="A12" s="223">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7"/>
      <c r="BA12" s="217"/>
      <c r="BB12" s="217"/>
      <c r="BC12" s="217"/>
      <c r="BD12" s="217"/>
      <c r="BE12" s="218"/>
      <c r="BF12" s="218"/>
      <c r="BG12" s="218"/>
      <c r="BH12" s="218"/>
      <c r="BI12" s="218"/>
      <c r="BJ12" s="218"/>
      <c r="BK12" s="218"/>
      <c r="BL12" s="218"/>
      <c r="BM12" s="218"/>
      <c r="BN12" s="218"/>
      <c r="BO12" s="218"/>
      <c r="BP12" s="218"/>
      <c r="BQ12" s="223">
        <v>6</v>
      </c>
      <c r="BR12" s="224"/>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9"/>
    </row>
    <row r="13" spans="1:131" s="220" customFormat="1" ht="26.25" customHeight="1" x14ac:dyDescent="0.15">
      <c r="A13" s="223">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7"/>
      <c r="BA13" s="217"/>
      <c r="BB13" s="217"/>
      <c r="BC13" s="217"/>
      <c r="BD13" s="217"/>
      <c r="BE13" s="218"/>
      <c r="BF13" s="218"/>
      <c r="BG13" s="218"/>
      <c r="BH13" s="218"/>
      <c r="BI13" s="218"/>
      <c r="BJ13" s="218"/>
      <c r="BK13" s="218"/>
      <c r="BL13" s="218"/>
      <c r="BM13" s="218"/>
      <c r="BN13" s="218"/>
      <c r="BO13" s="218"/>
      <c r="BP13" s="218"/>
      <c r="BQ13" s="223">
        <v>7</v>
      </c>
      <c r="BR13" s="224"/>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9"/>
    </row>
    <row r="14" spans="1:131" s="220" customFormat="1" ht="26.25" customHeight="1" x14ac:dyDescent="0.15">
      <c r="A14" s="223">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7"/>
      <c r="BA14" s="217"/>
      <c r="BB14" s="217"/>
      <c r="BC14" s="217"/>
      <c r="BD14" s="217"/>
      <c r="BE14" s="218"/>
      <c r="BF14" s="218"/>
      <c r="BG14" s="218"/>
      <c r="BH14" s="218"/>
      <c r="BI14" s="218"/>
      <c r="BJ14" s="218"/>
      <c r="BK14" s="218"/>
      <c r="BL14" s="218"/>
      <c r="BM14" s="218"/>
      <c r="BN14" s="218"/>
      <c r="BO14" s="218"/>
      <c r="BP14" s="218"/>
      <c r="BQ14" s="223">
        <v>8</v>
      </c>
      <c r="BR14" s="224"/>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9"/>
    </row>
    <row r="15" spans="1:131" s="220" customFormat="1" ht="26.25" customHeight="1" x14ac:dyDescent="0.15">
      <c r="A15" s="223">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7"/>
      <c r="BA15" s="217"/>
      <c r="BB15" s="217"/>
      <c r="BC15" s="217"/>
      <c r="BD15" s="217"/>
      <c r="BE15" s="218"/>
      <c r="BF15" s="218"/>
      <c r="BG15" s="218"/>
      <c r="BH15" s="218"/>
      <c r="BI15" s="218"/>
      <c r="BJ15" s="218"/>
      <c r="BK15" s="218"/>
      <c r="BL15" s="218"/>
      <c r="BM15" s="218"/>
      <c r="BN15" s="218"/>
      <c r="BO15" s="218"/>
      <c r="BP15" s="218"/>
      <c r="BQ15" s="223">
        <v>9</v>
      </c>
      <c r="BR15" s="224"/>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9"/>
    </row>
    <row r="16" spans="1:131" s="220" customFormat="1" ht="26.25" customHeight="1" x14ac:dyDescent="0.15">
      <c r="A16" s="223">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7"/>
      <c r="BA16" s="217"/>
      <c r="BB16" s="217"/>
      <c r="BC16" s="217"/>
      <c r="BD16" s="217"/>
      <c r="BE16" s="218"/>
      <c r="BF16" s="218"/>
      <c r="BG16" s="218"/>
      <c r="BH16" s="218"/>
      <c r="BI16" s="218"/>
      <c r="BJ16" s="218"/>
      <c r="BK16" s="218"/>
      <c r="BL16" s="218"/>
      <c r="BM16" s="218"/>
      <c r="BN16" s="218"/>
      <c r="BO16" s="218"/>
      <c r="BP16" s="218"/>
      <c r="BQ16" s="223">
        <v>10</v>
      </c>
      <c r="BR16" s="224"/>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9"/>
    </row>
    <row r="17" spans="1:131" s="220" customFormat="1" ht="26.25" customHeight="1" x14ac:dyDescent="0.15">
      <c r="A17" s="223">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7"/>
      <c r="BA17" s="217"/>
      <c r="BB17" s="217"/>
      <c r="BC17" s="217"/>
      <c r="BD17" s="217"/>
      <c r="BE17" s="218"/>
      <c r="BF17" s="218"/>
      <c r="BG17" s="218"/>
      <c r="BH17" s="218"/>
      <c r="BI17" s="218"/>
      <c r="BJ17" s="218"/>
      <c r="BK17" s="218"/>
      <c r="BL17" s="218"/>
      <c r="BM17" s="218"/>
      <c r="BN17" s="218"/>
      <c r="BO17" s="218"/>
      <c r="BP17" s="218"/>
      <c r="BQ17" s="223">
        <v>11</v>
      </c>
      <c r="BR17" s="224"/>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9"/>
    </row>
    <row r="18" spans="1:131" s="220" customFormat="1" ht="26.25" customHeight="1" x14ac:dyDescent="0.15">
      <c r="A18" s="223">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7"/>
      <c r="BA18" s="217"/>
      <c r="BB18" s="217"/>
      <c r="BC18" s="217"/>
      <c r="BD18" s="217"/>
      <c r="BE18" s="218"/>
      <c r="BF18" s="218"/>
      <c r="BG18" s="218"/>
      <c r="BH18" s="218"/>
      <c r="BI18" s="218"/>
      <c r="BJ18" s="218"/>
      <c r="BK18" s="218"/>
      <c r="BL18" s="218"/>
      <c r="BM18" s="218"/>
      <c r="BN18" s="218"/>
      <c r="BO18" s="218"/>
      <c r="BP18" s="218"/>
      <c r="BQ18" s="223">
        <v>12</v>
      </c>
      <c r="BR18" s="224"/>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9"/>
    </row>
    <row r="19" spans="1:131" s="220" customFormat="1" ht="26.25" customHeight="1" x14ac:dyDescent="0.15">
      <c r="A19" s="223">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7"/>
      <c r="BA19" s="217"/>
      <c r="BB19" s="217"/>
      <c r="BC19" s="217"/>
      <c r="BD19" s="217"/>
      <c r="BE19" s="218"/>
      <c r="BF19" s="218"/>
      <c r="BG19" s="218"/>
      <c r="BH19" s="218"/>
      <c r="BI19" s="218"/>
      <c r="BJ19" s="218"/>
      <c r="BK19" s="218"/>
      <c r="BL19" s="218"/>
      <c r="BM19" s="218"/>
      <c r="BN19" s="218"/>
      <c r="BO19" s="218"/>
      <c r="BP19" s="218"/>
      <c r="BQ19" s="223">
        <v>13</v>
      </c>
      <c r="BR19" s="224"/>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9"/>
    </row>
    <row r="20" spans="1:131" s="220" customFormat="1" ht="26.25" customHeight="1" x14ac:dyDescent="0.15">
      <c r="A20" s="223">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7"/>
      <c r="BA20" s="217"/>
      <c r="BB20" s="217"/>
      <c r="BC20" s="217"/>
      <c r="BD20" s="217"/>
      <c r="BE20" s="218"/>
      <c r="BF20" s="218"/>
      <c r="BG20" s="218"/>
      <c r="BH20" s="218"/>
      <c r="BI20" s="218"/>
      <c r="BJ20" s="218"/>
      <c r="BK20" s="218"/>
      <c r="BL20" s="218"/>
      <c r="BM20" s="218"/>
      <c r="BN20" s="218"/>
      <c r="BO20" s="218"/>
      <c r="BP20" s="218"/>
      <c r="BQ20" s="223">
        <v>14</v>
      </c>
      <c r="BR20" s="224"/>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9"/>
    </row>
    <row r="21" spans="1:131" s="220" customFormat="1" ht="26.25" customHeight="1" thickBot="1" x14ac:dyDescent="0.2">
      <c r="A21" s="223">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7"/>
      <c r="BA21" s="217"/>
      <c r="BB21" s="217"/>
      <c r="BC21" s="217"/>
      <c r="BD21" s="217"/>
      <c r="BE21" s="218"/>
      <c r="BF21" s="218"/>
      <c r="BG21" s="218"/>
      <c r="BH21" s="218"/>
      <c r="BI21" s="218"/>
      <c r="BJ21" s="218"/>
      <c r="BK21" s="218"/>
      <c r="BL21" s="218"/>
      <c r="BM21" s="218"/>
      <c r="BN21" s="218"/>
      <c r="BO21" s="218"/>
      <c r="BP21" s="218"/>
      <c r="BQ21" s="223">
        <v>15</v>
      </c>
      <c r="BR21" s="224"/>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9"/>
    </row>
    <row r="22" spans="1:131" s="220" customFormat="1" ht="26.25" customHeight="1" x14ac:dyDescent="0.15">
      <c r="A22" s="223">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391</v>
      </c>
      <c r="BA22" s="1011"/>
      <c r="BB22" s="1011"/>
      <c r="BC22" s="1011"/>
      <c r="BD22" s="1012"/>
      <c r="BE22" s="218"/>
      <c r="BF22" s="218"/>
      <c r="BG22" s="218"/>
      <c r="BH22" s="218"/>
      <c r="BI22" s="218"/>
      <c r="BJ22" s="218"/>
      <c r="BK22" s="218"/>
      <c r="BL22" s="218"/>
      <c r="BM22" s="218"/>
      <c r="BN22" s="218"/>
      <c r="BO22" s="218"/>
      <c r="BP22" s="218"/>
      <c r="BQ22" s="223">
        <v>16</v>
      </c>
      <c r="BR22" s="224"/>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9"/>
    </row>
    <row r="23" spans="1:131" s="220" customFormat="1" ht="26.25" customHeight="1" thickBot="1" x14ac:dyDescent="0.2">
      <c r="A23" s="225" t="s">
        <v>392</v>
      </c>
      <c r="B23" s="920" t="s">
        <v>393</v>
      </c>
      <c r="C23" s="921"/>
      <c r="D23" s="921"/>
      <c r="E23" s="921"/>
      <c r="F23" s="921"/>
      <c r="G23" s="921"/>
      <c r="H23" s="921"/>
      <c r="I23" s="921"/>
      <c r="J23" s="921"/>
      <c r="K23" s="921"/>
      <c r="L23" s="921"/>
      <c r="M23" s="921"/>
      <c r="N23" s="921"/>
      <c r="O23" s="921"/>
      <c r="P23" s="931"/>
      <c r="Q23" s="1050"/>
      <c r="R23" s="1044"/>
      <c r="S23" s="1044"/>
      <c r="T23" s="1044"/>
      <c r="U23" s="1044"/>
      <c r="V23" s="1044"/>
      <c r="W23" s="1044"/>
      <c r="X23" s="1044"/>
      <c r="Y23" s="1044"/>
      <c r="Z23" s="1044"/>
      <c r="AA23" s="1044"/>
      <c r="AB23" s="1044"/>
      <c r="AC23" s="1044"/>
      <c r="AD23" s="1044"/>
      <c r="AE23" s="1051"/>
      <c r="AF23" s="1052">
        <v>1</v>
      </c>
      <c r="AG23" s="1044"/>
      <c r="AH23" s="1044"/>
      <c r="AI23" s="1044"/>
      <c r="AJ23" s="1053"/>
      <c r="AK23" s="1054"/>
      <c r="AL23" s="1055"/>
      <c r="AM23" s="1055"/>
      <c r="AN23" s="1055"/>
      <c r="AO23" s="1055"/>
      <c r="AP23" s="1044"/>
      <c r="AQ23" s="1044"/>
      <c r="AR23" s="1044"/>
      <c r="AS23" s="1044"/>
      <c r="AT23" s="1044"/>
      <c r="AU23" s="1045"/>
      <c r="AV23" s="1045"/>
      <c r="AW23" s="1045"/>
      <c r="AX23" s="1045"/>
      <c r="AY23" s="1046"/>
      <c r="AZ23" s="1047" t="s">
        <v>394</v>
      </c>
      <c r="BA23" s="1048"/>
      <c r="BB23" s="1048"/>
      <c r="BC23" s="1048"/>
      <c r="BD23" s="1049"/>
      <c r="BE23" s="218"/>
      <c r="BF23" s="218"/>
      <c r="BG23" s="218"/>
      <c r="BH23" s="218"/>
      <c r="BI23" s="218"/>
      <c r="BJ23" s="218"/>
      <c r="BK23" s="218"/>
      <c r="BL23" s="218"/>
      <c r="BM23" s="218"/>
      <c r="BN23" s="218"/>
      <c r="BO23" s="218"/>
      <c r="BP23" s="218"/>
      <c r="BQ23" s="223">
        <v>17</v>
      </c>
      <c r="BR23" s="224"/>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9"/>
    </row>
    <row r="24" spans="1:131" s="220" customFormat="1" ht="26.25" customHeight="1" x14ac:dyDescent="0.15">
      <c r="A24" s="1043" t="s">
        <v>395</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7"/>
      <c r="BA24" s="217"/>
      <c r="BB24" s="217"/>
      <c r="BC24" s="217"/>
      <c r="BD24" s="217"/>
      <c r="BE24" s="218"/>
      <c r="BF24" s="218"/>
      <c r="BG24" s="218"/>
      <c r="BH24" s="218"/>
      <c r="BI24" s="218"/>
      <c r="BJ24" s="218"/>
      <c r="BK24" s="218"/>
      <c r="BL24" s="218"/>
      <c r="BM24" s="218"/>
      <c r="BN24" s="218"/>
      <c r="BO24" s="218"/>
      <c r="BP24" s="218"/>
      <c r="BQ24" s="223">
        <v>18</v>
      </c>
      <c r="BR24" s="224"/>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9"/>
    </row>
    <row r="25" spans="1:131" ht="26.25" customHeight="1" thickBot="1" x14ac:dyDescent="0.2">
      <c r="A25" s="1042" t="s">
        <v>396</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7"/>
      <c r="BK25" s="217"/>
      <c r="BL25" s="217"/>
      <c r="BM25" s="217"/>
      <c r="BN25" s="217"/>
      <c r="BO25" s="226"/>
      <c r="BP25" s="226"/>
      <c r="BQ25" s="223">
        <v>19</v>
      </c>
      <c r="BR25" s="224"/>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5"/>
    </row>
    <row r="26" spans="1:131" ht="26.25" customHeight="1" x14ac:dyDescent="0.15">
      <c r="A26" s="978" t="s">
        <v>373</v>
      </c>
      <c r="B26" s="979"/>
      <c r="C26" s="979"/>
      <c r="D26" s="979"/>
      <c r="E26" s="979"/>
      <c r="F26" s="979"/>
      <c r="G26" s="979"/>
      <c r="H26" s="979"/>
      <c r="I26" s="979"/>
      <c r="J26" s="979"/>
      <c r="K26" s="979"/>
      <c r="L26" s="979"/>
      <c r="M26" s="979"/>
      <c r="N26" s="979"/>
      <c r="O26" s="979"/>
      <c r="P26" s="980"/>
      <c r="Q26" s="984" t="s">
        <v>397</v>
      </c>
      <c r="R26" s="985"/>
      <c r="S26" s="985"/>
      <c r="T26" s="985"/>
      <c r="U26" s="986"/>
      <c r="V26" s="984" t="s">
        <v>398</v>
      </c>
      <c r="W26" s="985"/>
      <c r="X26" s="985"/>
      <c r="Y26" s="985"/>
      <c r="Z26" s="986"/>
      <c r="AA26" s="984" t="s">
        <v>399</v>
      </c>
      <c r="AB26" s="985"/>
      <c r="AC26" s="985"/>
      <c r="AD26" s="985"/>
      <c r="AE26" s="985"/>
      <c r="AF26" s="1038" t="s">
        <v>400</v>
      </c>
      <c r="AG26" s="991"/>
      <c r="AH26" s="991"/>
      <c r="AI26" s="991"/>
      <c r="AJ26" s="1039"/>
      <c r="AK26" s="985" t="s">
        <v>401</v>
      </c>
      <c r="AL26" s="985"/>
      <c r="AM26" s="985"/>
      <c r="AN26" s="985"/>
      <c r="AO26" s="986"/>
      <c r="AP26" s="984" t="s">
        <v>402</v>
      </c>
      <c r="AQ26" s="985"/>
      <c r="AR26" s="985"/>
      <c r="AS26" s="985"/>
      <c r="AT26" s="986"/>
      <c r="AU26" s="984" t="s">
        <v>403</v>
      </c>
      <c r="AV26" s="985"/>
      <c r="AW26" s="985"/>
      <c r="AX26" s="985"/>
      <c r="AY26" s="986"/>
      <c r="AZ26" s="984" t="s">
        <v>404</v>
      </c>
      <c r="BA26" s="985"/>
      <c r="BB26" s="985"/>
      <c r="BC26" s="985"/>
      <c r="BD26" s="986"/>
      <c r="BE26" s="984" t="s">
        <v>380</v>
      </c>
      <c r="BF26" s="985"/>
      <c r="BG26" s="985"/>
      <c r="BH26" s="985"/>
      <c r="BI26" s="998"/>
      <c r="BJ26" s="217"/>
      <c r="BK26" s="217"/>
      <c r="BL26" s="217"/>
      <c r="BM26" s="217"/>
      <c r="BN26" s="217"/>
      <c r="BO26" s="226"/>
      <c r="BP26" s="226"/>
      <c r="BQ26" s="223">
        <v>20</v>
      </c>
      <c r="BR26" s="224"/>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5"/>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7"/>
      <c r="BK27" s="217"/>
      <c r="BL27" s="217"/>
      <c r="BM27" s="217"/>
      <c r="BN27" s="217"/>
      <c r="BO27" s="226"/>
      <c r="BP27" s="226"/>
      <c r="BQ27" s="223">
        <v>21</v>
      </c>
      <c r="BR27" s="224"/>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5"/>
    </row>
    <row r="28" spans="1:131" ht="26.25" customHeight="1" thickTop="1" x14ac:dyDescent="0.15">
      <c r="A28" s="227">
        <v>1</v>
      </c>
      <c r="B28" s="1030" t="s">
        <v>405</v>
      </c>
      <c r="C28" s="1031"/>
      <c r="D28" s="1031"/>
      <c r="E28" s="1031"/>
      <c r="F28" s="1031"/>
      <c r="G28" s="1031"/>
      <c r="H28" s="1031"/>
      <c r="I28" s="1031"/>
      <c r="J28" s="1031"/>
      <c r="K28" s="1031"/>
      <c r="L28" s="1031"/>
      <c r="M28" s="1031"/>
      <c r="N28" s="1031"/>
      <c r="O28" s="1031"/>
      <c r="P28" s="1032"/>
      <c r="Q28" s="1033"/>
      <c r="R28" s="1034"/>
      <c r="S28" s="1034"/>
      <c r="T28" s="1034"/>
      <c r="U28" s="1034"/>
      <c r="V28" s="1034"/>
      <c r="W28" s="1034"/>
      <c r="X28" s="1034"/>
      <c r="Y28" s="1034"/>
      <c r="Z28" s="1034"/>
      <c r="AA28" s="1034"/>
      <c r="AB28" s="1034"/>
      <c r="AC28" s="1034"/>
      <c r="AD28" s="1034"/>
      <c r="AE28" s="1035"/>
      <c r="AF28" s="1036">
        <v>1</v>
      </c>
      <c r="AG28" s="1034"/>
      <c r="AH28" s="1034"/>
      <c r="AI28" s="1034"/>
      <c r="AJ28" s="1037"/>
      <c r="AK28" s="1025"/>
      <c r="AL28" s="1026"/>
      <c r="AM28" s="1026"/>
      <c r="AN28" s="1026"/>
      <c r="AO28" s="1026"/>
      <c r="AP28" s="1026"/>
      <c r="AQ28" s="1026"/>
      <c r="AR28" s="1026"/>
      <c r="AS28" s="1026"/>
      <c r="AT28" s="1026"/>
      <c r="AU28" s="1026"/>
      <c r="AV28" s="1026"/>
      <c r="AW28" s="1026"/>
      <c r="AX28" s="1026"/>
      <c r="AY28" s="1026"/>
      <c r="AZ28" s="1027"/>
      <c r="BA28" s="1027"/>
      <c r="BB28" s="1027"/>
      <c r="BC28" s="1027"/>
      <c r="BD28" s="1027"/>
      <c r="BE28" s="1028"/>
      <c r="BF28" s="1028"/>
      <c r="BG28" s="1028"/>
      <c r="BH28" s="1028"/>
      <c r="BI28" s="1029"/>
      <c r="BJ28" s="217"/>
      <c r="BK28" s="217"/>
      <c r="BL28" s="217"/>
      <c r="BM28" s="217"/>
      <c r="BN28" s="217"/>
      <c r="BO28" s="226"/>
      <c r="BP28" s="226"/>
      <c r="BQ28" s="223">
        <v>22</v>
      </c>
      <c r="BR28" s="224"/>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5"/>
    </row>
    <row r="29" spans="1:131" ht="26.25" customHeight="1" x14ac:dyDescent="0.15">
      <c r="A29" s="227">
        <v>2</v>
      </c>
      <c r="B29" s="1013" t="s">
        <v>406</v>
      </c>
      <c r="C29" s="1014"/>
      <c r="D29" s="1014"/>
      <c r="E29" s="1014"/>
      <c r="F29" s="1014"/>
      <c r="G29" s="1014"/>
      <c r="H29" s="1014"/>
      <c r="I29" s="1014"/>
      <c r="J29" s="1014"/>
      <c r="K29" s="1014"/>
      <c r="L29" s="1014"/>
      <c r="M29" s="1014"/>
      <c r="N29" s="1014"/>
      <c r="O29" s="1014"/>
      <c r="P29" s="1015"/>
      <c r="Q29" s="1021"/>
      <c r="R29" s="1022"/>
      <c r="S29" s="1022"/>
      <c r="T29" s="1022"/>
      <c r="U29" s="1022"/>
      <c r="V29" s="1022"/>
      <c r="W29" s="1022"/>
      <c r="X29" s="1022"/>
      <c r="Y29" s="1022"/>
      <c r="Z29" s="1022"/>
      <c r="AA29" s="1022"/>
      <c r="AB29" s="1022"/>
      <c r="AC29" s="1022"/>
      <c r="AD29" s="1022"/>
      <c r="AE29" s="1023"/>
      <c r="AF29" s="1018">
        <v>2</v>
      </c>
      <c r="AG29" s="1019"/>
      <c r="AH29" s="1019"/>
      <c r="AI29" s="1019"/>
      <c r="AJ29" s="1020"/>
      <c r="AK29" s="963"/>
      <c r="AL29" s="954"/>
      <c r="AM29" s="954"/>
      <c r="AN29" s="954"/>
      <c r="AO29" s="954"/>
      <c r="AP29" s="954"/>
      <c r="AQ29" s="954"/>
      <c r="AR29" s="954"/>
      <c r="AS29" s="954"/>
      <c r="AT29" s="954"/>
      <c r="AU29" s="954"/>
      <c r="AV29" s="954"/>
      <c r="AW29" s="954"/>
      <c r="AX29" s="954"/>
      <c r="AY29" s="954"/>
      <c r="AZ29" s="1024"/>
      <c r="BA29" s="1024"/>
      <c r="BB29" s="1024"/>
      <c r="BC29" s="1024"/>
      <c r="BD29" s="1024"/>
      <c r="BE29" s="955"/>
      <c r="BF29" s="955"/>
      <c r="BG29" s="955"/>
      <c r="BH29" s="955"/>
      <c r="BI29" s="956"/>
      <c r="BJ29" s="217"/>
      <c r="BK29" s="217"/>
      <c r="BL29" s="217"/>
      <c r="BM29" s="217"/>
      <c r="BN29" s="217"/>
      <c r="BO29" s="226"/>
      <c r="BP29" s="226"/>
      <c r="BQ29" s="223">
        <v>23</v>
      </c>
      <c r="BR29" s="224"/>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5"/>
    </row>
    <row r="30" spans="1:131" ht="26.25" customHeight="1" x14ac:dyDescent="0.15">
      <c r="A30" s="227">
        <v>3</v>
      </c>
      <c r="B30" s="1013" t="s">
        <v>407</v>
      </c>
      <c r="C30" s="1014"/>
      <c r="D30" s="1014"/>
      <c r="E30" s="1014"/>
      <c r="F30" s="1014"/>
      <c r="G30" s="1014"/>
      <c r="H30" s="1014"/>
      <c r="I30" s="1014"/>
      <c r="J30" s="1014"/>
      <c r="K30" s="1014"/>
      <c r="L30" s="1014"/>
      <c r="M30" s="1014"/>
      <c r="N30" s="1014"/>
      <c r="O30" s="1014"/>
      <c r="P30" s="1015"/>
      <c r="Q30" s="1021"/>
      <c r="R30" s="1022"/>
      <c r="S30" s="1022"/>
      <c r="T30" s="1022"/>
      <c r="U30" s="1022"/>
      <c r="V30" s="1022"/>
      <c r="W30" s="1022"/>
      <c r="X30" s="1022"/>
      <c r="Y30" s="1022"/>
      <c r="Z30" s="1022"/>
      <c r="AA30" s="1022"/>
      <c r="AB30" s="1022"/>
      <c r="AC30" s="1022"/>
      <c r="AD30" s="1022"/>
      <c r="AE30" s="1023"/>
      <c r="AF30" s="1018">
        <v>19</v>
      </c>
      <c r="AG30" s="1019"/>
      <c r="AH30" s="1019"/>
      <c r="AI30" s="1019"/>
      <c r="AJ30" s="1020"/>
      <c r="AK30" s="963"/>
      <c r="AL30" s="954"/>
      <c r="AM30" s="954"/>
      <c r="AN30" s="954"/>
      <c r="AO30" s="954"/>
      <c r="AP30" s="954"/>
      <c r="AQ30" s="954"/>
      <c r="AR30" s="954"/>
      <c r="AS30" s="954"/>
      <c r="AT30" s="954"/>
      <c r="AU30" s="954"/>
      <c r="AV30" s="954"/>
      <c r="AW30" s="954"/>
      <c r="AX30" s="954"/>
      <c r="AY30" s="954"/>
      <c r="AZ30" s="1024"/>
      <c r="BA30" s="1024"/>
      <c r="BB30" s="1024"/>
      <c r="BC30" s="1024"/>
      <c r="BD30" s="1024"/>
      <c r="BE30" s="955"/>
      <c r="BF30" s="955"/>
      <c r="BG30" s="955"/>
      <c r="BH30" s="955"/>
      <c r="BI30" s="956"/>
      <c r="BJ30" s="217"/>
      <c r="BK30" s="217"/>
      <c r="BL30" s="217"/>
      <c r="BM30" s="217"/>
      <c r="BN30" s="217"/>
      <c r="BO30" s="226"/>
      <c r="BP30" s="226"/>
      <c r="BQ30" s="223">
        <v>24</v>
      </c>
      <c r="BR30" s="224"/>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5"/>
    </row>
    <row r="31" spans="1:131" ht="26.25" customHeight="1" x14ac:dyDescent="0.15">
      <c r="A31" s="227">
        <v>4</v>
      </c>
      <c r="B31" s="1013" t="s">
        <v>408</v>
      </c>
      <c r="C31" s="1014"/>
      <c r="D31" s="1014"/>
      <c r="E31" s="1014"/>
      <c r="F31" s="1014"/>
      <c r="G31" s="1014"/>
      <c r="H31" s="1014"/>
      <c r="I31" s="1014"/>
      <c r="J31" s="1014"/>
      <c r="K31" s="1014"/>
      <c r="L31" s="1014"/>
      <c r="M31" s="1014"/>
      <c r="N31" s="1014"/>
      <c r="O31" s="1014"/>
      <c r="P31" s="1015"/>
      <c r="Q31" s="1021"/>
      <c r="R31" s="1022"/>
      <c r="S31" s="1022"/>
      <c r="T31" s="1022"/>
      <c r="U31" s="1022"/>
      <c r="V31" s="1022"/>
      <c r="W31" s="1022"/>
      <c r="X31" s="1022"/>
      <c r="Y31" s="1022"/>
      <c r="Z31" s="1022"/>
      <c r="AA31" s="1022"/>
      <c r="AB31" s="1022"/>
      <c r="AC31" s="1022"/>
      <c r="AD31" s="1022"/>
      <c r="AE31" s="1023"/>
      <c r="AF31" s="1018">
        <v>0</v>
      </c>
      <c r="AG31" s="1019"/>
      <c r="AH31" s="1019"/>
      <c r="AI31" s="1019"/>
      <c r="AJ31" s="1020"/>
      <c r="AK31" s="963"/>
      <c r="AL31" s="954"/>
      <c r="AM31" s="954"/>
      <c r="AN31" s="954"/>
      <c r="AO31" s="954"/>
      <c r="AP31" s="954"/>
      <c r="AQ31" s="954"/>
      <c r="AR31" s="954"/>
      <c r="AS31" s="954"/>
      <c r="AT31" s="954"/>
      <c r="AU31" s="954"/>
      <c r="AV31" s="954"/>
      <c r="AW31" s="954"/>
      <c r="AX31" s="954"/>
      <c r="AY31" s="954"/>
      <c r="AZ31" s="1024"/>
      <c r="BA31" s="1024"/>
      <c r="BB31" s="1024"/>
      <c r="BC31" s="1024"/>
      <c r="BD31" s="1024"/>
      <c r="BE31" s="955"/>
      <c r="BF31" s="955"/>
      <c r="BG31" s="955"/>
      <c r="BH31" s="955"/>
      <c r="BI31" s="956"/>
      <c r="BJ31" s="217"/>
      <c r="BK31" s="217"/>
      <c r="BL31" s="217"/>
      <c r="BM31" s="217"/>
      <c r="BN31" s="217"/>
      <c r="BO31" s="226"/>
      <c r="BP31" s="226"/>
      <c r="BQ31" s="223">
        <v>25</v>
      </c>
      <c r="BR31" s="224"/>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5"/>
    </row>
    <row r="32" spans="1:131" ht="26.25" customHeight="1" x14ac:dyDescent="0.15">
      <c r="A32" s="227">
        <v>5</v>
      </c>
      <c r="B32" s="1013" t="s">
        <v>409</v>
      </c>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v>1</v>
      </c>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t="s">
        <v>410</v>
      </c>
      <c r="BF32" s="955"/>
      <c r="BG32" s="955"/>
      <c r="BH32" s="955"/>
      <c r="BI32" s="956"/>
      <c r="BJ32" s="217"/>
      <c r="BK32" s="217"/>
      <c r="BL32" s="217"/>
      <c r="BM32" s="217"/>
      <c r="BN32" s="217"/>
      <c r="BO32" s="226"/>
      <c r="BP32" s="226"/>
      <c r="BQ32" s="223">
        <v>26</v>
      </c>
      <c r="BR32" s="224"/>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5"/>
    </row>
    <row r="33" spans="1:131" ht="26.25" customHeight="1" x14ac:dyDescent="0.15">
      <c r="A33" s="227">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7"/>
      <c r="BK33" s="217"/>
      <c r="BL33" s="217"/>
      <c r="BM33" s="217"/>
      <c r="BN33" s="217"/>
      <c r="BO33" s="226"/>
      <c r="BP33" s="226"/>
      <c r="BQ33" s="223">
        <v>27</v>
      </c>
      <c r="BR33" s="224"/>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5"/>
    </row>
    <row r="34" spans="1:131" ht="26.25" customHeight="1" x14ac:dyDescent="0.15">
      <c r="A34" s="227">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7"/>
      <c r="BK34" s="217"/>
      <c r="BL34" s="217"/>
      <c r="BM34" s="217"/>
      <c r="BN34" s="217"/>
      <c r="BO34" s="226"/>
      <c r="BP34" s="226"/>
      <c r="BQ34" s="223">
        <v>28</v>
      </c>
      <c r="BR34" s="224"/>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5"/>
    </row>
    <row r="35" spans="1:131" ht="26.25" customHeight="1" x14ac:dyDescent="0.15">
      <c r="A35" s="227">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7"/>
      <c r="BK35" s="217"/>
      <c r="BL35" s="217"/>
      <c r="BM35" s="217"/>
      <c r="BN35" s="217"/>
      <c r="BO35" s="226"/>
      <c r="BP35" s="226"/>
      <c r="BQ35" s="223">
        <v>29</v>
      </c>
      <c r="BR35" s="224"/>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5"/>
    </row>
    <row r="36" spans="1:131" ht="26.25" customHeight="1" x14ac:dyDescent="0.15">
      <c r="A36" s="227">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7"/>
      <c r="BK36" s="217"/>
      <c r="BL36" s="217"/>
      <c r="BM36" s="217"/>
      <c r="BN36" s="217"/>
      <c r="BO36" s="226"/>
      <c r="BP36" s="226"/>
      <c r="BQ36" s="223">
        <v>30</v>
      </c>
      <c r="BR36" s="224"/>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5"/>
    </row>
    <row r="37" spans="1:131" ht="26.25" customHeight="1" x14ac:dyDescent="0.15">
      <c r="A37" s="227">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7"/>
      <c r="BK37" s="217"/>
      <c r="BL37" s="217"/>
      <c r="BM37" s="217"/>
      <c r="BN37" s="217"/>
      <c r="BO37" s="226"/>
      <c r="BP37" s="226"/>
      <c r="BQ37" s="223">
        <v>31</v>
      </c>
      <c r="BR37" s="224"/>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5"/>
    </row>
    <row r="38" spans="1:131" ht="26.25" customHeight="1" x14ac:dyDescent="0.15">
      <c r="A38" s="227">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7"/>
      <c r="BK38" s="217"/>
      <c r="BL38" s="217"/>
      <c r="BM38" s="217"/>
      <c r="BN38" s="217"/>
      <c r="BO38" s="226"/>
      <c r="BP38" s="226"/>
      <c r="BQ38" s="223">
        <v>32</v>
      </c>
      <c r="BR38" s="224"/>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5"/>
    </row>
    <row r="39" spans="1:131" ht="26.25" customHeight="1" x14ac:dyDescent="0.15">
      <c r="A39" s="227">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7"/>
      <c r="BK39" s="217"/>
      <c r="BL39" s="217"/>
      <c r="BM39" s="217"/>
      <c r="BN39" s="217"/>
      <c r="BO39" s="226"/>
      <c r="BP39" s="226"/>
      <c r="BQ39" s="223">
        <v>33</v>
      </c>
      <c r="BR39" s="224"/>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5"/>
    </row>
    <row r="40" spans="1:131" ht="26.25" customHeight="1" x14ac:dyDescent="0.15">
      <c r="A40" s="223">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7"/>
      <c r="BK40" s="217"/>
      <c r="BL40" s="217"/>
      <c r="BM40" s="217"/>
      <c r="BN40" s="217"/>
      <c r="BO40" s="226"/>
      <c r="BP40" s="226"/>
      <c r="BQ40" s="223">
        <v>34</v>
      </c>
      <c r="BR40" s="224"/>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5"/>
    </row>
    <row r="41" spans="1:131" ht="26.25" customHeight="1" x14ac:dyDescent="0.15">
      <c r="A41" s="223">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7"/>
      <c r="BK41" s="217"/>
      <c r="BL41" s="217"/>
      <c r="BM41" s="217"/>
      <c r="BN41" s="217"/>
      <c r="BO41" s="226"/>
      <c r="BP41" s="226"/>
      <c r="BQ41" s="223">
        <v>35</v>
      </c>
      <c r="BR41" s="224"/>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5"/>
    </row>
    <row r="42" spans="1:131" ht="26.25" customHeight="1" x14ac:dyDescent="0.15">
      <c r="A42" s="223">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7"/>
      <c r="BK42" s="217"/>
      <c r="BL42" s="217"/>
      <c r="BM42" s="217"/>
      <c r="BN42" s="217"/>
      <c r="BO42" s="226"/>
      <c r="BP42" s="226"/>
      <c r="BQ42" s="223">
        <v>36</v>
      </c>
      <c r="BR42" s="224"/>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5"/>
    </row>
    <row r="43" spans="1:131" ht="26.25" customHeight="1" x14ac:dyDescent="0.15">
      <c r="A43" s="223">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7"/>
      <c r="BK43" s="217"/>
      <c r="BL43" s="217"/>
      <c r="BM43" s="217"/>
      <c r="BN43" s="217"/>
      <c r="BO43" s="226"/>
      <c r="BP43" s="226"/>
      <c r="BQ43" s="223">
        <v>37</v>
      </c>
      <c r="BR43" s="224"/>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5"/>
    </row>
    <row r="44" spans="1:131" ht="26.25" customHeight="1" x14ac:dyDescent="0.15">
      <c r="A44" s="223">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7"/>
      <c r="BK44" s="217"/>
      <c r="BL44" s="217"/>
      <c r="BM44" s="217"/>
      <c r="BN44" s="217"/>
      <c r="BO44" s="226"/>
      <c r="BP44" s="226"/>
      <c r="BQ44" s="223">
        <v>38</v>
      </c>
      <c r="BR44" s="224"/>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5"/>
    </row>
    <row r="45" spans="1:131" ht="26.25" customHeight="1" x14ac:dyDescent="0.15">
      <c r="A45" s="223">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7"/>
      <c r="BK45" s="217"/>
      <c r="BL45" s="217"/>
      <c r="BM45" s="217"/>
      <c r="BN45" s="217"/>
      <c r="BO45" s="226"/>
      <c r="BP45" s="226"/>
      <c r="BQ45" s="223">
        <v>39</v>
      </c>
      <c r="BR45" s="224"/>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5"/>
    </row>
    <row r="46" spans="1:131" ht="26.25" customHeight="1" x14ac:dyDescent="0.15">
      <c r="A46" s="223">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7"/>
      <c r="BK46" s="217"/>
      <c r="BL46" s="217"/>
      <c r="BM46" s="217"/>
      <c r="BN46" s="217"/>
      <c r="BO46" s="226"/>
      <c r="BP46" s="226"/>
      <c r="BQ46" s="223">
        <v>40</v>
      </c>
      <c r="BR46" s="224"/>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5"/>
    </row>
    <row r="47" spans="1:131" ht="26.25" customHeight="1" x14ac:dyDescent="0.15">
      <c r="A47" s="223">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7"/>
      <c r="BK47" s="217"/>
      <c r="BL47" s="217"/>
      <c r="BM47" s="217"/>
      <c r="BN47" s="217"/>
      <c r="BO47" s="226"/>
      <c r="BP47" s="226"/>
      <c r="BQ47" s="223">
        <v>41</v>
      </c>
      <c r="BR47" s="224"/>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5"/>
    </row>
    <row r="48" spans="1:131" ht="26.25" customHeight="1" x14ac:dyDescent="0.15">
      <c r="A48" s="223">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7"/>
      <c r="BK48" s="217"/>
      <c r="BL48" s="217"/>
      <c r="BM48" s="217"/>
      <c r="BN48" s="217"/>
      <c r="BO48" s="226"/>
      <c r="BP48" s="226"/>
      <c r="BQ48" s="223">
        <v>42</v>
      </c>
      <c r="BR48" s="224"/>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5"/>
    </row>
    <row r="49" spans="1:131" ht="26.25" customHeight="1" x14ac:dyDescent="0.15">
      <c r="A49" s="223">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7"/>
      <c r="BK49" s="217"/>
      <c r="BL49" s="217"/>
      <c r="BM49" s="217"/>
      <c r="BN49" s="217"/>
      <c r="BO49" s="226"/>
      <c r="BP49" s="226"/>
      <c r="BQ49" s="223">
        <v>43</v>
      </c>
      <c r="BR49" s="224"/>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5"/>
    </row>
    <row r="50" spans="1:131" ht="26.25" customHeight="1" x14ac:dyDescent="0.15">
      <c r="A50" s="223">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7"/>
      <c r="BK50" s="217"/>
      <c r="BL50" s="217"/>
      <c r="BM50" s="217"/>
      <c r="BN50" s="217"/>
      <c r="BO50" s="226"/>
      <c r="BP50" s="226"/>
      <c r="BQ50" s="223">
        <v>44</v>
      </c>
      <c r="BR50" s="224"/>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5"/>
    </row>
    <row r="51" spans="1:131" ht="26.25" customHeight="1" x14ac:dyDescent="0.15">
      <c r="A51" s="223">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7"/>
      <c r="BK51" s="217"/>
      <c r="BL51" s="217"/>
      <c r="BM51" s="217"/>
      <c r="BN51" s="217"/>
      <c r="BO51" s="226"/>
      <c r="BP51" s="226"/>
      <c r="BQ51" s="223">
        <v>45</v>
      </c>
      <c r="BR51" s="224"/>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5"/>
    </row>
    <row r="52" spans="1:131" ht="26.25" customHeight="1" x14ac:dyDescent="0.15">
      <c r="A52" s="223">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7"/>
      <c r="BK52" s="217"/>
      <c r="BL52" s="217"/>
      <c r="BM52" s="217"/>
      <c r="BN52" s="217"/>
      <c r="BO52" s="226"/>
      <c r="BP52" s="226"/>
      <c r="BQ52" s="223">
        <v>46</v>
      </c>
      <c r="BR52" s="224"/>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5"/>
    </row>
    <row r="53" spans="1:131" ht="26.25" customHeight="1" x14ac:dyDescent="0.15">
      <c r="A53" s="223">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7"/>
      <c r="BK53" s="217"/>
      <c r="BL53" s="217"/>
      <c r="BM53" s="217"/>
      <c r="BN53" s="217"/>
      <c r="BO53" s="226"/>
      <c r="BP53" s="226"/>
      <c r="BQ53" s="223">
        <v>47</v>
      </c>
      <c r="BR53" s="224"/>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5"/>
    </row>
    <row r="54" spans="1:131" ht="26.25" customHeight="1" x14ac:dyDescent="0.15">
      <c r="A54" s="223">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7"/>
      <c r="BK54" s="217"/>
      <c r="BL54" s="217"/>
      <c r="BM54" s="217"/>
      <c r="BN54" s="217"/>
      <c r="BO54" s="226"/>
      <c r="BP54" s="226"/>
      <c r="BQ54" s="223">
        <v>48</v>
      </c>
      <c r="BR54" s="224"/>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5"/>
    </row>
    <row r="55" spans="1:131" ht="26.25" customHeight="1" x14ac:dyDescent="0.15">
      <c r="A55" s="223">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7"/>
      <c r="BK55" s="217"/>
      <c r="BL55" s="217"/>
      <c r="BM55" s="217"/>
      <c r="BN55" s="217"/>
      <c r="BO55" s="226"/>
      <c r="BP55" s="226"/>
      <c r="BQ55" s="223">
        <v>49</v>
      </c>
      <c r="BR55" s="224"/>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5"/>
    </row>
    <row r="56" spans="1:131" ht="26.25" customHeight="1" x14ac:dyDescent="0.15">
      <c r="A56" s="223">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7"/>
      <c r="BK56" s="217"/>
      <c r="BL56" s="217"/>
      <c r="BM56" s="217"/>
      <c r="BN56" s="217"/>
      <c r="BO56" s="226"/>
      <c r="BP56" s="226"/>
      <c r="BQ56" s="223">
        <v>50</v>
      </c>
      <c r="BR56" s="224"/>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5"/>
    </row>
    <row r="57" spans="1:131" ht="26.25" customHeight="1" x14ac:dyDescent="0.15">
      <c r="A57" s="223">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7"/>
      <c r="BK57" s="217"/>
      <c r="BL57" s="217"/>
      <c r="BM57" s="217"/>
      <c r="BN57" s="217"/>
      <c r="BO57" s="226"/>
      <c r="BP57" s="226"/>
      <c r="BQ57" s="223">
        <v>51</v>
      </c>
      <c r="BR57" s="224"/>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5"/>
    </row>
    <row r="58" spans="1:131" ht="26.25" customHeight="1" x14ac:dyDescent="0.15">
      <c r="A58" s="223">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7"/>
      <c r="BK58" s="217"/>
      <c r="BL58" s="217"/>
      <c r="BM58" s="217"/>
      <c r="BN58" s="217"/>
      <c r="BO58" s="226"/>
      <c r="BP58" s="226"/>
      <c r="BQ58" s="223">
        <v>52</v>
      </c>
      <c r="BR58" s="224"/>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5"/>
    </row>
    <row r="59" spans="1:131" ht="26.25" customHeight="1" x14ac:dyDescent="0.15">
      <c r="A59" s="223">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7"/>
      <c r="BK59" s="217"/>
      <c r="BL59" s="217"/>
      <c r="BM59" s="217"/>
      <c r="BN59" s="217"/>
      <c r="BO59" s="226"/>
      <c r="BP59" s="226"/>
      <c r="BQ59" s="223">
        <v>53</v>
      </c>
      <c r="BR59" s="224"/>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5"/>
    </row>
    <row r="60" spans="1:131" ht="26.25" customHeight="1" x14ac:dyDescent="0.15">
      <c r="A60" s="223">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7"/>
      <c r="BK60" s="217"/>
      <c r="BL60" s="217"/>
      <c r="BM60" s="217"/>
      <c r="BN60" s="217"/>
      <c r="BO60" s="226"/>
      <c r="BP60" s="226"/>
      <c r="BQ60" s="223">
        <v>54</v>
      </c>
      <c r="BR60" s="224"/>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5"/>
    </row>
    <row r="61" spans="1:131" ht="26.25" customHeight="1" thickBot="1" x14ac:dyDescent="0.2">
      <c r="A61" s="223">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7"/>
      <c r="BK61" s="217"/>
      <c r="BL61" s="217"/>
      <c r="BM61" s="217"/>
      <c r="BN61" s="217"/>
      <c r="BO61" s="226"/>
      <c r="BP61" s="226"/>
      <c r="BQ61" s="223">
        <v>55</v>
      </c>
      <c r="BR61" s="224"/>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5"/>
    </row>
    <row r="62" spans="1:131" ht="26.25" customHeight="1" x14ac:dyDescent="0.15">
      <c r="A62" s="223">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411</v>
      </c>
      <c r="BK62" s="1011"/>
      <c r="BL62" s="1011"/>
      <c r="BM62" s="1011"/>
      <c r="BN62" s="1012"/>
      <c r="BO62" s="226"/>
      <c r="BP62" s="226"/>
      <c r="BQ62" s="223">
        <v>56</v>
      </c>
      <c r="BR62" s="224"/>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5"/>
    </row>
    <row r="63" spans="1:131" ht="26.25" customHeight="1" thickBot="1" x14ac:dyDescent="0.2">
      <c r="A63" s="225" t="s">
        <v>392</v>
      </c>
      <c r="B63" s="920" t="s">
        <v>412</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22</v>
      </c>
      <c r="AG63" s="942"/>
      <c r="AH63" s="942"/>
      <c r="AI63" s="942"/>
      <c r="AJ63" s="1005"/>
      <c r="AK63" s="1006"/>
      <c r="AL63" s="946"/>
      <c r="AM63" s="946"/>
      <c r="AN63" s="946"/>
      <c r="AO63" s="946"/>
      <c r="AP63" s="942"/>
      <c r="AQ63" s="942"/>
      <c r="AR63" s="942"/>
      <c r="AS63" s="942"/>
      <c r="AT63" s="942"/>
      <c r="AU63" s="942"/>
      <c r="AV63" s="942"/>
      <c r="AW63" s="942"/>
      <c r="AX63" s="942"/>
      <c r="AY63" s="942"/>
      <c r="AZ63" s="1000"/>
      <c r="BA63" s="1000"/>
      <c r="BB63" s="1000"/>
      <c r="BC63" s="1000"/>
      <c r="BD63" s="1000"/>
      <c r="BE63" s="943"/>
      <c r="BF63" s="943"/>
      <c r="BG63" s="943"/>
      <c r="BH63" s="943"/>
      <c r="BI63" s="944"/>
      <c r="BJ63" s="1001" t="s">
        <v>413</v>
      </c>
      <c r="BK63" s="936"/>
      <c r="BL63" s="936"/>
      <c r="BM63" s="936"/>
      <c r="BN63" s="1002"/>
      <c r="BO63" s="226"/>
      <c r="BP63" s="226"/>
      <c r="BQ63" s="223">
        <v>57</v>
      </c>
      <c r="BR63" s="224"/>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5"/>
    </row>
    <row r="65" spans="1:131" ht="26.25" customHeight="1" thickBot="1" x14ac:dyDescent="0.2">
      <c r="A65" s="217" t="s">
        <v>414</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5"/>
    </row>
    <row r="66" spans="1:131" ht="26.25" customHeight="1" x14ac:dyDescent="0.15">
      <c r="A66" s="978" t="s">
        <v>415</v>
      </c>
      <c r="B66" s="979"/>
      <c r="C66" s="979"/>
      <c r="D66" s="979"/>
      <c r="E66" s="979"/>
      <c r="F66" s="979"/>
      <c r="G66" s="979"/>
      <c r="H66" s="979"/>
      <c r="I66" s="979"/>
      <c r="J66" s="979"/>
      <c r="K66" s="979"/>
      <c r="L66" s="979"/>
      <c r="M66" s="979"/>
      <c r="N66" s="979"/>
      <c r="O66" s="979"/>
      <c r="P66" s="980"/>
      <c r="Q66" s="984" t="s">
        <v>416</v>
      </c>
      <c r="R66" s="985"/>
      <c r="S66" s="985"/>
      <c r="T66" s="985"/>
      <c r="U66" s="986"/>
      <c r="V66" s="984" t="s">
        <v>417</v>
      </c>
      <c r="W66" s="985"/>
      <c r="X66" s="985"/>
      <c r="Y66" s="985"/>
      <c r="Z66" s="986"/>
      <c r="AA66" s="984" t="s">
        <v>418</v>
      </c>
      <c r="AB66" s="985"/>
      <c r="AC66" s="985"/>
      <c r="AD66" s="985"/>
      <c r="AE66" s="986"/>
      <c r="AF66" s="990" t="s">
        <v>419</v>
      </c>
      <c r="AG66" s="991"/>
      <c r="AH66" s="991"/>
      <c r="AI66" s="991"/>
      <c r="AJ66" s="992"/>
      <c r="AK66" s="984" t="s">
        <v>420</v>
      </c>
      <c r="AL66" s="979"/>
      <c r="AM66" s="979"/>
      <c r="AN66" s="979"/>
      <c r="AO66" s="980"/>
      <c r="AP66" s="984" t="s">
        <v>421</v>
      </c>
      <c r="AQ66" s="985"/>
      <c r="AR66" s="985"/>
      <c r="AS66" s="985"/>
      <c r="AT66" s="986"/>
      <c r="AU66" s="984" t="s">
        <v>422</v>
      </c>
      <c r="AV66" s="985"/>
      <c r="AW66" s="985"/>
      <c r="AX66" s="985"/>
      <c r="AY66" s="986"/>
      <c r="AZ66" s="984" t="s">
        <v>380</v>
      </c>
      <c r="BA66" s="985"/>
      <c r="BB66" s="985"/>
      <c r="BC66" s="985"/>
      <c r="BD66" s="998"/>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5"/>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5"/>
    </row>
    <row r="68" spans="1:131" ht="26.25" customHeight="1" thickTop="1" x14ac:dyDescent="0.15">
      <c r="A68" s="221">
        <v>1</v>
      </c>
      <c r="B68" s="968"/>
      <c r="C68" s="969"/>
      <c r="D68" s="969"/>
      <c r="E68" s="969"/>
      <c r="F68" s="969"/>
      <c r="G68" s="969"/>
      <c r="H68" s="969"/>
      <c r="I68" s="969"/>
      <c r="J68" s="969"/>
      <c r="K68" s="969"/>
      <c r="L68" s="969"/>
      <c r="M68" s="969"/>
      <c r="N68" s="969"/>
      <c r="O68" s="969"/>
      <c r="P68" s="970"/>
      <c r="Q68" s="971"/>
      <c r="R68" s="965"/>
      <c r="S68" s="965"/>
      <c r="T68" s="965"/>
      <c r="U68" s="965"/>
      <c r="V68" s="965"/>
      <c r="W68" s="965"/>
      <c r="X68" s="965"/>
      <c r="Y68" s="965"/>
      <c r="Z68" s="965"/>
      <c r="AA68" s="965"/>
      <c r="AB68" s="965"/>
      <c r="AC68" s="965"/>
      <c r="AD68" s="965"/>
      <c r="AE68" s="965"/>
      <c r="AF68" s="965"/>
      <c r="AG68" s="965"/>
      <c r="AH68" s="965"/>
      <c r="AI68" s="965"/>
      <c r="AJ68" s="965"/>
      <c r="AK68" s="965"/>
      <c r="AL68" s="965"/>
      <c r="AM68" s="965"/>
      <c r="AN68" s="965"/>
      <c r="AO68" s="965"/>
      <c r="AP68" s="965"/>
      <c r="AQ68" s="965"/>
      <c r="AR68" s="965"/>
      <c r="AS68" s="965"/>
      <c r="AT68" s="965"/>
      <c r="AU68" s="965"/>
      <c r="AV68" s="965"/>
      <c r="AW68" s="965"/>
      <c r="AX68" s="965"/>
      <c r="AY68" s="965"/>
      <c r="AZ68" s="966"/>
      <c r="BA68" s="966"/>
      <c r="BB68" s="966"/>
      <c r="BC68" s="966"/>
      <c r="BD68" s="967"/>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5"/>
    </row>
    <row r="69" spans="1:131" ht="26.25" customHeight="1" x14ac:dyDescent="0.15">
      <c r="A69" s="223">
        <v>2</v>
      </c>
      <c r="B69" s="957"/>
      <c r="C69" s="958"/>
      <c r="D69" s="958"/>
      <c r="E69" s="958"/>
      <c r="F69" s="958"/>
      <c r="G69" s="958"/>
      <c r="H69" s="958"/>
      <c r="I69" s="958"/>
      <c r="J69" s="958"/>
      <c r="K69" s="958"/>
      <c r="L69" s="958"/>
      <c r="M69" s="958"/>
      <c r="N69" s="958"/>
      <c r="O69" s="958"/>
      <c r="P69" s="959"/>
      <c r="Q69" s="960"/>
      <c r="R69" s="954"/>
      <c r="S69" s="954"/>
      <c r="T69" s="954"/>
      <c r="U69" s="954"/>
      <c r="V69" s="954"/>
      <c r="W69" s="954"/>
      <c r="X69" s="954"/>
      <c r="Y69" s="954"/>
      <c r="Z69" s="954"/>
      <c r="AA69" s="954"/>
      <c r="AB69" s="954"/>
      <c r="AC69" s="954"/>
      <c r="AD69" s="954"/>
      <c r="AE69" s="954"/>
      <c r="AF69" s="954"/>
      <c r="AG69" s="954"/>
      <c r="AH69" s="954"/>
      <c r="AI69" s="954"/>
      <c r="AJ69" s="954"/>
      <c r="AK69" s="954"/>
      <c r="AL69" s="954"/>
      <c r="AM69" s="954"/>
      <c r="AN69" s="954"/>
      <c r="AO69" s="954"/>
      <c r="AP69" s="954"/>
      <c r="AQ69" s="954"/>
      <c r="AR69" s="954"/>
      <c r="AS69" s="954"/>
      <c r="AT69" s="954"/>
      <c r="AU69" s="954"/>
      <c r="AV69" s="954"/>
      <c r="AW69" s="954"/>
      <c r="AX69" s="954"/>
      <c r="AY69" s="954"/>
      <c r="AZ69" s="955"/>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5"/>
    </row>
    <row r="70" spans="1:131" ht="26.25" customHeight="1" x14ac:dyDescent="0.15">
      <c r="A70" s="223">
        <v>3</v>
      </c>
      <c r="B70" s="957"/>
      <c r="C70" s="958"/>
      <c r="D70" s="958"/>
      <c r="E70" s="958"/>
      <c r="F70" s="958"/>
      <c r="G70" s="958"/>
      <c r="H70" s="958"/>
      <c r="I70" s="958"/>
      <c r="J70" s="958"/>
      <c r="K70" s="958"/>
      <c r="L70" s="958"/>
      <c r="M70" s="958"/>
      <c r="N70" s="958"/>
      <c r="O70" s="958"/>
      <c r="P70" s="959"/>
      <c r="Q70" s="960"/>
      <c r="R70" s="954"/>
      <c r="S70" s="954"/>
      <c r="T70" s="954"/>
      <c r="U70" s="954"/>
      <c r="V70" s="954"/>
      <c r="W70" s="954"/>
      <c r="X70" s="954"/>
      <c r="Y70" s="954"/>
      <c r="Z70" s="954"/>
      <c r="AA70" s="954"/>
      <c r="AB70" s="954"/>
      <c r="AC70" s="954"/>
      <c r="AD70" s="954"/>
      <c r="AE70" s="954"/>
      <c r="AF70" s="954"/>
      <c r="AG70" s="954"/>
      <c r="AH70" s="954"/>
      <c r="AI70" s="954"/>
      <c r="AJ70" s="954"/>
      <c r="AK70" s="954"/>
      <c r="AL70" s="954"/>
      <c r="AM70" s="954"/>
      <c r="AN70" s="954"/>
      <c r="AO70" s="954"/>
      <c r="AP70" s="954"/>
      <c r="AQ70" s="954"/>
      <c r="AR70" s="954"/>
      <c r="AS70" s="954"/>
      <c r="AT70" s="954"/>
      <c r="AU70" s="954"/>
      <c r="AV70" s="954"/>
      <c r="AW70" s="954"/>
      <c r="AX70" s="954"/>
      <c r="AY70" s="954"/>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5"/>
    </row>
    <row r="71" spans="1:131" ht="26.25" customHeight="1" x14ac:dyDescent="0.15">
      <c r="A71" s="223">
        <v>4</v>
      </c>
      <c r="B71" s="957"/>
      <c r="C71" s="958"/>
      <c r="D71" s="958"/>
      <c r="E71" s="958"/>
      <c r="F71" s="958"/>
      <c r="G71" s="958"/>
      <c r="H71" s="958"/>
      <c r="I71" s="958"/>
      <c r="J71" s="958"/>
      <c r="K71" s="958"/>
      <c r="L71" s="958"/>
      <c r="M71" s="958"/>
      <c r="N71" s="958"/>
      <c r="O71" s="958"/>
      <c r="P71" s="959"/>
      <c r="Q71" s="960"/>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4"/>
      <c r="AY71" s="954"/>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5"/>
    </row>
    <row r="72" spans="1:131" ht="26.25" customHeight="1" x14ac:dyDescent="0.15">
      <c r="A72" s="223">
        <v>5</v>
      </c>
      <c r="B72" s="957"/>
      <c r="C72" s="958"/>
      <c r="D72" s="958"/>
      <c r="E72" s="958"/>
      <c r="F72" s="958"/>
      <c r="G72" s="958"/>
      <c r="H72" s="958"/>
      <c r="I72" s="958"/>
      <c r="J72" s="958"/>
      <c r="K72" s="958"/>
      <c r="L72" s="958"/>
      <c r="M72" s="958"/>
      <c r="N72" s="958"/>
      <c r="O72" s="958"/>
      <c r="P72" s="959"/>
      <c r="Q72" s="960"/>
      <c r="R72" s="954"/>
      <c r="S72" s="954"/>
      <c r="T72" s="954"/>
      <c r="U72" s="954"/>
      <c r="V72" s="954"/>
      <c r="W72" s="954"/>
      <c r="X72" s="954"/>
      <c r="Y72" s="954"/>
      <c r="Z72" s="954"/>
      <c r="AA72" s="954"/>
      <c r="AB72" s="954"/>
      <c r="AC72" s="954"/>
      <c r="AD72" s="954"/>
      <c r="AE72" s="954"/>
      <c r="AF72" s="954"/>
      <c r="AG72" s="954"/>
      <c r="AH72" s="954"/>
      <c r="AI72" s="954"/>
      <c r="AJ72" s="954"/>
      <c r="AK72" s="954"/>
      <c r="AL72" s="954"/>
      <c r="AM72" s="954"/>
      <c r="AN72" s="954"/>
      <c r="AO72" s="954"/>
      <c r="AP72" s="954"/>
      <c r="AQ72" s="954"/>
      <c r="AR72" s="954"/>
      <c r="AS72" s="954"/>
      <c r="AT72" s="954"/>
      <c r="AU72" s="954"/>
      <c r="AV72" s="954"/>
      <c r="AW72" s="954"/>
      <c r="AX72" s="954"/>
      <c r="AY72" s="954"/>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5"/>
    </row>
    <row r="73" spans="1:131" ht="26.25" customHeight="1" x14ac:dyDescent="0.15">
      <c r="A73" s="223">
        <v>6</v>
      </c>
      <c r="B73" s="957"/>
      <c r="C73" s="958"/>
      <c r="D73" s="958"/>
      <c r="E73" s="958"/>
      <c r="F73" s="958"/>
      <c r="G73" s="958"/>
      <c r="H73" s="958"/>
      <c r="I73" s="958"/>
      <c r="J73" s="958"/>
      <c r="K73" s="958"/>
      <c r="L73" s="958"/>
      <c r="M73" s="958"/>
      <c r="N73" s="958"/>
      <c r="O73" s="958"/>
      <c r="P73" s="959"/>
      <c r="Q73" s="960"/>
      <c r="R73" s="954"/>
      <c r="S73" s="954"/>
      <c r="T73" s="954"/>
      <c r="U73" s="954"/>
      <c r="V73" s="954"/>
      <c r="W73" s="954"/>
      <c r="X73" s="954"/>
      <c r="Y73" s="954"/>
      <c r="Z73" s="954"/>
      <c r="AA73" s="954"/>
      <c r="AB73" s="954"/>
      <c r="AC73" s="954"/>
      <c r="AD73" s="954"/>
      <c r="AE73" s="954"/>
      <c r="AF73" s="954"/>
      <c r="AG73" s="954"/>
      <c r="AH73" s="954"/>
      <c r="AI73" s="954"/>
      <c r="AJ73" s="954"/>
      <c r="AK73" s="954"/>
      <c r="AL73" s="954"/>
      <c r="AM73" s="954"/>
      <c r="AN73" s="954"/>
      <c r="AO73" s="954"/>
      <c r="AP73" s="954"/>
      <c r="AQ73" s="954"/>
      <c r="AR73" s="954"/>
      <c r="AS73" s="954"/>
      <c r="AT73" s="954"/>
      <c r="AU73" s="954"/>
      <c r="AV73" s="954"/>
      <c r="AW73" s="954"/>
      <c r="AX73" s="954"/>
      <c r="AY73" s="954"/>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5"/>
    </row>
    <row r="74" spans="1:131" ht="26.25" customHeight="1" x14ac:dyDescent="0.15">
      <c r="A74" s="223">
        <v>7</v>
      </c>
      <c r="B74" s="957"/>
      <c r="C74" s="958"/>
      <c r="D74" s="958"/>
      <c r="E74" s="958"/>
      <c r="F74" s="958"/>
      <c r="G74" s="958"/>
      <c r="H74" s="958"/>
      <c r="I74" s="958"/>
      <c r="J74" s="958"/>
      <c r="K74" s="958"/>
      <c r="L74" s="958"/>
      <c r="M74" s="958"/>
      <c r="N74" s="958"/>
      <c r="O74" s="958"/>
      <c r="P74" s="959"/>
      <c r="Q74" s="960"/>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5"/>
    </row>
    <row r="75" spans="1:131" ht="26.25" customHeight="1" x14ac:dyDescent="0.15">
      <c r="A75" s="223">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5"/>
    </row>
    <row r="76" spans="1:131" ht="26.25" customHeight="1" x14ac:dyDescent="0.15">
      <c r="A76" s="223">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5"/>
    </row>
    <row r="77" spans="1:131" ht="26.25" customHeight="1" x14ac:dyDescent="0.15">
      <c r="A77" s="223">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5"/>
    </row>
    <row r="78" spans="1:131" ht="26.25" customHeight="1" x14ac:dyDescent="0.15">
      <c r="A78" s="223">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6"/>
      <c r="BF78" s="226"/>
      <c r="BG78" s="226"/>
      <c r="BH78" s="226"/>
      <c r="BI78" s="226"/>
      <c r="BJ78" s="215"/>
      <c r="BK78" s="215"/>
      <c r="BL78" s="215"/>
      <c r="BM78" s="215"/>
      <c r="BN78" s="215"/>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5"/>
    </row>
    <row r="79" spans="1:131" ht="26.25" customHeight="1" x14ac:dyDescent="0.15">
      <c r="A79" s="223">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6"/>
      <c r="BF79" s="226"/>
      <c r="BG79" s="226"/>
      <c r="BH79" s="226"/>
      <c r="BI79" s="226"/>
      <c r="BJ79" s="215"/>
      <c r="BK79" s="215"/>
      <c r="BL79" s="215"/>
      <c r="BM79" s="215"/>
      <c r="BN79" s="215"/>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5"/>
    </row>
    <row r="80" spans="1:131" ht="26.25" customHeight="1" x14ac:dyDescent="0.15">
      <c r="A80" s="223">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5"/>
    </row>
    <row r="81" spans="1:131" ht="26.25" customHeight="1" x14ac:dyDescent="0.15">
      <c r="A81" s="223">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5"/>
    </row>
    <row r="82" spans="1:131" ht="26.25" customHeight="1" x14ac:dyDescent="0.15">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5"/>
    </row>
    <row r="83" spans="1:131" ht="26.25" customHeight="1" x14ac:dyDescent="0.15">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5"/>
    </row>
    <row r="84" spans="1:131" ht="26.25" customHeight="1" x14ac:dyDescent="0.15">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5"/>
    </row>
    <row r="85" spans="1:131" ht="26.25" customHeight="1" x14ac:dyDescent="0.15">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5"/>
    </row>
    <row r="86" spans="1:131" ht="26.25" customHeight="1" x14ac:dyDescent="0.15">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5"/>
    </row>
    <row r="87" spans="1:131" ht="26.25" customHeight="1" x14ac:dyDescent="0.15">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5"/>
    </row>
    <row r="88" spans="1:131" ht="26.25" customHeight="1" thickBot="1" x14ac:dyDescent="0.2">
      <c r="A88" s="225" t="s">
        <v>392</v>
      </c>
      <c r="B88" s="920" t="s">
        <v>423</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392</v>
      </c>
      <c r="BR102" s="920" t="s">
        <v>424</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425</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426</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427</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428</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5" t="s">
        <v>429</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430</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5" customFormat="1" ht="26.25" customHeight="1" x14ac:dyDescent="0.15">
      <c r="A109" s="878" t="s">
        <v>431</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432</v>
      </c>
      <c r="AB109" s="879"/>
      <c r="AC109" s="879"/>
      <c r="AD109" s="879"/>
      <c r="AE109" s="880"/>
      <c r="AF109" s="881" t="s">
        <v>433</v>
      </c>
      <c r="AG109" s="879"/>
      <c r="AH109" s="879"/>
      <c r="AI109" s="879"/>
      <c r="AJ109" s="880"/>
      <c r="AK109" s="881" t="s">
        <v>307</v>
      </c>
      <c r="AL109" s="879"/>
      <c r="AM109" s="879"/>
      <c r="AN109" s="879"/>
      <c r="AO109" s="880"/>
      <c r="AP109" s="881" t="s">
        <v>434</v>
      </c>
      <c r="AQ109" s="879"/>
      <c r="AR109" s="879"/>
      <c r="AS109" s="879"/>
      <c r="AT109" s="912"/>
      <c r="AU109" s="878" t="s">
        <v>431</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432</v>
      </c>
      <c r="BR109" s="879"/>
      <c r="BS109" s="879"/>
      <c r="BT109" s="879"/>
      <c r="BU109" s="880"/>
      <c r="BV109" s="881" t="s">
        <v>433</v>
      </c>
      <c r="BW109" s="879"/>
      <c r="BX109" s="879"/>
      <c r="BY109" s="879"/>
      <c r="BZ109" s="880"/>
      <c r="CA109" s="881" t="s">
        <v>307</v>
      </c>
      <c r="CB109" s="879"/>
      <c r="CC109" s="879"/>
      <c r="CD109" s="879"/>
      <c r="CE109" s="880"/>
      <c r="CF109" s="919" t="s">
        <v>434</v>
      </c>
      <c r="CG109" s="919"/>
      <c r="CH109" s="919"/>
      <c r="CI109" s="919"/>
      <c r="CJ109" s="919"/>
      <c r="CK109" s="881" t="s">
        <v>435</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432</v>
      </c>
      <c r="DH109" s="879"/>
      <c r="DI109" s="879"/>
      <c r="DJ109" s="879"/>
      <c r="DK109" s="880"/>
      <c r="DL109" s="881" t="s">
        <v>433</v>
      </c>
      <c r="DM109" s="879"/>
      <c r="DN109" s="879"/>
      <c r="DO109" s="879"/>
      <c r="DP109" s="880"/>
      <c r="DQ109" s="881" t="s">
        <v>307</v>
      </c>
      <c r="DR109" s="879"/>
      <c r="DS109" s="879"/>
      <c r="DT109" s="879"/>
      <c r="DU109" s="880"/>
      <c r="DV109" s="881" t="s">
        <v>434</v>
      </c>
      <c r="DW109" s="879"/>
      <c r="DX109" s="879"/>
      <c r="DY109" s="879"/>
      <c r="DZ109" s="912"/>
    </row>
    <row r="110" spans="1:131" s="215" customFormat="1" ht="26.25" customHeight="1" x14ac:dyDescent="0.15">
      <c r="A110" s="790" t="s">
        <v>436</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129799</v>
      </c>
      <c r="AB110" s="872"/>
      <c r="AC110" s="872"/>
      <c r="AD110" s="872"/>
      <c r="AE110" s="873"/>
      <c r="AF110" s="874">
        <v>136873</v>
      </c>
      <c r="AG110" s="872"/>
      <c r="AH110" s="872"/>
      <c r="AI110" s="872"/>
      <c r="AJ110" s="873"/>
      <c r="AK110" s="874">
        <v>163387</v>
      </c>
      <c r="AL110" s="872"/>
      <c r="AM110" s="872"/>
      <c r="AN110" s="872"/>
      <c r="AO110" s="873"/>
      <c r="AP110" s="875">
        <v>14.8</v>
      </c>
      <c r="AQ110" s="876"/>
      <c r="AR110" s="876"/>
      <c r="AS110" s="876"/>
      <c r="AT110" s="877"/>
      <c r="AU110" s="913" t="s">
        <v>73</v>
      </c>
      <c r="AV110" s="914"/>
      <c r="AW110" s="914"/>
      <c r="AX110" s="914"/>
      <c r="AY110" s="914"/>
      <c r="AZ110" s="843" t="s">
        <v>437</v>
      </c>
      <c r="BA110" s="791"/>
      <c r="BB110" s="791"/>
      <c r="BC110" s="791"/>
      <c r="BD110" s="791"/>
      <c r="BE110" s="791"/>
      <c r="BF110" s="791"/>
      <c r="BG110" s="791"/>
      <c r="BH110" s="791"/>
      <c r="BI110" s="791"/>
      <c r="BJ110" s="791"/>
      <c r="BK110" s="791"/>
      <c r="BL110" s="791"/>
      <c r="BM110" s="791"/>
      <c r="BN110" s="791"/>
      <c r="BO110" s="791"/>
      <c r="BP110" s="792"/>
      <c r="BQ110" s="844">
        <v>1773123</v>
      </c>
      <c r="BR110" s="825"/>
      <c r="BS110" s="825"/>
      <c r="BT110" s="825"/>
      <c r="BU110" s="825"/>
      <c r="BV110" s="825">
        <v>2132409</v>
      </c>
      <c r="BW110" s="825"/>
      <c r="BX110" s="825"/>
      <c r="BY110" s="825"/>
      <c r="BZ110" s="825"/>
      <c r="CA110" s="825">
        <v>2275575</v>
      </c>
      <c r="CB110" s="825"/>
      <c r="CC110" s="825"/>
      <c r="CD110" s="825"/>
      <c r="CE110" s="825"/>
      <c r="CF110" s="849">
        <v>206.4</v>
      </c>
      <c r="CG110" s="850"/>
      <c r="CH110" s="850"/>
      <c r="CI110" s="850"/>
      <c r="CJ110" s="850"/>
      <c r="CK110" s="909" t="s">
        <v>438</v>
      </c>
      <c r="CL110" s="802"/>
      <c r="CM110" s="843" t="s">
        <v>439</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440</v>
      </c>
      <c r="DH110" s="825"/>
      <c r="DI110" s="825"/>
      <c r="DJ110" s="825"/>
      <c r="DK110" s="825"/>
      <c r="DL110" s="825" t="s">
        <v>441</v>
      </c>
      <c r="DM110" s="825"/>
      <c r="DN110" s="825"/>
      <c r="DO110" s="825"/>
      <c r="DP110" s="825"/>
      <c r="DQ110" s="825" t="s">
        <v>440</v>
      </c>
      <c r="DR110" s="825"/>
      <c r="DS110" s="825"/>
      <c r="DT110" s="825"/>
      <c r="DU110" s="825"/>
      <c r="DV110" s="826" t="s">
        <v>394</v>
      </c>
      <c r="DW110" s="826"/>
      <c r="DX110" s="826"/>
      <c r="DY110" s="826"/>
      <c r="DZ110" s="827"/>
    </row>
    <row r="111" spans="1:131" s="215" customFormat="1" ht="26.25" customHeight="1" x14ac:dyDescent="0.15">
      <c r="A111" s="757" t="s">
        <v>442</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440</v>
      </c>
      <c r="AB111" s="902"/>
      <c r="AC111" s="902"/>
      <c r="AD111" s="902"/>
      <c r="AE111" s="903"/>
      <c r="AF111" s="904" t="s">
        <v>441</v>
      </c>
      <c r="AG111" s="902"/>
      <c r="AH111" s="902"/>
      <c r="AI111" s="902"/>
      <c r="AJ111" s="903"/>
      <c r="AK111" s="904" t="s">
        <v>440</v>
      </c>
      <c r="AL111" s="902"/>
      <c r="AM111" s="902"/>
      <c r="AN111" s="902"/>
      <c r="AO111" s="903"/>
      <c r="AP111" s="905" t="s">
        <v>443</v>
      </c>
      <c r="AQ111" s="906"/>
      <c r="AR111" s="906"/>
      <c r="AS111" s="906"/>
      <c r="AT111" s="907"/>
      <c r="AU111" s="915"/>
      <c r="AV111" s="916"/>
      <c r="AW111" s="916"/>
      <c r="AX111" s="916"/>
      <c r="AY111" s="916"/>
      <c r="AZ111" s="798" t="s">
        <v>444</v>
      </c>
      <c r="BA111" s="735"/>
      <c r="BB111" s="735"/>
      <c r="BC111" s="735"/>
      <c r="BD111" s="735"/>
      <c r="BE111" s="735"/>
      <c r="BF111" s="735"/>
      <c r="BG111" s="735"/>
      <c r="BH111" s="735"/>
      <c r="BI111" s="735"/>
      <c r="BJ111" s="735"/>
      <c r="BK111" s="735"/>
      <c r="BL111" s="735"/>
      <c r="BM111" s="735"/>
      <c r="BN111" s="735"/>
      <c r="BO111" s="735"/>
      <c r="BP111" s="736"/>
      <c r="BQ111" s="799" t="s">
        <v>440</v>
      </c>
      <c r="BR111" s="800"/>
      <c r="BS111" s="800"/>
      <c r="BT111" s="800"/>
      <c r="BU111" s="800"/>
      <c r="BV111" s="800" t="s">
        <v>440</v>
      </c>
      <c r="BW111" s="800"/>
      <c r="BX111" s="800"/>
      <c r="BY111" s="800"/>
      <c r="BZ111" s="800"/>
      <c r="CA111" s="800" t="s">
        <v>441</v>
      </c>
      <c r="CB111" s="800"/>
      <c r="CC111" s="800"/>
      <c r="CD111" s="800"/>
      <c r="CE111" s="800"/>
      <c r="CF111" s="858" t="s">
        <v>443</v>
      </c>
      <c r="CG111" s="859"/>
      <c r="CH111" s="859"/>
      <c r="CI111" s="859"/>
      <c r="CJ111" s="859"/>
      <c r="CK111" s="910"/>
      <c r="CL111" s="804"/>
      <c r="CM111" s="798" t="s">
        <v>445</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446</v>
      </c>
      <c r="DH111" s="800"/>
      <c r="DI111" s="800"/>
      <c r="DJ111" s="800"/>
      <c r="DK111" s="800"/>
      <c r="DL111" s="800" t="s">
        <v>443</v>
      </c>
      <c r="DM111" s="800"/>
      <c r="DN111" s="800"/>
      <c r="DO111" s="800"/>
      <c r="DP111" s="800"/>
      <c r="DQ111" s="800" t="s">
        <v>440</v>
      </c>
      <c r="DR111" s="800"/>
      <c r="DS111" s="800"/>
      <c r="DT111" s="800"/>
      <c r="DU111" s="800"/>
      <c r="DV111" s="777" t="s">
        <v>447</v>
      </c>
      <c r="DW111" s="777"/>
      <c r="DX111" s="777"/>
      <c r="DY111" s="777"/>
      <c r="DZ111" s="778"/>
    </row>
    <row r="112" spans="1:131" s="215" customFormat="1" ht="26.25" customHeight="1" x14ac:dyDescent="0.15">
      <c r="A112" s="895" t="s">
        <v>448</v>
      </c>
      <c r="B112" s="896"/>
      <c r="C112" s="735" t="s">
        <v>449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443</v>
      </c>
      <c r="AB112" s="763"/>
      <c r="AC112" s="763"/>
      <c r="AD112" s="763"/>
      <c r="AE112" s="764"/>
      <c r="AF112" s="765" t="s">
        <v>443</v>
      </c>
      <c r="AG112" s="763"/>
      <c r="AH112" s="763"/>
      <c r="AI112" s="763"/>
      <c r="AJ112" s="764"/>
      <c r="AK112" s="765" t="s">
        <v>441</v>
      </c>
      <c r="AL112" s="763"/>
      <c r="AM112" s="763"/>
      <c r="AN112" s="763"/>
      <c r="AO112" s="764"/>
      <c r="AP112" s="807" t="s">
        <v>235</v>
      </c>
      <c r="AQ112" s="808"/>
      <c r="AR112" s="808"/>
      <c r="AS112" s="808"/>
      <c r="AT112" s="809"/>
      <c r="AU112" s="915"/>
      <c r="AV112" s="916"/>
      <c r="AW112" s="916"/>
      <c r="AX112" s="916"/>
      <c r="AY112" s="916"/>
      <c r="AZ112" s="798" t="s">
        <v>450</v>
      </c>
      <c r="BA112" s="735"/>
      <c r="BB112" s="735"/>
      <c r="BC112" s="735"/>
      <c r="BD112" s="735"/>
      <c r="BE112" s="735"/>
      <c r="BF112" s="735"/>
      <c r="BG112" s="735"/>
      <c r="BH112" s="735"/>
      <c r="BI112" s="735"/>
      <c r="BJ112" s="735"/>
      <c r="BK112" s="735"/>
      <c r="BL112" s="735"/>
      <c r="BM112" s="735"/>
      <c r="BN112" s="735"/>
      <c r="BO112" s="735"/>
      <c r="BP112" s="736"/>
      <c r="BQ112" s="799">
        <v>19461</v>
      </c>
      <c r="BR112" s="800"/>
      <c r="BS112" s="800"/>
      <c r="BT112" s="800"/>
      <c r="BU112" s="800"/>
      <c r="BV112" s="800">
        <v>14315</v>
      </c>
      <c r="BW112" s="800"/>
      <c r="BX112" s="800"/>
      <c r="BY112" s="800"/>
      <c r="BZ112" s="800"/>
      <c r="CA112" s="800">
        <v>7512</v>
      </c>
      <c r="CB112" s="800"/>
      <c r="CC112" s="800"/>
      <c r="CD112" s="800"/>
      <c r="CE112" s="800"/>
      <c r="CF112" s="858">
        <v>0.7</v>
      </c>
      <c r="CG112" s="859"/>
      <c r="CH112" s="859"/>
      <c r="CI112" s="859"/>
      <c r="CJ112" s="859"/>
      <c r="CK112" s="910"/>
      <c r="CL112" s="804"/>
      <c r="CM112" s="798" t="s">
        <v>451</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394</v>
      </c>
      <c r="DH112" s="800"/>
      <c r="DI112" s="800"/>
      <c r="DJ112" s="800"/>
      <c r="DK112" s="800"/>
      <c r="DL112" s="800" t="s">
        <v>394</v>
      </c>
      <c r="DM112" s="800"/>
      <c r="DN112" s="800"/>
      <c r="DO112" s="800"/>
      <c r="DP112" s="800"/>
      <c r="DQ112" s="800" t="s">
        <v>443</v>
      </c>
      <c r="DR112" s="800"/>
      <c r="DS112" s="800"/>
      <c r="DT112" s="800"/>
      <c r="DU112" s="800"/>
      <c r="DV112" s="777" t="s">
        <v>443</v>
      </c>
      <c r="DW112" s="777"/>
      <c r="DX112" s="777"/>
      <c r="DY112" s="777"/>
      <c r="DZ112" s="778"/>
    </row>
    <row r="113" spans="1:130" s="215" customFormat="1" ht="26.25" customHeight="1" x14ac:dyDescent="0.15">
      <c r="A113" s="897"/>
      <c r="B113" s="898"/>
      <c r="C113" s="735" t="s">
        <v>452</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5356</v>
      </c>
      <c r="AB113" s="902"/>
      <c r="AC113" s="902"/>
      <c r="AD113" s="902"/>
      <c r="AE113" s="903"/>
      <c r="AF113" s="904">
        <v>5449</v>
      </c>
      <c r="AG113" s="902"/>
      <c r="AH113" s="902"/>
      <c r="AI113" s="902"/>
      <c r="AJ113" s="903"/>
      <c r="AK113" s="904">
        <v>2396</v>
      </c>
      <c r="AL113" s="902"/>
      <c r="AM113" s="902"/>
      <c r="AN113" s="902"/>
      <c r="AO113" s="903"/>
      <c r="AP113" s="905">
        <v>0.2</v>
      </c>
      <c r="AQ113" s="906"/>
      <c r="AR113" s="906"/>
      <c r="AS113" s="906"/>
      <c r="AT113" s="907"/>
      <c r="AU113" s="915"/>
      <c r="AV113" s="916"/>
      <c r="AW113" s="916"/>
      <c r="AX113" s="916"/>
      <c r="AY113" s="916"/>
      <c r="AZ113" s="798" t="s">
        <v>453</v>
      </c>
      <c r="BA113" s="735"/>
      <c r="BB113" s="735"/>
      <c r="BC113" s="735"/>
      <c r="BD113" s="735"/>
      <c r="BE113" s="735"/>
      <c r="BF113" s="735"/>
      <c r="BG113" s="735"/>
      <c r="BH113" s="735"/>
      <c r="BI113" s="735"/>
      <c r="BJ113" s="735"/>
      <c r="BK113" s="735"/>
      <c r="BL113" s="735"/>
      <c r="BM113" s="735"/>
      <c r="BN113" s="735"/>
      <c r="BO113" s="735"/>
      <c r="BP113" s="736"/>
      <c r="BQ113" s="799">
        <v>2958</v>
      </c>
      <c r="BR113" s="800"/>
      <c r="BS113" s="800"/>
      <c r="BT113" s="800"/>
      <c r="BU113" s="800"/>
      <c r="BV113" s="800">
        <v>2409</v>
      </c>
      <c r="BW113" s="800"/>
      <c r="BX113" s="800"/>
      <c r="BY113" s="800"/>
      <c r="BZ113" s="800"/>
      <c r="CA113" s="800">
        <v>1726</v>
      </c>
      <c r="CB113" s="800"/>
      <c r="CC113" s="800"/>
      <c r="CD113" s="800"/>
      <c r="CE113" s="800"/>
      <c r="CF113" s="858">
        <v>0.2</v>
      </c>
      <c r="CG113" s="859"/>
      <c r="CH113" s="859"/>
      <c r="CI113" s="859"/>
      <c r="CJ113" s="859"/>
      <c r="CK113" s="910"/>
      <c r="CL113" s="804"/>
      <c r="CM113" s="798" t="s">
        <v>454</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394</v>
      </c>
      <c r="DH113" s="763"/>
      <c r="DI113" s="763"/>
      <c r="DJ113" s="763"/>
      <c r="DK113" s="764"/>
      <c r="DL113" s="765" t="s">
        <v>455</v>
      </c>
      <c r="DM113" s="763"/>
      <c r="DN113" s="763"/>
      <c r="DO113" s="763"/>
      <c r="DP113" s="764"/>
      <c r="DQ113" s="765" t="s">
        <v>441</v>
      </c>
      <c r="DR113" s="763"/>
      <c r="DS113" s="763"/>
      <c r="DT113" s="763"/>
      <c r="DU113" s="764"/>
      <c r="DV113" s="807" t="s">
        <v>394</v>
      </c>
      <c r="DW113" s="808"/>
      <c r="DX113" s="808"/>
      <c r="DY113" s="808"/>
      <c r="DZ113" s="809"/>
    </row>
    <row r="114" spans="1:130" s="215" customFormat="1" ht="26.25" customHeight="1" x14ac:dyDescent="0.15">
      <c r="A114" s="897"/>
      <c r="B114" s="898"/>
      <c r="C114" s="735" t="s">
        <v>456</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335</v>
      </c>
      <c r="AB114" s="763"/>
      <c r="AC114" s="763"/>
      <c r="AD114" s="763"/>
      <c r="AE114" s="764"/>
      <c r="AF114" s="765">
        <v>334</v>
      </c>
      <c r="AG114" s="763"/>
      <c r="AH114" s="763"/>
      <c r="AI114" s="763"/>
      <c r="AJ114" s="764"/>
      <c r="AK114" s="765">
        <v>573</v>
      </c>
      <c r="AL114" s="763"/>
      <c r="AM114" s="763"/>
      <c r="AN114" s="763"/>
      <c r="AO114" s="764"/>
      <c r="AP114" s="807">
        <v>0.1</v>
      </c>
      <c r="AQ114" s="808"/>
      <c r="AR114" s="808"/>
      <c r="AS114" s="808"/>
      <c r="AT114" s="809"/>
      <c r="AU114" s="915"/>
      <c r="AV114" s="916"/>
      <c r="AW114" s="916"/>
      <c r="AX114" s="916"/>
      <c r="AY114" s="916"/>
      <c r="AZ114" s="798" t="s">
        <v>457</v>
      </c>
      <c r="BA114" s="735"/>
      <c r="BB114" s="735"/>
      <c r="BC114" s="735"/>
      <c r="BD114" s="735"/>
      <c r="BE114" s="735"/>
      <c r="BF114" s="735"/>
      <c r="BG114" s="735"/>
      <c r="BH114" s="735"/>
      <c r="BI114" s="735"/>
      <c r="BJ114" s="735"/>
      <c r="BK114" s="735"/>
      <c r="BL114" s="735"/>
      <c r="BM114" s="735"/>
      <c r="BN114" s="735"/>
      <c r="BO114" s="735"/>
      <c r="BP114" s="736"/>
      <c r="BQ114" s="799">
        <v>63213</v>
      </c>
      <c r="BR114" s="800"/>
      <c r="BS114" s="800"/>
      <c r="BT114" s="800"/>
      <c r="BU114" s="800"/>
      <c r="BV114" s="800">
        <v>69698</v>
      </c>
      <c r="BW114" s="800"/>
      <c r="BX114" s="800"/>
      <c r="BY114" s="800"/>
      <c r="BZ114" s="800"/>
      <c r="CA114" s="800">
        <v>79838</v>
      </c>
      <c r="CB114" s="800"/>
      <c r="CC114" s="800"/>
      <c r="CD114" s="800"/>
      <c r="CE114" s="800"/>
      <c r="CF114" s="858">
        <v>7.2</v>
      </c>
      <c r="CG114" s="859"/>
      <c r="CH114" s="859"/>
      <c r="CI114" s="859"/>
      <c r="CJ114" s="859"/>
      <c r="CK114" s="910"/>
      <c r="CL114" s="804"/>
      <c r="CM114" s="798" t="s">
        <v>458</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440</v>
      </c>
      <c r="DH114" s="763"/>
      <c r="DI114" s="763"/>
      <c r="DJ114" s="763"/>
      <c r="DK114" s="764"/>
      <c r="DL114" s="765" t="s">
        <v>443</v>
      </c>
      <c r="DM114" s="763"/>
      <c r="DN114" s="763"/>
      <c r="DO114" s="763"/>
      <c r="DP114" s="764"/>
      <c r="DQ114" s="765" t="s">
        <v>455</v>
      </c>
      <c r="DR114" s="763"/>
      <c r="DS114" s="763"/>
      <c r="DT114" s="763"/>
      <c r="DU114" s="764"/>
      <c r="DV114" s="807" t="s">
        <v>446</v>
      </c>
      <c r="DW114" s="808"/>
      <c r="DX114" s="808"/>
      <c r="DY114" s="808"/>
      <c r="DZ114" s="809"/>
    </row>
    <row r="115" spans="1:130" s="215" customFormat="1" ht="26.25" customHeight="1" x14ac:dyDescent="0.15">
      <c r="A115" s="897"/>
      <c r="B115" s="898"/>
      <c r="C115" s="735" t="s">
        <v>459</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443</v>
      </c>
      <c r="AB115" s="902"/>
      <c r="AC115" s="902"/>
      <c r="AD115" s="902"/>
      <c r="AE115" s="903"/>
      <c r="AF115" s="904" t="s">
        <v>441</v>
      </c>
      <c r="AG115" s="902"/>
      <c r="AH115" s="902"/>
      <c r="AI115" s="902"/>
      <c r="AJ115" s="903"/>
      <c r="AK115" s="904" t="s">
        <v>443</v>
      </c>
      <c r="AL115" s="902"/>
      <c r="AM115" s="902"/>
      <c r="AN115" s="902"/>
      <c r="AO115" s="903"/>
      <c r="AP115" s="905" t="s">
        <v>441</v>
      </c>
      <c r="AQ115" s="906"/>
      <c r="AR115" s="906"/>
      <c r="AS115" s="906"/>
      <c r="AT115" s="907"/>
      <c r="AU115" s="915"/>
      <c r="AV115" s="916"/>
      <c r="AW115" s="916"/>
      <c r="AX115" s="916"/>
      <c r="AY115" s="916"/>
      <c r="AZ115" s="798" t="s">
        <v>460</v>
      </c>
      <c r="BA115" s="735"/>
      <c r="BB115" s="735"/>
      <c r="BC115" s="735"/>
      <c r="BD115" s="735"/>
      <c r="BE115" s="735"/>
      <c r="BF115" s="735"/>
      <c r="BG115" s="735"/>
      <c r="BH115" s="735"/>
      <c r="BI115" s="735"/>
      <c r="BJ115" s="735"/>
      <c r="BK115" s="735"/>
      <c r="BL115" s="735"/>
      <c r="BM115" s="735"/>
      <c r="BN115" s="735"/>
      <c r="BO115" s="735"/>
      <c r="BP115" s="736"/>
      <c r="BQ115" s="799" t="s">
        <v>441</v>
      </c>
      <c r="BR115" s="800"/>
      <c r="BS115" s="800"/>
      <c r="BT115" s="800"/>
      <c r="BU115" s="800"/>
      <c r="BV115" s="800" t="s">
        <v>394</v>
      </c>
      <c r="BW115" s="800"/>
      <c r="BX115" s="800"/>
      <c r="BY115" s="800"/>
      <c r="BZ115" s="800"/>
      <c r="CA115" s="800" t="s">
        <v>443</v>
      </c>
      <c r="CB115" s="800"/>
      <c r="CC115" s="800"/>
      <c r="CD115" s="800"/>
      <c r="CE115" s="800"/>
      <c r="CF115" s="858" t="s">
        <v>394</v>
      </c>
      <c r="CG115" s="859"/>
      <c r="CH115" s="859"/>
      <c r="CI115" s="859"/>
      <c r="CJ115" s="859"/>
      <c r="CK115" s="910"/>
      <c r="CL115" s="804"/>
      <c r="CM115" s="798" t="s">
        <v>461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394</v>
      </c>
      <c r="DH115" s="763"/>
      <c r="DI115" s="763"/>
      <c r="DJ115" s="763"/>
      <c r="DK115" s="764"/>
      <c r="DL115" s="765" t="s">
        <v>443</v>
      </c>
      <c r="DM115" s="763"/>
      <c r="DN115" s="763"/>
      <c r="DO115" s="763"/>
      <c r="DP115" s="764"/>
      <c r="DQ115" s="765" t="s">
        <v>441</v>
      </c>
      <c r="DR115" s="763"/>
      <c r="DS115" s="763"/>
      <c r="DT115" s="763"/>
      <c r="DU115" s="764"/>
      <c r="DV115" s="807" t="s">
        <v>394</v>
      </c>
      <c r="DW115" s="808"/>
      <c r="DX115" s="808"/>
      <c r="DY115" s="808"/>
      <c r="DZ115" s="809"/>
    </row>
    <row r="116" spans="1:130" s="215" customFormat="1" ht="26.25" customHeight="1" x14ac:dyDescent="0.15">
      <c r="A116" s="899"/>
      <c r="B116" s="900"/>
      <c r="C116" s="822" t="s">
        <v>462</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463</v>
      </c>
      <c r="AB116" s="763"/>
      <c r="AC116" s="763"/>
      <c r="AD116" s="763"/>
      <c r="AE116" s="764"/>
      <c r="AF116" s="765" t="s">
        <v>463</v>
      </c>
      <c r="AG116" s="763"/>
      <c r="AH116" s="763"/>
      <c r="AI116" s="763"/>
      <c r="AJ116" s="764"/>
      <c r="AK116" s="765" t="s">
        <v>394</v>
      </c>
      <c r="AL116" s="763"/>
      <c r="AM116" s="763"/>
      <c r="AN116" s="763"/>
      <c r="AO116" s="764"/>
      <c r="AP116" s="807" t="s">
        <v>443</v>
      </c>
      <c r="AQ116" s="808"/>
      <c r="AR116" s="808"/>
      <c r="AS116" s="808"/>
      <c r="AT116" s="809"/>
      <c r="AU116" s="915"/>
      <c r="AV116" s="916"/>
      <c r="AW116" s="916"/>
      <c r="AX116" s="916"/>
      <c r="AY116" s="916"/>
      <c r="AZ116" s="892" t="s">
        <v>464</v>
      </c>
      <c r="BA116" s="893"/>
      <c r="BB116" s="893"/>
      <c r="BC116" s="893"/>
      <c r="BD116" s="893"/>
      <c r="BE116" s="893"/>
      <c r="BF116" s="893"/>
      <c r="BG116" s="893"/>
      <c r="BH116" s="893"/>
      <c r="BI116" s="893"/>
      <c r="BJ116" s="893"/>
      <c r="BK116" s="893"/>
      <c r="BL116" s="893"/>
      <c r="BM116" s="893"/>
      <c r="BN116" s="893"/>
      <c r="BO116" s="893"/>
      <c r="BP116" s="894"/>
      <c r="BQ116" s="799" t="s">
        <v>443</v>
      </c>
      <c r="BR116" s="800"/>
      <c r="BS116" s="800"/>
      <c r="BT116" s="800"/>
      <c r="BU116" s="800"/>
      <c r="BV116" s="800" t="s">
        <v>440</v>
      </c>
      <c r="BW116" s="800"/>
      <c r="BX116" s="800"/>
      <c r="BY116" s="800"/>
      <c r="BZ116" s="800"/>
      <c r="CA116" s="800" t="s">
        <v>394</v>
      </c>
      <c r="CB116" s="800"/>
      <c r="CC116" s="800"/>
      <c r="CD116" s="800"/>
      <c r="CE116" s="800"/>
      <c r="CF116" s="858" t="s">
        <v>235</v>
      </c>
      <c r="CG116" s="859"/>
      <c r="CH116" s="859"/>
      <c r="CI116" s="859"/>
      <c r="CJ116" s="859"/>
      <c r="CK116" s="910"/>
      <c r="CL116" s="804"/>
      <c r="CM116" s="798" t="s">
        <v>465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440</v>
      </c>
      <c r="DH116" s="763"/>
      <c r="DI116" s="763"/>
      <c r="DJ116" s="763"/>
      <c r="DK116" s="764"/>
      <c r="DL116" s="765" t="s">
        <v>447</v>
      </c>
      <c r="DM116" s="763"/>
      <c r="DN116" s="763"/>
      <c r="DO116" s="763"/>
      <c r="DP116" s="764"/>
      <c r="DQ116" s="765" t="s">
        <v>441</v>
      </c>
      <c r="DR116" s="763"/>
      <c r="DS116" s="763"/>
      <c r="DT116" s="763"/>
      <c r="DU116" s="764"/>
      <c r="DV116" s="807" t="s">
        <v>441</v>
      </c>
      <c r="DW116" s="808"/>
      <c r="DX116" s="808"/>
      <c r="DY116" s="808"/>
      <c r="DZ116" s="809"/>
    </row>
    <row r="117" spans="1:130" s="215" customFormat="1" ht="26.25" customHeight="1" x14ac:dyDescent="0.15">
      <c r="A117" s="878" t="s">
        <v>190</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466</v>
      </c>
      <c r="Z117" s="880"/>
      <c r="AA117" s="885">
        <v>135490</v>
      </c>
      <c r="AB117" s="886"/>
      <c r="AC117" s="886"/>
      <c r="AD117" s="886"/>
      <c r="AE117" s="887"/>
      <c r="AF117" s="888">
        <v>142656</v>
      </c>
      <c r="AG117" s="886"/>
      <c r="AH117" s="886"/>
      <c r="AI117" s="886"/>
      <c r="AJ117" s="887"/>
      <c r="AK117" s="888">
        <v>166356</v>
      </c>
      <c r="AL117" s="886"/>
      <c r="AM117" s="886"/>
      <c r="AN117" s="886"/>
      <c r="AO117" s="887"/>
      <c r="AP117" s="889"/>
      <c r="AQ117" s="890"/>
      <c r="AR117" s="890"/>
      <c r="AS117" s="890"/>
      <c r="AT117" s="891"/>
      <c r="AU117" s="915"/>
      <c r="AV117" s="916"/>
      <c r="AW117" s="916"/>
      <c r="AX117" s="916"/>
      <c r="AY117" s="916"/>
      <c r="AZ117" s="846" t="s">
        <v>467</v>
      </c>
      <c r="BA117" s="847"/>
      <c r="BB117" s="847"/>
      <c r="BC117" s="847"/>
      <c r="BD117" s="847"/>
      <c r="BE117" s="847"/>
      <c r="BF117" s="847"/>
      <c r="BG117" s="847"/>
      <c r="BH117" s="847"/>
      <c r="BI117" s="847"/>
      <c r="BJ117" s="847"/>
      <c r="BK117" s="847"/>
      <c r="BL117" s="847"/>
      <c r="BM117" s="847"/>
      <c r="BN117" s="847"/>
      <c r="BO117" s="847"/>
      <c r="BP117" s="848"/>
      <c r="BQ117" s="799" t="s">
        <v>394</v>
      </c>
      <c r="BR117" s="800"/>
      <c r="BS117" s="800"/>
      <c r="BT117" s="800"/>
      <c r="BU117" s="800"/>
      <c r="BV117" s="800" t="s">
        <v>468</v>
      </c>
      <c r="BW117" s="800"/>
      <c r="BX117" s="800"/>
      <c r="BY117" s="800"/>
      <c r="BZ117" s="800"/>
      <c r="CA117" s="800" t="s">
        <v>455</v>
      </c>
      <c r="CB117" s="800"/>
      <c r="CC117" s="800"/>
      <c r="CD117" s="800"/>
      <c r="CE117" s="800"/>
      <c r="CF117" s="858" t="s">
        <v>446</v>
      </c>
      <c r="CG117" s="859"/>
      <c r="CH117" s="859"/>
      <c r="CI117" s="859"/>
      <c r="CJ117" s="859"/>
      <c r="CK117" s="910"/>
      <c r="CL117" s="804"/>
      <c r="CM117" s="798" t="s">
        <v>469</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235</v>
      </c>
      <c r="DH117" s="763"/>
      <c r="DI117" s="763"/>
      <c r="DJ117" s="763"/>
      <c r="DK117" s="764"/>
      <c r="DL117" s="765" t="s">
        <v>394</v>
      </c>
      <c r="DM117" s="763"/>
      <c r="DN117" s="763"/>
      <c r="DO117" s="763"/>
      <c r="DP117" s="764"/>
      <c r="DQ117" s="765" t="s">
        <v>440</v>
      </c>
      <c r="DR117" s="763"/>
      <c r="DS117" s="763"/>
      <c r="DT117" s="763"/>
      <c r="DU117" s="764"/>
      <c r="DV117" s="807" t="s">
        <v>235</v>
      </c>
      <c r="DW117" s="808"/>
      <c r="DX117" s="808"/>
      <c r="DY117" s="808"/>
      <c r="DZ117" s="809"/>
    </row>
    <row r="118" spans="1:130" s="215" customFormat="1" ht="26.25" customHeight="1" x14ac:dyDescent="0.15">
      <c r="A118" s="878" t="s">
        <v>435</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432</v>
      </c>
      <c r="AB118" s="879"/>
      <c r="AC118" s="879"/>
      <c r="AD118" s="879"/>
      <c r="AE118" s="880"/>
      <c r="AF118" s="881" t="s">
        <v>433</v>
      </c>
      <c r="AG118" s="879"/>
      <c r="AH118" s="879"/>
      <c r="AI118" s="879"/>
      <c r="AJ118" s="880"/>
      <c r="AK118" s="881" t="s">
        <v>307</v>
      </c>
      <c r="AL118" s="879"/>
      <c r="AM118" s="879"/>
      <c r="AN118" s="879"/>
      <c r="AO118" s="880"/>
      <c r="AP118" s="882" t="s">
        <v>434</v>
      </c>
      <c r="AQ118" s="883"/>
      <c r="AR118" s="883"/>
      <c r="AS118" s="883"/>
      <c r="AT118" s="884"/>
      <c r="AU118" s="915"/>
      <c r="AV118" s="916"/>
      <c r="AW118" s="916"/>
      <c r="AX118" s="916"/>
      <c r="AY118" s="916"/>
      <c r="AZ118" s="821" t="s">
        <v>470</v>
      </c>
      <c r="BA118" s="822"/>
      <c r="BB118" s="822"/>
      <c r="BC118" s="822"/>
      <c r="BD118" s="822"/>
      <c r="BE118" s="822"/>
      <c r="BF118" s="822"/>
      <c r="BG118" s="822"/>
      <c r="BH118" s="822"/>
      <c r="BI118" s="822"/>
      <c r="BJ118" s="822"/>
      <c r="BK118" s="822"/>
      <c r="BL118" s="822"/>
      <c r="BM118" s="822"/>
      <c r="BN118" s="822"/>
      <c r="BO118" s="822"/>
      <c r="BP118" s="823"/>
      <c r="BQ118" s="862" t="s">
        <v>447</v>
      </c>
      <c r="BR118" s="828"/>
      <c r="BS118" s="828"/>
      <c r="BT118" s="828"/>
      <c r="BU118" s="828"/>
      <c r="BV118" s="828" t="s">
        <v>455</v>
      </c>
      <c r="BW118" s="828"/>
      <c r="BX118" s="828"/>
      <c r="BY118" s="828"/>
      <c r="BZ118" s="828"/>
      <c r="CA118" s="828" t="s">
        <v>455</v>
      </c>
      <c r="CB118" s="828"/>
      <c r="CC118" s="828"/>
      <c r="CD118" s="828"/>
      <c r="CE118" s="828"/>
      <c r="CF118" s="858" t="s">
        <v>440</v>
      </c>
      <c r="CG118" s="859"/>
      <c r="CH118" s="859"/>
      <c r="CI118" s="859"/>
      <c r="CJ118" s="859"/>
      <c r="CK118" s="910"/>
      <c r="CL118" s="804"/>
      <c r="CM118" s="798" t="s">
        <v>471</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394</v>
      </c>
      <c r="DH118" s="763"/>
      <c r="DI118" s="763"/>
      <c r="DJ118" s="763"/>
      <c r="DK118" s="764"/>
      <c r="DL118" s="765" t="s">
        <v>235</v>
      </c>
      <c r="DM118" s="763"/>
      <c r="DN118" s="763"/>
      <c r="DO118" s="763"/>
      <c r="DP118" s="764"/>
      <c r="DQ118" s="765" t="s">
        <v>394</v>
      </c>
      <c r="DR118" s="763"/>
      <c r="DS118" s="763"/>
      <c r="DT118" s="763"/>
      <c r="DU118" s="764"/>
      <c r="DV118" s="807" t="s">
        <v>394</v>
      </c>
      <c r="DW118" s="808"/>
      <c r="DX118" s="808"/>
      <c r="DY118" s="808"/>
      <c r="DZ118" s="809"/>
    </row>
    <row r="119" spans="1:130" s="215" customFormat="1" ht="26.25" customHeight="1" x14ac:dyDescent="0.15">
      <c r="A119" s="801" t="s">
        <v>438</v>
      </c>
      <c r="B119" s="802"/>
      <c r="C119" s="843" t="s">
        <v>439</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455</v>
      </c>
      <c r="AB119" s="872"/>
      <c r="AC119" s="872"/>
      <c r="AD119" s="872"/>
      <c r="AE119" s="873"/>
      <c r="AF119" s="874" t="s">
        <v>455</v>
      </c>
      <c r="AG119" s="872"/>
      <c r="AH119" s="872"/>
      <c r="AI119" s="872"/>
      <c r="AJ119" s="873"/>
      <c r="AK119" s="874" t="s">
        <v>394</v>
      </c>
      <c r="AL119" s="872"/>
      <c r="AM119" s="872"/>
      <c r="AN119" s="872"/>
      <c r="AO119" s="873"/>
      <c r="AP119" s="875" t="s">
        <v>394</v>
      </c>
      <c r="AQ119" s="876"/>
      <c r="AR119" s="876"/>
      <c r="AS119" s="876"/>
      <c r="AT119" s="877"/>
      <c r="AU119" s="917"/>
      <c r="AV119" s="918"/>
      <c r="AW119" s="918"/>
      <c r="AX119" s="918"/>
      <c r="AY119" s="918"/>
      <c r="AZ119" s="236" t="s">
        <v>190</v>
      </c>
      <c r="BA119" s="236"/>
      <c r="BB119" s="236"/>
      <c r="BC119" s="236"/>
      <c r="BD119" s="236"/>
      <c r="BE119" s="236"/>
      <c r="BF119" s="236"/>
      <c r="BG119" s="236"/>
      <c r="BH119" s="236"/>
      <c r="BI119" s="236"/>
      <c r="BJ119" s="236"/>
      <c r="BK119" s="236"/>
      <c r="BL119" s="236"/>
      <c r="BM119" s="236"/>
      <c r="BN119" s="236"/>
      <c r="BO119" s="860" t="s">
        <v>472</v>
      </c>
      <c r="BP119" s="861"/>
      <c r="BQ119" s="862">
        <v>1858755</v>
      </c>
      <c r="BR119" s="828"/>
      <c r="BS119" s="828"/>
      <c r="BT119" s="828"/>
      <c r="BU119" s="828"/>
      <c r="BV119" s="828">
        <v>2218831</v>
      </c>
      <c r="BW119" s="828"/>
      <c r="BX119" s="828"/>
      <c r="BY119" s="828"/>
      <c r="BZ119" s="828"/>
      <c r="CA119" s="828">
        <v>2364651</v>
      </c>
      <c r="CB119" s="828"/>
      <c r="CC119" s="828"/>
      <c r="CD119" s="828"/>
      <c r="CE119" s="828"/>
      <c r="CF119" s="731"/>
      <c r="CG119" s="732"/>
      <c r="CH119" s="732"/>
      <c r="CI119" s="732"/>
      <c r="CJ119" s="817"/>
      <c r="CK119" s="911"/>
      <c r="CL119" s="806"/>
      <c r="CM119" s="821" t="s">
        <v>473</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447</v>
      </c>
      <c r="DH119" s="747"/>
      <c r="DI119" s="747"/>
      <c r="DJ119" s="747"/>
      <c r="DK119" s="748"/>
      <c r="DL119" s="749" t="s">
        <v>455</v>
      </c>
      <c r="DM119" s="747"/>
      <c r="DN119" s="747"/>
      <c r="DO119" s="747"/>
      <c r="DP119" s="748"/>
      <c r="DQ119" s="749" t="s">
        <v>455</v>
      </c>
      <c r="DR119" s="747"/>
      <c r="DS119" s="747"/>
      <c r="DT119" s="747"/>
      <c r="DU119" s="748"/>
      <c r="DV119" s="831" t="s">
        <v>447</v>
      </c>
      <c r="DW119" s="832"/>
      <c r="DX119" s="832"/>
      <c r="DY119" s="832"/>
      <c r="DZ119" s="833"/>
    </row>
    <row r="120" spans="1:130" s="215" customFormat="1" ht="26.25" customHeight="1" x14ac:dyDescent="0.15">
      <c r="A120" s="803"/>
      <c r="B120" s="804"/>
      <c r="C120" s="798" t="s">
        <v>445</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235</v>
      </c>
      <c r="AB120" s="763"/>
      <c r="AC120" s="763"/>
      <c r="AD120" s="763"/>
      <c r="AE120" s="764"/>
      <c r="AF120" s="765" t="s">
        <v>447</v>
      </c>
      <c r="AG120" s="763"/>
      <c r="AH120" s="763"/>
      <c r="AI120" s="763"/>
      <c r="AJ120" s="764"/>
      <c r="AK120" s="765" t="s">
        <v>468</v>
      </c>
      <c r="AL120" s="763"/>
      <c r="AM120" s="763"/>
      <c r="AN120" s="763"/>
      <c r="AO120" s="764"/>
      <c r="AP120" s="807" t="s">
        <v>235</v>
      </c>
      <c r="AQ120" s="808"/>
      <c r="AR120" s="808"/>
      <c r="AS120" s="808"/>
      <c r="AT120" s="809"/>
      <c r="AU120" s="863" t="s">
        <v>474</v>
      </c>
      <c r="AV120" s="864"/>
      <c r="AW120" s="864"/>
      <c r="AX120" s="864"/>
      <c r="AY120" s="865"/>
      <c r="AZ120" s="843" t="s">
        <v>475</v>
      </c>
      <c r="BA120" s="791"/>
      <c r="BB120" s="791"/>
      <c r="BC120" s="791"/>
      <c r="BD120" s="791"/>
      <c r="BE120" s="791"/>
      <c r="BF120" s="791"/>
      <c r="BG120" s="791"/>
      <c r="BH120" s="791"/>
      <c r="BI120" s="791"/>
      <c r="BJ120" s="791"/>
      <c r="BK120" s="791"/>
      <c r="BL120" s="791"/>
      <c r="BM120" s="791"/>
      <c r="BN120" s="791"/>
      <c r="BO120" s="791"/>
      <c r="BP120" s="792"/>
      <c r="BQ120" s="844">
        <v>4715809</v>
      </c>
      <c r="BR120" s="825"/>
      <c r="BS120" s="825"/>
      <c r="BT120" s="825"/>
      <c r="BU120" s="825"/>
      <c r="BV120" s="825">
        <v>4686744</v>
      </c>
      <c r="BW120" s="825"/>
      <c r="BX120" s="825"/>
      <c r="BY120" s="825"/>
      <c r="BZ120" s="825"/>
      <c r="CA120" s="825">
        <v>4716227</v>
      </c>
      <c r="CB120" s="825"/>
      <c r="CC120" s="825"/>
      <c r="CD120" s="825"/>
      <c r="CE120" s="825"/>
      <c r="CF120" s="849">
        <v>427.8</v>
      </c>
      <c r="CG120" s="850"/>
      <c r="CH120" s="850"/>
      <c r="CI120" s="850"/>
      <c r="CJ120" s="850"/>
      <c r="CK120" s="851" t="s">
        <v>476</v>
      </c>
      <c r="CL120" s="835"/>
      <c r="CM120" s="835"/>
      <c r="CN120" s="835"/>
      <c r="CO120" s="836"/>
      <c r="CP120" s="855" t="s">
        <v>409</v>
      </c>
      <c r="CQ120" s="856"/>
      <c r="CR120" s="856"/>
      <c r="CS120" s="856"/>
      <c r="CT120" s="856"/>
      <c r="CU120" s="856"/>
      <c r="CV120" s="856"/>
      <c r="CW120" s="856"/>
      <c r="CX120" s="856"/>
      <c r="CY120" s="856"/>
      <c r="CZ120" s="856"/>
      <c r="DA120" s="856"/>
      <c r="DB120" s="856"/>
      <c r="DC120" s="856"/>
      <c r="DD120" s="856"/>
      <c r="DE120" s="856"/>
      <c r="DF120" s="857"/>
      <c r="DG120" s="844">
        <v>19461</v>
      </c>
      <c r="DH120" s="825"/>
      <c r="DI120" s="825"/>
      <c r="DJ120" s="825"/>
      <c r="DK120" s="825"/>
      <c r="DL120" s="825">
        <v>14315</v>
      </c>
      <c r="DM120" s="825"/>
      <c r="DN120" s="825"/>
      <c r="DO120" s="825"/>
      <c r="DP120" s="825"/>
      <c r="DQ120" s="825">
        <v>7512</v>
      </c>
      <c r="DR120" s="825"/>
      <c r="DS120" s="825"/>
      <c r="DT120" s="825"/>
      <c r="DU120" s="825"/>
      <c r="DV120" s="826">
        <v>0.7</v>
      </c>
      <c r="DW120" s="826"/>
      <c r="DX120" s="826"/>
      <c r="DY120" s="826"/>
      <c r="DZ120" s="827"/>
    </row>
    <row r="121" spans="1:130" s="215" customFormat="1" ht="26.25" customHeight="1" x14ac:dyDescent="0.15">
      <c r="A121" s="803"/>
      <c r="B121" s="804"/>
      <c r="C121" s="846" t="s">
        <v>477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455</v>
      </c>
      <c r="AB121" s="763"/>
      <c r="AC121" s="763"/>
      <c r="AD121" s="763"/>
      <c r="AE121" s="764"/>
      <c r="AF121" s="765" t="s">
        <v>447</v>
      </c>
      <c r="AG121" s="763"/>
      <c r="AH121" s="763"/>
      <c r="AI121" s="763"/>
      <c r="AJ121" s="764"/>
      <c r="AK121" s="765" t="s">
        <v>447</v>
      </c>
      <c r="AL121" s="763"/>
      <c r="AM121" s="763"/>
      <c r="AN121" s="763"/>
      <c r="AO121" s="764"/>
      <c r="AP121" s="807" t="s">
        <v>235</v>
      </c>
      <c r="AQ121" s="808"/>
      <c r="AR121" s="808"/>
      <c r="AS121" s="808"/>
      <c r="AT121" s="809"/>
      <c r="AU121" s="866"/>
      <c r="AV121" s="867"/>
      <c r="AW121" s="867"/>
      <c r="AX121" s="867"/>
      <c r="AY121" s="868"/>
      <c r="AZ121" s="798" t="s">
        <v>478</v>
      </c>
      <c r="BA121" s="735"/>
      <c r="BB121" s="735"/>
      <c r="BC121" s="735"/>
      <c r="BD121" s="735"/>
      <c r="BE121" s="735"/>
      <c r="BF121" s="735"/>
      <c r="BG121" s="735"/>
      <c r="BH121" s="735"/>
      <c r="BI121" s="735"/>
      <c r="BJ121" s="735"/>
      <c r="BK121" s="735"/>
      <c r="BL121" s="735"/>
      <c r="BM121" s="735"/>
      <c r="BN121" s="735"/>
      <c r="BO121" s="735"/>
      <c r="BP121" s="736"/>
      <c r="BQ121" s="799" t="s">
        <v>446</v>
      </c>
      <c r="BR121" s="800"/>
      <c r="BS121" s="800"/>
      <c r="BT121" s="800"/>
      <c r="BU121" s="800"/>
      <c r="BV121" s="800" t="s">
        <v>455</v>
      </c>
      <c r="BW121" s="800"/>
      <c r="BX121" s="800"/>
      <c r="BY121" s="800"/>
      <c r="BZ121" s="800"/>
      <c r="CA121" s="800" t="s">
        <v>455</v>
      </c>
      <c r="CB121" s="800"/>
      <c r="CC121" s="800"/>
      <c r="CD121" s="800"/>
      <c r="CE121" s="800"/>
      <c r="CF121" s="858" t="s">
        <v>235</v>
      </c>
      <c r="CG121" s="859"/>
      <c r="CH121" s="859"/>
      <c r="CI121" s="859"/>
      <c r="CJ121" s="859"/>
      <c r="CK121" s="852"/>
      <c r="CL121" s="838"/>
      <c r="CM121" s="838"/>
      <c r="CN121" s="838"/>
      <c r="CO121" s="839"/>
      <c r="CP121" s="818" t="s">
        <v>479</v>
      </c>
      <c r="CQ121" s="819"/>
      <c r="CR121" s="819"/>
      <c r="CS121" s="819"/>
      <c r="CT121" s="819"/>
      <c r="CU121" s="819"/>
      <c r="CV121" s="819"/>
      <c r="CW121" s="819"/>
      <c r="CX121" s="819"/>
      <c r="CY121" s="819"/>
      <c r="CZ121" s="819"/>
      <c r="DA121" s="819"/>
      <c r="DB121" s="819"/>
      <c r="DC121" s="819"/>
      <c r="DD121" s="819"/>
      <c r="DE121" s="819"/>
      <c r="DF121" s="820"/>
      <c r="DG121" s="799" t="s">
        <v>235</v>
      </c>
      <c r="DH121" s="800"/>
      <c r="DI121" s="800"/>
      <c r="DJ121" s="800"/>
      <c r="DK121" s="800"/>
      <c r="DL121" s="800" t="s">
        <v>235</v>
      </c>
      <c r="DM121" s="800"/>
      <c r="DN121" s="800"/>
      <c r="DO121" s="800"/>
      <c r="DP121" s="800"/>
      <c r="DQ121" s="800" t="s">
        <v>447</v>
      </c>
      <c r="DR121" s="800"/>
      <c r="DS121" s="800"/>
      <c r="DT121" s="800"/>
      <c r="DU121" s="800"/>
      <c r="DV121" s="777" t="s">
        <v>235</v>
      </c>
      <c r="DW121" s="777"/>
      <c r="DX121" s="777"/>
      <c r="DY121" s="777"/>
      <c r="DZ121" s="778"/>
    </row>
    <row r="122" spans="1:130" s="215" customFormat="1" ht="26.25" customHeight="1" x14ac:dyDescent="0.15">
      <c r="A122" s="803"/>
      <c r="B122" s="804"/>
      <c r="C122" s="798" t="s">
        <v>458</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455</v>
      </c>
      <c r="AB122" s="763"/>
      <c r="AC122" s="763"/>
      <c r="AD122" s="763"/>
      <c r="AE122" s="764"/>
      <c r="AF122" s="765" t="s">
        <v>447</v>
      </c>
      <c r="AG122" s="763"/>
      <c r="AH122" s="763"/>
      <c r="AI122" s="763"/>
      <c r="AJ122" s="764"/>
      <c r="AK122" s="765" t="s">
        <v>455</v>
      </c>
      <c r="AL122" s="763"/>
      <c r="AM122" s="763"/>
      <c r="AN122" s="763"/>
      <c r="AO122" s="764"/>
      <c r="AP122" s="807" t="s">
        <v>447</v>
      </c>
      <c r="AQ122" s="808"/>
      <c r="AR122" s="808"/>
      <c r="AS122" s="808"/>
      <c r="AT122" s="809"/>
      <c r="AU122" s="866"/>
      <c r="AV122" s="867"/>
      <c r="AW122" s="867"/>
      <c r="AX122" s="867"/>
      <c r="AY122" s="868"/>
      <c r="AZ122" s="821" t="s">
        <v>480</v>
      </c>
      <c r="BA122" s="822"/>
      <c r="BB122" s="822"/>
      <c r="BC122" s="822"/>
      <c r="BD122" s="822"/>
      <c r="BE122" s="822"/>
      <c r="BF122" s="822"/>
      <c r="BG122" s="822"/>
      <c r="BH122" s="822"/>
      <c r="BI122" s="822"/>
      <c r="BJ122" s="822"/>
      <c r="BK122" s="822"/>
      <c r="BL122" s="822"/>
      <c r="BM122" s="822"/>
      <c r="BN122" s="822"/>
      <c r="BO122" s="822"/>
      <c r="BP122" s="823"/>
      <c r="BQ122" s="862">
        <v>2085263</v>
      </c>
      <c r="BR122" s="828"/>
      <c r="BS122" s="828"/>
      <c r="BT122" s="828"/>
      <c r="BU122" s="828"/>
      <c r="BV122" s="828">
        <v>2215236</v>
      </c>
      <c r="BW122" s="828"/>
      <c r="BX122" s="828"/>
      <c r="BY122" s="828"/>
      <c r="BZ122" s="828"/>
      <c r="CA122" s="828">
        <v>2283819</v>
      </c>
      <c r="CB122" s="828"/>
      <c r="CC122" s="828"/>
      <c r="CD122" s="828"/>
      <c r="CE122" s="828"/>
      <c r="CF122" s="829">
        <v>207.2</v>
      </c>
      <c r="CG122" s="830"/>
      <c r="CH122" s="830"/>
      <c r="CI122" s="830"/>
      <c r="CJ122" s="830"/>
      <c r="CK122" s="852"/>
      <c r="CL122" s="838"/>
      <c r="CM122" s="838"/>
      <c r="CN122" s="838"/>
      <c r="CO122" s="839"/>
      <c r="CP122" s="818" t="s">
        <v>481</v>
      </c>
      <c r="CQ122" s="819"/>
      <c r="CR122" s="819"/>
      <c r="CS122" s="819"/>
      <c r="CT122" s="819"/>
      <c r="CU122" s="819"/>
      <c r="CV122" s="819"/>
      <c r="CW122" s="819"/>
      <c r="CX122" s="819"/>
      <c r="CY122" s="819"/>
      <c r="CZ122" s="819"/>
      <c r="DA122" s="819"/>
      <c r="DB122" s="819"/>
      <c r="DC122" s="819"/>
      <c r="DD122" s="819"/>
      <c r="DE122" s="819"/>
      <c r="DF122" s="820"/>
      <c r="DG122" s="799" t="s">
        <v>447</v>
      </c>
      <c r="DH122" s="800"/>
      <c r="DI122" s="800"/>
      <c r="DJ122" s="800"/>
      <c r="DK122" s="800"/>
      <c r="DL122" s="800" t="s">
        <v>447</v>
      </c>
      <c r="DM122" s="800"/>
      <c r="DN122" s="800"/>
      <c r="DO122" s="800"/>
      <c r="DP122" s="800"/>
      <c r="DQ122" s="800" t="s">
        <v>441</v>
      </c>
      <c r="DR122" s="800"/>
      <c r="DS122" s="800"/>
      <c r="DT122" s="800"/>
      <c r="DU122" s="800"/>
      <c r="DV122" s="777" t="s">
        <v>447</v>
      </c>
      <c r="DW122" s="777"/>
      <c r="DX122" s="777"/>
      <c r="DY122" s="777"/>
      <c r="DZ122" s="778"/>
    </row>
    <row r="123" spans="1:130" s="215" customFormat="1" ht="26.25" customHeight="1" x14ac:dyDescent="0.15">
      <c r="A123" s="803"/>
      <c r="B123" s="804"/>
      <c r="C123" s="798" t="s">
        <v>465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455</v>
      </c>
      <c r="AB123" s="763"/>
      <c r="AC123" s="763"/>
      <c r="AD123" s="763"/>
      <c r="AE123" s="764"/>
      <c r="AF123" s="765" t="s">
        <v>455</v>
      </c>
      <c r="AG123" s="763"/>
      <c r="AH123" s="763"/>
      <c r="AI123" s="763"/>
      <c r="AJ123" s="764"/>
      <c r="AK123" s="765" t="s">
        <v>440</v>
      </c>
      <c r="AL123" s="763"/>
      <c r="AM123" s="763"/>
      <c r="AN123" s="763"/>
      <c r="AO123" s="764"/>
      <c r="AP123" s="807" t="s">
        <v>441</v>
      </c>
      <c r="AQ123" s="808"/>
      <c r="AR123" s="808"/>
      <c r="AS123" s="808"/>
      <c r="AT123" s="809"/>
      <c r="AU123" s="869"/>
      <c r="AV123" s="870"/>
      <c r="AW123" s="870"/>
      <c r="AX123" s="870"/>
      <c r="AY123" s="870"/>
      <c r="AZ123" s="236" t="s">
        <v>190</v>
      </c>
      <c r="BA123" s="236"/>
      <c r="BB123" s="236"/>
      <c r="BC123" s="236"/>
      <c r="BD123" s="236"/>
      <c r="BE123" s="236"/>
      <c r="BF123" s="236"/>
      <c r="BG123" s="236"/>
      <c r="BH123" s="236"/>
      <c r="BI123" s="236"/>
      <c r="BJ123" s="236"/>
      <c r="BK123" s="236"/>
      <c r="BL123" s="236"/>
      <c r="BM123" s="236"/>
      <c r="BN123" s="236"/>
      <c r="BO123" s="860" t="s">
        <v>482</v>
      </c>
      <c r="BP123" s="861"/>
      <c r="BQ123" s="815">
        <v>6801072</v>
      </c>
      <c r="BR123" s="816"/>
      <c r="BS123" s="816"/>
      <c r="BT123" s="816"/>
      <c r="BU123" s="816"/>
      <c r="BV123" s="816">
        <v>6901980</v>
      </c>
      <c r="BW123" s="816"/>
      <c r="BX123" s="816"/>
      <c r="BY123" s="816"/>
      <c r="BZ123" s="816"/>
      <c r="CA123" s="816">
        <v>7000046</v>
      </c>
      <c r="CB123" s="816"/>
      <c r="CC123" s="816"/>
      <c r="CD123" s="816"/>
      <c r="CE123" s="816"/>
      <c r="CF123" s="731"/>
      <c r="CG123" s="732"/>
      <c r="CH123" s="732"/>
      <c r="CI123" s="732"/>
      <c r="CJ123" s="817"/>
      <c r="CK123" s="852"/>
      <c r="CL123" s="838"/>
      <c r="CM123" s="838"/>
      <c r="CN123" s="838"/>
      <c r="CO123" s="839"/>
      <c r="CP123" s="818" t="s">
        <v>483</v>
      </c>
      <c r="CQ123" s="819"/>
      <c r="CR123" s="819"/>
      <c r="CS123" s="819"/>
      <c r="CT123" s="819"/>
      <c r="CU123" s="819"/>
      <c r="CV123" s="819"/>
      <c r="CW123" s="819"/>
      <c r="CX123" s="819"/>
      <c r="CY123" s="819"/>
      <c r="CZ123" s="819"/>
      <c r="DA123" s="819"/>
      <c r="DB123" s="819"/>
      <c r="DC123" s="819"/>
      <c r="DD123" s="819"/>
      <c r="DE123" s="819"/>
      <c r="DF123" s="820"/>
      <c r="DG123" s="762" t="s">
        <v>440</v>
      </c>
      <c r="DH123" s="763"/>
      <c r="DI123" s="763"/>
      <c r="DJ123" s="763"/>
      <c r="DK123" s="764"/>
      <c r="DL123" s="765" t="s">
        <v>440</v>
      </c>
      <c r="DM123" s="763"/>
      <c r="DN123" s="763"/>
      <c r="DO123" s="763"/>
      <c r="DP123" s="764"/>
      <c r="DQ123" s="765" t="s">
        <v>440</v>
      </c>
      <c r="DR123" s="763"/>
      <c r="DS123" s="763"/>
      <c r="DT123" s="763"/>
      <c r="DU123" s="764"/>
      <c r="DV123" s="807" t="s">
        <v>440</v>
      </c>
      <c r="DW123" s="808"/>
      <c r="DX123" s="808"/>
      <c r="DY123" s="808"/>
      <c r="DZ123" s="809"/>
    </row>
    <row r="124" spans="1:130" s="215" customFormat="1" ht="26.25" customHeight="1" thickBot="1" x14ac:dyDescent="0.2">
      <c r="A124" s="803"/>
      <c r="B124" s="804"/>
      <c r="C124" s="798" t="s">
        <v>469</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440</v>
      </c>
      <c r="AB124" s="763"/>
      <c r="AC124" s="763"/>
      <c r="AD124" s="763"/>
      <c r="AE124" s="764"/>
      <c r="AF124" s="765" t="s">
        <v>440</v>
      </c>
      <c r="AG124" s="763"/>
      <c r="AH124" s="763"/>
      <c r="AI124" s="763"/>
      <c r="AJ124" s="764"/>
      <c r="AK124" s="765" t="s">
        <v>440</v>
      </c>
      <c r="AL124" s="763"/>
      <c r="AM124" s="763"/>
      <c r="AN124" s="763"/>
      <c r="AO124" s="764"/>
      <c r="AP124" s="807" t="s">
        <v>440</v>
      </c>
      <c r="AQ124" s="808"/>
      <c r="AR124" s="808"/>
      <c r="AS124" s="808"/>
      <c r="AT124" s="809"/>
      <c r="AU124" s="810" t="s">
        <v>484</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440</v>
      </c>
      <c r="BR124" s="814"/>
      <c r="BS124" s="814"/>
      <c r="BT124" s="814"/>
      <c r="BU124" s="814"/>
      <c r="BV124" s="814" t="s">
        <v>440</v>
      </c>
      <c r="BW124" s="814"/>
      <c r="BX124" s="814"/>
      <c r="BY124" s="814"/>
      <c r="BZ124" s="814"/>
      <c r="CA124" s="814" t="s">
        <v>440</v>
      </c>
      <c r="CB124" s="814"/>
      <c r="CC124" s="814"/>
      <c r="CD124" s="814"/>
      <c r="CE124" s="814"/>
      <c r="CF124" s="709"/>
      <c r="CG124" s="710"/>
      <c r="CH124" s="710"/>
      <c r="CI124" s="710"/>
      <c r="CJ124" s="845"/>
      <c r="CK124" s="853"/>
      <c r="CL124" s="853"/>
      <c r="CM124" s="853"/>
      <c r="CN124" s="853"/>
      <c r="CO124" s="854"/>
      <c r="CP124" s="818" t="s">
        <v>485</v>
      </c>
      <c r="CQ124" s="819"/>
      <c r="CR124" s="819"/>
      <c r="CS124" s="819"/>
      <c r="CT124" s="819"/>
      <c r="CU124" s="819"/>
      <c r="CV124" s="819"/>
      <c r="CW124" s="819"/>
      <c r="CX124" s="819"/>
      <c r="CY124" s="819"/>
      <c r="CZ124" s="819"/>
      <c r="DA124" s="819"/>
      <c r="DB124" s="819"/>
      <c r="DC124" s="819"/>
      <c r="DD124" s="819"/>
      <c r="DE124" s="819"/>
      <c r="DF124" s="820"/>
      <c r="DG124" s="746" t="s">
        <v>468</v>
      </c>
      <c r="DH124" s="747"/>
      <c r="DI124" s="747"/>
      <c r="DJ124" s="747"/>
      <c r="DK124" s="748"/>
      <c r="DL124" s="749" t="s">
        <v>468</v>
      </c>
      <c r="DM124" s="747"/>
      <c r="DN124" s="747"/>
      <c r="DO124" s="747"/>
      <c r="DP124" s="748"/>
      <c r="DQ124" s="749" t="s">
        <v>468</v>
      </c>
      <c r="DR124" s="747"/>
      <c r="DS124" s="747"/>
      <c r="DT124" s="747"/>
      <c r="DU124" s="748"/>
      <c r="DV124" s="831" t="s">
        <v>468</v>
      </c>
      <c r="DW124" s="832"/>
      <c r="DX124" s="832"/>
      <c r="DY124" s="832"/>
      <c r="DZ124" s="833"/>
    </row>
    <row r="125" spans="1:130" s="215" customFormat="1" ht="26.25" customHeight="1" x14ac:dyDescent="0.15">
      <c r="A125" s="803"/>
      <c r="B125" s="804"/>
      <c r="C125" s="798" t="s">
        <v>471</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468</v>
      </c>
      <c r="AB125" s="763"/>
      <c r="AC125" s="763"/>
      <c r="AD125" s="763"/>
      <c r="AE125" s="764"/>
      <c r="AF125" s="765" t="s">
        <v>468</v>
      </c>
      <c r="AG125" s="763"/>
      <c r="AH125" s="763"/>
      <c r="AI125" s="763"/>
      <c r="AJ125" s="764"/>
      <c r="AK125" s="765" t="s">
        <v>468</v>
      </c>
      <c r="AL125" s="763"/>
      <c r="AM125" s="763"/>
      <c r="AN125" s="763"/>
      <c r="AO125" s="764"/>
      <c r="AP125" s="807" t="s">
        <v>468</v>
      </c>
      <c r="AQ125" s="808"/>
      <c r="AR125" s="808"/>
      <c r="AS125" s="808"/>
      <c r="AT125" s="809"/>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34" t="s">
        <v>486</v>
      </c>
      <c r="CL125" s="835"/>
      <c r="CM125" s="835"/>
      <c r="CN125" s="835"/>
      <c r="CO125" s="836"/>
      <c r="CP125" s="843" t="s">
        <v>487</v>
      </c>
      <c r="CQ125" s="791"/>
      <c r="CR125" s="791"/>
      <c r="CS125" s="791"/>
      <c r="CT125" s="791"/>
      <c r="CU125" s="791"/>
      <c r="CV125" s="791"/>
      <c r="CW125" s="791"/>
      <c r="CX125" s="791"/>
      <c r="CY125" s="791"/>
      <c r="CZ125" s="791"/>
      <c r="DA125" s="791"/>
      <c r="DB125" s="791"/>
      <c r="DC125" s="791"/>
      <c r="DD125" s="791"/>
      <c r="DE125" s="791"/>
      <c r="DF125" s="792"/>
      <c r="DG125" s="844" t="s">
        <v>468</v>
      </c>
      <c r="DH125" s="825"/>
      <c r="DI125" s="825"/>
      <c r="DJ125" s="825"/>
      <c r="DK125" s="825"/>
      <c r="DL125" s="825" t="s">
        <v>468</v>
      </c>
      <c r="DM125" s="825"/>
      <c r="DN125" s="825"/>
      <c r="DO125" s="825"/>
      <c r="DP125" s="825"/>
      <c r="DQ125" s="825" t="s">
        <v>468</v>
      </c>
      <c r="DR125" s="825"/>
      <c r="DS125" s="825"/>
      <c r="DT125" s="825"/>
      <c r="DU125" s="825"/>
      <c r="DV125" s="826" t="s">
        <v>468</v>
      </c>
      <c r="DW125" s="826"/>
      <c r="DX125" s="826"/>
      <c r="DY125" s="826"/>
      <c r="DZ125" s="827"/>
    </row>
    <row r="126" spans="1:130" s="215" customFormat="1" ht="26.25" customHeight="1" thickBot="1" x14ac:dyDescent="0.2">
      <c r="A126" s="803"/>
      <c r="B126" s="804"/>
      <c r="C126" s="798" t="s">
        <v>473</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468</v>
      </c>
      <c r="AB126" s="763"/>
      <c r="AC126" s="763"/>
      <c r="AD126" s="763"/>
      <c r="AE126" s="764"/>
      <c r="AF126" s="765" t="s">
        <v>468</v>
      </c>
      <c r="AG126" s="763"/>
      <c r="AH126" s="763"/>
      <c r="AI126" s="763"/>
      <c r="AJ126" s="764"/>
      <c r="AK126" s="765" t="s">
        <v>468</v>
      </c>
      <c r="AL126" s="763"/>
      <c r="AM126" s="763"/>
      <c r="AN126" s="763"/>
      <c r="AO126" s="764"/>
      <c r="AP126" s="807" t="s">
        <v>468</v>
      </c>
      <c r="AQ126" s="808"/>
      <c r="AR126" s="808"/>
      <c r="AS126" s="808"/>
      <c r="AT126" s="809"/>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37"/>
      <c r="CL126" s="838"/>
      <c r="CM126" s="838"/>
      <c r="CN126" s="838"/>
      <c r="CO126" s="839"/>
      <c r="CP126" s="798" t="s">
        <v>488</v>
      </c>
      <c r="CQ126" s="735"/>
      <c r="CR126" s="735"/>
      <c r="CS126" s="735"/>
      <c r="CT126" s="735"/>
      <c r="CU126" s="735"/>
      <c r="CV126" s="735"/>
      <c r="CW126" s="735"/>
      <c r="CX126" s="735"/>
      <c r="CY126" s="735"/>
      <c r="CZ126" s="735"/>
      <c r="DA126" s="735"/>
      <c r="DB126" s="735"/>
      <c r="DC126" s="735"/>
      <c r="DD126" s="735"/>
      <c r="DE126" s="735"/>
      <c r="DF126" s="736"/>
      <c r="DG126" s="799" t="s">
        <v>468</v>
      </c>
      <c r="DH126" s="800"/>
      <c r="DI126" s="800"/>
      <c r="DJ126" s="800"/>
      <c r="DK126" s="800"/>
      <c r="DL126" s="800" t="s">
        <v>468</v>
      </c>
      <c r="DM126" s="800"/>
      <c r="DN126" s="800"/>
      <c r="DO126" s="800"/>
      <c r="DP126" s="800"/>
      <c r="DQ126" s="800" t="s">
        <v>468</v>
      </c>
      <c r="DR126" s="800"/>
      <c r="DS126" s="800"/>
      <c r="DT126" s="800"/>
      <c r="DU126" s="800"/>
      <c r="DV126" s="777" t="s">
        <v>468</v>
      </c>
      <c r="DW126" s="777"/>
      <c r="DX126" s="777"/>
      <c r="DY126" s="777"/>
      <c r="DZ126" s="778"/>
    </row>
    <row r="127" spans="1:130" s="215" customFormat="1" ht="26.25" customHeight="1" x14ac:dyDescent="0.15">
      <c r="A127" s="805"/>
      <c r="B127" s="806"/>
      <c r="C127" s="821" t="s">
        <v>489</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468</v>
      </c>
      <c r="AB127" s="763"/>
      <c r="AC127" s="763"/>
      <c r="AD127" s="763"/>
      <c r="AE127" s="764"/>
      <c r="AF127" s="765" t="s">
        <v>468</v>
      </c>
      <c r="AG127" s="763"/>
      <c r="AH127" s="763"/>
      <c r="AI127" s="763"/>
      <c r="AJ127" s="764"/>
      <c r="AK127" s="765" t="s">
        <v>468</v>
      </c>
      <c r="AL127" s="763"/>
      <c r="AM127" s="763"/>
      <c r="AN127" s="763"/>
      <c r="AO127" s="764"/>
      <c r="AP127" s="807" t="s">
        <v>468</v>
      </c>
      <c r="AQ127" s="808"/>
      <c r="AR127" s="808"/>
      <c r="AS127" s="808"/>
      <c r="AT127" s="809"/>
      <c r="AU127" s="217"/>
      <c r="AV127" s="217"/>
      <c r="AW127" s="217"/>
      <c r="AX127" s="824" t="s">
        <v>490</v>
      </c>
      <c r="AY127" s="795"/>
      <c r="AZ127" s="795"/>
      <c r="BA127" s="795"/>
      <c r="BB127" s="795"/>
      <c r="BC127" s="795"/>
      <c r="BD127" s="795"/>
      <c r="BE127" s="796"/>
      <c r="BF127" s="794" t="s">
        <v>491</v>
      </c>
      <c r="BG127" s="795"/>
      <c r="BH127" s="795"/>
      <c r="BI127" s="795"/>
      <c r="BJ127" s="795"/>
      <c r="BK127" s="795"/>
      <c r="BL127" s="796"/>
      <c r="BM127" s="794" t="s">
        <v>492</v>
      </c>
      <c r="BN127" s="795"/>
      <c r="BO127" s="795"/>
      <c r="BP127" s="795"/>
      <c r="BQ127" s="795"/>
      <c r="BR127" s="795"/>
      <c r="BS127" s="796"/>
      <c r="BT127" s="794" t="s">
        <v>493</v>
      </c>
      <c r="BU127" s="795"/>
      <c r="BV127" s="795"/>
      <c r="BW127" s="795"/>
      <c r="BX127" s="795"/>
      <c r="BY127" s="795"/>
      <c r="BZ127" s="797"/>
      <c r="CA127" s="217"/>
      <c r="CB127" s="217"/>
      <c r="CC127" s="217"/>
      <c r="CD127" s="240"/>
      <c r="CE127" s="240"/>
      <c r="CF127" s="240"/>
      <c r="CG127" s="217"/>
      <c r="CH127" s="217"/>
      <c r="CI127" s="217"/>
      <c r="CJ127" s="239"/>
      <c r="CK127" s="837"/>
      <c r="CL127" s="838"/>
      <c r="CM127" s="838"/>
      <c r="CN127" s="838"/>
      <c r="CO127" s="839"/>
      <c r="CP127" s="798" t="s">
        <v>494</v>
      </c>
      <c r="CQ127" s="735"/>
      <c r="CR127" s="735"/>
      <c r="CS127" s="735"/>
      <c r="CT127" s="735"/>
      <c r="CU127" s="735"/>
      <c r="CV127" s="735"/>
      <c r="CW127" s="735"/>
      <c r="CX127" s="735"/>
      <c r="CY127" s="735"/>
      <c r="CZ127" s="735"/>
      <c r="DA127" s="735"/>
      <c r="DB127" s="735"/>
      <c r="DC127" s="735"/>
      <c r="DD127" s="735"/>
      <c r="DE127" s="735"/>
      <c r="DF127" s="736"/>
      <c r="DG127" s="799" t="s">
        <v>468</v>
      </c>
      <c r="DH127" s="800"/>
      <c r="DI127" s="800"/>
      <c r="DJ127" s="800"/>
      <c r="DK127" s="800"/>
      <c r="DL127" s="800" t="s">
        <v>468</v>
      </c>
      <c r="DM127" s="800"/>
      <c r="DN127" s="800"/>
      <c r="DO127" s="800"/>
      <c r="DP127" s="800"/>
      <c r="DQ127" s="800" t="s">
        <v>468</v>
      </c>
      <c r="DR127" s="800"/>
      <c r="DS127" s="800"/>
      <c r="DT127" s="800"/>
      <c r="DU127" s="800"/>
      <c r="DV127" s="777" t="s">
        <v>468</v>
      </c>
      <c r="DW127" s="777"/>
      <c r="DX127" s="777"/>
      <c r="DY127" s="777"/>
      <c r="DZ127" s="778"/>
    </row>
    <row r="128" spans="1:130" s="215" customFormat="1" ht="26.25" customHeight="1" thickBot="1" x14ac:dyDescent="0.2">
      <c r="A128" s="779" t="s">
        <v>495</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496</v>
      </c>
      <c r="X128" s="781"/>
      <c r="Y128" s="781"/>
      <c r="Z128" s="782"/>
      <c r="AA128" s="783">
        <v>1797</v>
      </c>
      <c r="AB128" s="784"/>
      <c r="AC128" s="784"/>
      <c r="AD128" s="784"/>
      <c r="AE128" s="785"/>
      <c r="AF128" s="786" t="s">
        <v>468</v>
      </c>
      <c r="AG128" s="784"/>
      <c r="AH128" s="784"/>
      <c r="AI128" s="784"/>
      <c r="AJ128" s="785"/>
      <c r="AK128" s="786" t="s">
        <v>468</v>
      </c>
      <c r="AL128" s="784"/>
      <c r="AM128" s="784"/>
      <c r="AN128" s="784"/>
      <c r="AO128" s="785"/>
      <c r="AP128" s="787"/>
      <c r="AQ128" s="788"/>
      <c r="AR128" s="788"/>
      <c r="AS128" s="788"/>
      <c r="AT128" s="789"/>
      <c r="AU128" s="217"/>
      <c r="AV128" s="217"/>
      <c r="AW128" s="217"/>
      <c r="AX128" s="790" t="s">
        <v>497</v>
      </c>
      <c r="AY128" s="791"/>
      <c r="AZ128" s="791"/>
      <c r="BA128" s="791"/>
      <c r="BB128" s="791"/>
      <c r="BC128" s="791"/>
      <c r="BD128" s="791"/>
      <c r="BE128" s="792"/>
      <c r="BF128" s="769" t="s">
        <v>235</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0"/>
      <c r="CB128" s="240"/>
      <c r="CC128" s="240"/>
      <c r="CD128" s="240"/>
      <c r="CE128" s="240"/>
      <c r="CF128" s="240"/>
      <c r="CG128" s="217"/>
      <c r="CH128" s="217"/>
      <c r="CI128" s="217"/>
      <c r="CJ128" s="239"/>
      <c r="CK128" s="840"/>
      <c r="CL128" s="841"/>
      <c r="CM128" s="841"/>
      <c r="CN128" s="841"/>
      <c r="CO128" s="842"/>
      <c r="CP128" s="772" t="s">
        <v>498</v>
      </c>
      <c r="CQ128" s="713"/>
      <c r="CR128" s="713"/>
      <c r="CS128" s="713"/>
      <c r="CT128" s="713"/>
      <c r="CU128" s="713"/>
      <c r="CV128" s="713"/>
      <c r="CW128" s="713"/>
      <c r="CX128" s="713"/>
      <c r="CY128" s="713"/>
      <c r="CZ128" s="713"/>
      <c r="DA128" s="713"/>
      <c r="DB128" s="713"/>
      <c r="DC128" s="713"/>
      <c r="DD128" s="713"/>
      <c r="DE128" s="713"/>
      <c r="DF128" s="714"/>
      <c r="DG128" s="773" t="s">
        <v>235</v>
      </c>
      <c r="DH128" s="774"/>
      <c r="DI128" s="774"/>
      <c r="DJ128" s="774"/>
      <c r="DK128" s="774"/>
      <c r="DL128" s="774" t="s">
        <v>235</v>
      </c>
      <c r="DM128" s="774"/>
      <c r="DN128" s="774"/>
      <c r="DO128" s="774"/>
      <c r="DP128" s="774"/>
      <c r="DQ128" s="774" t="s">
        <v>499</v>
      </c>
      <c r="DR128" s="774"/>
      <c r="DS128" s="774"/>
      <c r="DT128" s="774"/>
      <c r="DU128" s="774"/>
      <c r="DV128" s="775" t="s">
        <v>499</v>
      </c>
      <c r="DW128" s="775"/>
      <c r="DX128" s="775"/>
      <c r="DY128" s="775"/>
      <c r="DZ128" s="776"/>
    </row>
    <row r="129" spans="1:131" s="215" customFormat="1" ht="26.25" customHeight="1" x14ac:dyDescent="0.15">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500</v>
      </c>
      <c r="X129" s="760"/>
      <c r="Y129" s="760"/>
      <c r="Z129" s="761"/>
      <c r="AA129" s="762">
        <v>1069113</v>
      </c>
      <c r="AB129" s="763"/>
      <c r="AC129" s="763"/>
      <c r="AD129" s="763"/>
      <c r="AE129" s="764"/>
      <c r="AF129" s="765">
        <v>1119178</v>
      </c>
      <c r="AG129" s="763"/>
      <c r="AH129" s="763"/>
      <c r="AI129" s="763"/>
      <c r="AJ129" s="764"/>
      <c r="AK129" s="765">
        <v>1260102</v>
      </c>
      <c r="AL129" s="763"/>
      <c r="AM129" s="763"/>
      <c r="AN129" s="763"/>
      <c r="AO129" s="764"/>
      <c r="AP129" s="766"/>
      <c r="AQ129" s="767"/>
      <c r="AR129" s="767"/>
      <c r="AS129" s="767"/>
      <c r="AT129" s="768"/>
      <c r="AU129" s="218"/>
      <c r="AV129" s="218"/>
      <c r="AW129" s="218"/>
      <c r="AX129" s="734" t="s">
        <v>501</v>
      </c>
      <c r="AY129" s="735"/>
      <c r="AZ129" s="735"/>
      <c r="BA129" s="735"/>
      <c r="BB129" s="735"/>
      <c r="BC129" s="735"/>
      <c r="BD129" s="735"/>
      <c r="BE129" s="736"/>
      <c r="BF129" s="753" t="s">
        <v>235</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57" t="s">
        <v>502</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503</v>
      </c>
      <c r="X130" s="760"/>
      <c r="Y130" s="760"/>
      <c r="Z130" s="761"/>
      <c r="AA130" s="762">
        <v>134293</v>
      </c>
      <c r="AB130" s="763"/>
      <c r="AC130" s="763"/>
      <c r="AD130" s="763"/>
      <c r="AE130" s="764"/>
      <c r="AF130" s="765">
        <v>132495</v>
      </c>
      <c r="AG130" s="763"/>
      <c r="AH130" s="763"/>
      <c r="AI130" s="763"/>
      <c r="AJ130" s="764"/>
      <c r="AK130" s="765">
        <v>157755</v>
      </c>
      <c r="AL130" s="763"/>
      <c r="AM130" s="763"/>
      <c r="AN130" s="763"/>
      <c r="AO130" s="764"/>
      <c r="AP130" s="766"/>
      <c r="AQ130" s="767"/>
      <c r="AR130" s="767"/>
      <c r="AS130" s="767"/>
      <c r="AT130" s="768"/>
      <c r="AU130" s="218"/>
      <c r="AV130" s="218"/>
      <c r="AW130" s="218"/>
      <c r="AX130" s="734" t="s">
        <v>504</v>
      </c>
      <c r="AY130" s="735"/>
      <c r="AZ130" s="735"/>
      <c r="BA130" s="735"/>
      <c r="BB130" s="735"/>
      <c r="BC130" s="735"/>
      <c r="BD130" s="735"/>
      <c r="BE130" s="736"/>
      <c r="BF130" s="737">
        <v>0.5</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505</v>
      </c>
      <c r="X131" s="744"/>
      <c r="Y131" s="744"/>
      <c r="Z131" s="745"/>
      <c r="AA131" s="746">
        <v>934820</v>
      </c>
      <c r="AB131" s="747"/>
      <c r="AC131" s="747"/>
      <c r="AD131" s="747"/>
      <c r="AE131" s="748"/>
      <c r="AF131" s="749">
        <v>986683</v>
      </c>
      <c r="AG131" s="747"/>
      <c r="AH131" s="747"/>
      <c r="AI131" s="747"/>
      <c r="AJ131" s="748"/>
      <c r="AK131" s="749">
        <v>1102347</v>
      </c>
      <c r="AL131" s="747"/>
      <c r="AM131" s="747"/>
      <c r="AN131" s="747"/>
      <c r="AO131" s="748"/>
      <c r="AP131" s="750"/>
      <c r="AQ131" s="751"/>
      <c r="AR131" s="751"/>
      <c r="AS131" s="751"/>
      <c r="AT131" s="752"/>
      <c r="AU131" s="218"/>
      <c r="AV131" s="218"/>
      <c r="AW131" s="218"/>
      <c r="AX131" s="712" t="s">
        <v>506</v>
      </c>
      <c r="AY131" s="713"/>
      <c r="AZ131" s="713"/>
      <c r="BA131" s="713"/>
      <c r="BB131" s="713"/>
      <c r="BC131" s="713"/>
      <c r="BD131" s="713"/>
      <c r="BE131" s="714"/>
      <c r="BF131" s="715" t="s">
        <v>235</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21" t="s">
        <v>507</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508</v>
      </c>
      <c r="W132" s="725"/>
      <c r="X132" s="725"/>
      <c r="Y132" s="725"/>
      <c r="Z132" s="726"/>
      <c r="AA132" s="727">
        <v>-6.4183479000000002E-2</v>
      </c>
      <c r="AB132" s="728"/>
      <c r="AC132" s="728"/>
      <c r="AD132" s="728"/>
      <c r="AE132" s="729"/>
      <c r="AF132" s="730">
        <v>1.0298140330000001</v>
      </c>
      <c r="AG132" s="728"/>
      <c r="AH132" s="728"/>
      <c r="AI132" s="728"/>
      <c r="AJ132" s="729"/>
      <c r="AK132" s="730">
        <v>0.78024433299999996</v>
      </c>
      <c r="AL132" s="728"/>
      <c r="AM132" s="728"/>
      <c r="AN132" s="728"/>
      <c r="AO132" s="729"/>
      <c r="AP132" s="731"/>
      <c r="AQ132" s="732"/>
      <c r="AR132" s="732"/>
      <c r="AS132" s="732"/>
      <c r="AT132" s="73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509</v>
      </c>
      <c r="W133" s="704"/>
      <c r="X133" s="704"/>
      <c r="Y133" s="704"/>
      <c r="Z133" s="705"/>
      <c r="AA133" s="706">
        <v>-0.4</v>
      </c>
      <c r="AB133" s="707"/>
      <c r="AC133" s="707"/>
      <c r="AD133" s="707"/>
      <c r="AE133" s="708"/>
      <c r="AF133" s="706">
        <v>-0.1</v>
      </c>
      <c r="AG133" s="707"/>
      <c r="AH133" s="707"/>
      <c r="AI133" s="707"/>
      <c r="AJ133" s="708"/>
      <c r="AK133" s="706">
        <v>0.5</v>
      </c>
      <c r="AL133" s="707"/>
      <c r="AM133" s="707"/>
      <c r="AN133" s="707"/>
      <c r="AO133" s="708"/>
      <c r="AP133" s="709"/>
      <c r="AQ133" s="710"/>
      <c r="AR133" s="710"/>
      <c r="AS133" s="710"/>
      <c r="AT133" s="711"/>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kALaFaNPfGvflEbSlVQHy/pxCJ7J9wmxv4RZNpsk/VOwNFCzPeoqrFv6fdEO8rC0juT811ZXOzmM6fABRcCFCA==" saltValue="4OZ6HedLhdS1ZD4RhUAL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510</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H2HnApy8y7ldOQGJREkqrwz9s6Er7BpCkLXtTPSJ6mlO2lHXLO1BrRIYH7rqdar2JXxruNn0bRNzT9tnNPdpew==" saltValue="8YZ6ly9PlnqR3y/j/ZuMW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31"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HiRtARMWNzM3FYQ3WtL9WWkZeD13um4911TnLI3dnVlLoW9f5mH9RCXjP6cjyjbooiWxLcBpodZQcPrM6/Rlw==" saltValue="s5hmlHn7BbaRWNbmm81qX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C1"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511</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512</v>
      </c>
      <c r="AL6" s="251"/>
      <c r="AM6" s="251"/>
      <c r="AN6" s="251"/>
    </row>
    <row r="7" spans="1:46" ht="13.5" customHeight="1" x14ac:dyDescent="0.15">
      <c r="A7" s="250"/>
      <c r="AK7" s="253"/>
      <c r="AL7" s="254"/>
      <c r="AM7" s="254"/>
      <c r="AN7" s="255"/>
      <c r="AO7" s="1101" t="s">
        <v>513</v>
      </c>
      <c r="AP7" s="256"/>
      <c r="AQ7" s="257" t="s">
        <v>514</v>
      </c>
      <c r="AR7" s="258"/>
    </row>
    <row r="8" spans="1:46" x14ac:dyDescent="0.15">
      <c r="A8" s="250"/>
      <c r="AK8" s="259"/>
      <c r="AL8" s="260"/>
      <c r="AM8" s="260"/>
      <c r="AN8" s="261"/>
      <c r="AO8" s="1102"/>
      <c r="AP8" s="262" t="s">
        <v>515</v>
      </c>
      <c r="AQ8" s="263" t="s">
        <v>516</v>
      </c>
      <c r="AR8" s="264" t="s">
        <v>517</v>
      </c>
    </row>
    <row r="9" spans="1:46" x14ac:dyDescent="0.15">
      <c r="A9" s="250"/>
      <c r="AK9" s="1113" t="s">
        <v>518</v>
      </c>
      <c r="AL9" s="1114"/>
      <c r="AM9" s="1114"/>
      <c r="AN9" s="1115"/>
      <c r="AO9" s="265">
        <v>351919</v>
      </c>
      <c r="AP9" s="265">
        <v>363178</v>
      </c>
      <c r="AQ9" s="266">
        <v>231388</v>
      </c>
      <c r="AR9" s="267">
        <v>57</v>
      </c>
    </row>
    <row r="10" spans="1:46" ht="13.5" customHeight="1" x14ac:dyDescent="0.15">
      <c r="A10" s="250"/>
      <c r="AK10" s="1113" t="s">
        <v>519</v>
      </c>
      <c r="AL10" s="1114"/>
      <c r="AM10" s="1114"/>
      <c r="AN10" s="1115"/>
      <c r="AO10" s="268">
        <v>35126</v>
      </c>
      <c r="AP10" s="268">
        <v>36250</v>
      </c>
      <c r="AQ10" s="269">
        <v>33497</v>
      </c>
      <c r="AR10" s="270">
        <v>8.1999999999999993</v>
      </c>
    </row>
    <row r="11" spans="1:46" ht="13.5" customHeight="1" x14ac:dyDescent="0.15">
      <c r="A11" s="250"/>
      <c r="AK11" s="1113" t="s">
        <v>520</v>
      </c>
      <c r="AL11" s="1114"/>
      <c r="AM11" s="1114"/>
      <c r="AN11" s="1115"/>
      <c r="AO11" s="268" t="s">
        <v>521</v>
      </c>
      <c r="AP11" s="268" t="s">
        <v>521</v>
      </c>
      <c r="AQ11" s="269">
        <v>3588</v>
      </c>
      <c r="AR11" s="270" t="s">
        <v>521</v>
      </c>
    </row>
    <row r="12" spans="1:46" ht="13.5" customHeight="1" x14ac:dyDescent="0.15">
      <c r="A12" s="250"/>
      <c r="AK12" s="1113" t="s">
        <v>522</v>
      </c>
      <c r="AL12" s="1114"/>
      <c r="AM12" s="1114"/>
      <c r="AN12" s="1115"/>
      <c r="AO12" s="268" t="s">
        <v>521</v>
      </c>
      <c r="AP12" s="268" t="s">
        <v>521</v>
      </c>
      <c r="AQ12" s="269" t="s">
        <v>521</v>
      </c>
      <c r="AR12" s="270" t="s">
        <v>521</v>
      </c>
    </row>
    <row r="13" spans="1:46" ht="13.5" customHeight="1" x14ac:dyDescent="0.15">
      <c r="A13" s="250"/>
      <c r="AK13" s="1113" t="s">
        <v>523</v>
      </c>
      <c r="AL13" s="1114"/>
      <c r="AM13" s="1114"/>
      <c r="AN13" s="1115"/>
      <c r="AO13" s="268" t="s">
        <v>521</v>
      </c>
      <c r="AP13" s="268" t="s">
        <v>521</v>
      </c>
      <c r="AQ13" s="269">
        <v>10932</v>
      </c>
      <c r="AR13" s="270" t="s">
        <v>521</v>
      </c>
    </row>
    <row r="14" spans="1:46" ht="13.5" customHeight="1" x14ac:dyDescent="0.15">
      <c r="A14" s="250"/>
      <c r="AK14" s="1113" t="s">
        <v>524</v>
      </c>
      <c r="AL14" s="1114"/>
      <c r="AM14" s="1114"/>
      <c r="AN14" s="1115"/>
      <c r="AO14" s="268">
        <v>31538</v>
      </c>
      <c r="AP14" s="268">
        <v>32547</v>
      </c>
      <c r="AQ14" s="269">
        <v>4261</v>
      </c>
      <c r="AR14" s="270">
        <v>663.8</v>
      </c>
    </row>
    <row r="15" spans="1:46" ht="13.5" customHeight="1" x14ac:dyDescent="0.15">
      <c r="A15" s="250"/>
      <c r="AK15" s="1116" t="s">
        <v>525</v>
      </c>
      <c r="AL15" s="1117"/>
      <c r="AM15" s="1117"/>
      <c r="AN15" s="1118"/>
      <c r="AO15" s="268">
        <v>-25256</v>
      </c>
      <c r="AP15" s="268">
        <v>-26064</v>
      </c>
      <c r="AQ15" s="269">
        <v>-17972</v>
      </c>
      <c r="AR15" s="270">
        <v>45</v>
      </c>
    </row>
    <row r="16" spans="1:46" x14ac:dyDescent="0.15">
      <c r="A16" s="250"/>
      <c r="AK16" s="1116" t="s">
        <v>190</v>
      </c>
      <c r="AL16" s="1117"/>
      <c r="AM16" s="1117"/>
      <c r="AN16" s="1118"/>
      <c r="AO16" s="268">
        <v>393327</v>
      </c>
      <c r="AP16" s="268">
        <v>405910</v>
      </c>
      <c r="AQ16" s="269">
        <v>265695</v>
      </c>
      <c r="AR16" s="270">
        <v>52.8</v>
      </c>
    </row>
    <row r="17" spans="1:46" x14ac:dyDescent="0.15">
      <c r="A17" s="250"/>
    </row>
    <row r="18" spans="1:46" x14ac:dyDescent="0.15">
      <c r="A18" s="250"/>
      <c r="AQ18" s="271"/>
      <c r="AR18" s="271"/>
    </row>
    <row r="19" spans="1:46" x14ac:dyDescent="0.15">
      <c r="A19" s="250"/>
      <c r="AK19" s="246" t="s">
        <v>526</v>
      </c>
    </row>
    <row r="20" spans="1:46" x14ac:dyDescent="0.15">
      <c r="A20" s="250"/>
      <c r="AK20" s="272"/>
      <c r="AL20" s="273"/>
      <c r="AM20" s="273"/>
      <c r="AN20" s="274"/>
      <c r="AO20" s="275" t="s">
        <v>527</v>
      </c>
      <c r="AP20" s="276" t="s">
        <v>528</v>
      </c>
      <c r="AQ20" s="277" t="s">
        <v>529</v>
      </c>
      <c r="AR20" s="278"/>
    </row>
    <row r="21" spans="1:46" s="251" customFormat="1" x14ac:dyDescent="0.15">
      <c r="A21" s="279"/>
      <c r="AK21" s="1119" t="s">
        <v>530</v>
      </c>
      <c r="AL21" s="1120"/>
      <c r="AM21" s="1120"/>
      <c r="AN21" s="1121"/>
      <c r="AO21" s="280">
        <v>42.31</v>
      </c>
      <c r="AP21" s="281">
        <v>23.14</v>
      </c>
      <c r="AQ21" s="282">
        <v>19.170000000000002</v>
      </c>
      <c r="AS21" s="283"/>
      <c r="AT21" s="279"/>
    </row>
    <row r="22" spans="1:46" s="251" customFormat="1" x14ac:dyDescent="0.15">
      <c r="A22" s="279"/>
      <c r="AK22" s="1119" t="s">
        <v>531</v>
      </c>
      <c r="AL22" s="1120"/>
      <c r="AM22" s="1120"/>
      <c r="AN22" s="1121"/>
      <c r="AO22" s="284">
        <v>91</v>
      </c>
      <c r="AP22" s="285">
        <v>95.7</v>
      </c>
      <c r="AQ22" s="286">
        <v>-4.7</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12" t="s">
        <v>532</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1"/>
      <c r="AS27" s="246"/>
      <c r="AT27" s="246"/>
    </row>
    <row r="28" spans="1:46" ht="17.25" x14ac:dyDescent="0.15">
      <c r="A28" s="247" t="s">
        <v>533</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534</v>
      </c>
      <c r="AL29" s="251"/>
      <c r="AM29" s="251"/>
      <c r="AN29" s="251"/>
      <c r="AS29" s="293"/>
    </row>
    <row r="30" spans="1:46" ht="13.5" customHeight="1" x14ac:dyDescent="0.15">
      <c r="A30" s="250"/>
      <c r="AK30" s="253"/>
      <c r="AL30" s="254"/>
      <c r="AM30" s="254"/>
      <c r="AN30" s="255"/>
      <c r="AO30" s="1101" t="s">
        <v>513</v>
      </c>
      <c r="AP30" s="256"/>
      <c r="AQ30" s="257" t="s">
        <v>514</v>
      </c>
      <c r="AR30" s="258"/>
    </row>
    <row r="31" spans="1:46" x14ac:dyDescent="0.15">
      <c r="A31" s="250"/>
      <c r="AK31" s="259"/>
      <c r="AL31" s="260"/>
      <c r="AM31" s="260"/>
      <c r="AN31" s="261"/>
      <c r="AO31" s="1102"/>
      <c r="AP31" s="262" t="s">
        <v>515</v>
      </c>
      <c r="AQ31" s="263" t="s">
        <v>516</v>
      </c>
      <c r="AR31" s="264" t="s">
        <v>517</v>
      </c>
    </row>
    <row r="32" spans="1:46" ht="27" customHeight="1" x14ac:dyDescent="0.15">
      <c r="A32" s="250"/>
      <c r="AK32" s="1103" t="s">
        <v>535</v>
      </c>
      <c r="AL32" s="1104"/>
      <c r="AM32" s="1104"/>
      <c r="AN32" s="1105"/>
      <c r="AO32" s="294">
        <v>163387</v>
      </c>
      <c r="AP32" s="294">
        <v>168614</v>
      </c>
      <c r="AQ32" s="295">
        <v>153945</v>
      </c>
      <c r="AR32" s="296">
        <v>9.5</v>
      </c>
    </row>
    <row r="33" spans="1:46" ht="13.5" customHeight="1" x14ac:dyDescent="0.15">
      <c r="A33" s="250"/>
      <c r="AK33" s="1103" t="s">
        <v>536</v>
      </c>
      <c r="AL33" s="1104"/>
      <c r="AM33" s="1104"/>
      <c r="AN33" s="1105"/>
      <c r="AO33" s="294" t="s">
        <v>521</v>
      </c>
      <c r="AP33" s="294" t="s">
        <v>521</v>
      </c>
      <c r="AQ33" s="295" t="s">
        <v>521</v>
      </c>
      <c r="AR33" s="296" t="s">
        <v>521</v>
      </c>
    </row>
    <row r="34" spans="1:46" ht="27" customHeight="1" x14ac:dyDescent="0.15">
      <c r="A34" s="250"/>
      <c r="AK34" s="1103" t="s">
        <v>537</v>
      </c>
      <c r="AL34" s="1104"/>
      <c r="AM34" s="1104"/>
      <c r="AN34" s="1105"/>
      <c r="AO34" s="294" t="s">
        <v>521</v>
      </c>
      <c r="AP34" s="294" t="s">
        <v>521</v>
      </c>
      <c r="AQ34" s="295">
        <v>4</v>
      </c>
      <c r="AR34" s="296" t="s">
        <v>521</v>
      </c>
    </row>
    <row r="35" spans="1:46" ht="27" customHeight="1" x14ac:dyDescent="0.15">
      <c r="A35" s="250"/>
      <c r="AK35" s="1103" t="s">
        <v>538</v>
      </c>
      <c r="AL35" s="1104"/>
      <c r="AM35" s="1104"/>
      <c r="AN35" s="1105"/>
      <c r="AO35" s="294">
        <v>2396</v>
      </c>
      <c r="AP35" s="294">
        <v>2473</v>
      </c>
      <c r="AQ35" s="295">
        <v>31105</v>
      </c>
      <c r="AR35" s="296">
        <v>-92</v>
      </c>
    </row>
    <row r="36" spans="1:46" ht="27" customHeight="1" x14ac:dyDescent="0.15">
      <c r="A36" s="250"/>
      <c r="AK36" s="1103" t="s">
        <v>539</v>
      </c>
      <c r="AL36" s="1104"/>
      <c r="AM36" s="1104"/>
      <c r="AN36" s="1105"/>
      <c r="AO36" s="294">
        <v>573</v>
      </c>
      <c r="AP36" s="294">
        <v>591</v>
      </c>
      <c r="AQ36" s="295">
        <v>3257</v>
      </c>
      <c r="AR36" s="296">
        <v>-81.900000000000006</v>
      </c>
    </row>
    <row r="37" spans="1:46" ht="13.5" customHeight="1" x14ac:dyDescent="0.15">
      <c r="A37" s="250"/>
      <c r="AK37" s="1103" t="s">
        <v>540</v>
      </c>
      <c r="AL37" s="1104"/>
      <c r="AM37" s="1104"/>
      <c r="AN37" s="1105"/>
      <c r="AO37" s="294" t="s">
        <v>521</v>
      </c>
      <c r="AP37" s="294" t="s">
        <v>521</v>
      </c>
      <c r="AQ37" s="295">
        <v>1590</v>
      </c>
      <c r="AR37" s="296" t="s">
        <v>521</v>
      </c>
    </row>
    <row r="38" spans="1:46" ht="27" customHeight="1" x14ac:dyDescent="0.15">
      <c r="A38" s="250"/>
      <c r="AK38" s="1106" t="s">
        <v>541</v>
      </c>
      <c r="AL38" s="1107"/>
      <c r="AM38" s="1107"/>
      <c r="AN38" s="1108"/>
      <c r="AO38" s="297" t="s">
        <v>521</v>
      </c>
      <c r="AP38" s="297" t="s">
        <v>521</v>
      </c>
      <c r="AQ38" s="298">
        <v>20</v>
      </c>
      <c r="AR38" s="286" t="s">
        <v>521</v>
      </c>
      <c r="AS38" s="293"/>
    </row>
    <row r="39" spans="1:46" x14ac:dyDescent="0.15">
      <c r="A39" s="250"/>
      <c r="AK39" s="1106" t="s">
        <v>542</v>
      </c>
      <c r="AL39" s="1107"/>
      <c r="AM39" s="1107"/>
      <c r="AN39" s="1108"/>
      <c r="AO39" s="294" t="s">
        <v>521</v>
      </c>
      <c r="AP39" s="294" t="s">
        <v>521</v>
      </c>
      <c r="AQ39" s="295">
        <v>-7358</v>
      </c>
      <c r="AR39" s="296" t="s">
        <v>521</v>
      </c>
      <c r="AS39" s="293"/>
    </row>
    <row r="40" spans="1:46" ht="27" customHeight="1" x14ac:dyDescent="0.15">
      <c r="A40" s="250"/>
      <c r="AK40" s="1103" t="s">
        <v>543</v>
      </c>
      <c r="AL40" s="1104"/>
      <c r="AM40" s="1104"/>
      <c r="AN40" s="1105"/>
      <c r="AO40" s="294">
        <v>-157755</v>
      </c>
      <c r="AP40" s="294">
        <v>-162802</v>
      </c>
      <c r="AQ40" s="295">
        <v>-130450</v>
      </c>
      <c r="AR40" s="296">
        <v>24.8</v>
      </c>
      <c r="AS40" s="293"/>
    </row>
    <row r="41" spans="1:46" x14ac:dyDescent="0.15">
      <c r="A41" s="250"/>
      <c r="AK41" s="1109" t="s">
        <v>300</v>
      </c>
      <c r="AL41" s="1110"/>
      <c r="AM41" s="1110"/>
      <c r="AN41" s="1111"/>
      <c r="AO41" s="294">
        <v>8601</v>
      </c>
      <c r="AP41" s="294">
        <v>8876</v>
      </c>
      <c r="AQ41" s="295">
        <v>52112</v>
      </c>
      <c r="AR41" s="296">
        <v>-83</v>
      </c>
      <c r="AS41" s="293"/>
    </row>
    <row r="42" spans="1:46" x14ac:dyDescent="0.15">
      <c r="A42" s="250"/>
      <c r="AK42" s="299" t="s">
        <v>544</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545</v>
      </c>
    </row>
    <row r="48" spans="1:46" x14ac:dyDescent="0.15">
      <c r="A48" s="250"/>
      <c r="AK48" s="304" t="s">
        <v>546</v>
      </c>
      <c r="AL48" s="304"/>
      <c r="AM48" s="304"/>
      <c r="AN48" s="304"/>
      <c r="AO48" s="304"/>
      <c r="AP48" s="304"/>
      <c r="AQ48" s="305"/>
      <c r="AR48" s="304"/>
    </row>
    <row r="49" spans="1:44" ht="13.5" customHeight="1" x14ac:dyDescent="0.15">
      <c r="A49" s="250"/>
      <c r="AK49" s="306"/>
      <c r="AL49" s="307"/>
      <c r="AM49" s="1096" t="s">
        <v>513</v>
      </c>
      <c r="AN49" s="1098" t="s">
        <v>547</v>
      </c>
      <c r="AO49" s="1099"/>
      <c r="AP49" s="1099"/>
      <c r="AQ49" s="1099"/>
      <c r="AR49" s="1100"/>
    </row>
    <row r="50" spans="1:44" x14ac:dyDescent="0.15">
      <c r="A50" s="250"/>
      <c r="AK50" s="308"/>
      <c r="AL50" s="309"/>
      <c r="AM50" s="1097"/>
      <c r="AN50" s="310" t="s">
        <v>548</v>
      </c>
      <c r="AO50" s="311" t="s">
        <v>549</v>
      </c>
      <c r="AP50" s="312" t="s">
        <v>550</v>
      </c>
      <c r="AQ50" s="313" t="s">
        <v>551</v>
      </c>
      <c r="AR50" s="314" t="s">
        <v>552</v>
      </c>
    </row>
    <row r="51" spans="1:44" x14ac:dyDescent="0.15">
      <c r="A51" s="250"/>
      <c r="AK51" s="306" t="s">
        <v>553</v>
      </c>
      <c r="AL51" s="307"/>
      <c r="AM51" s="315">
        <v>541040</v>
      </c>
      <c r="AN51" s="316">
        <v>521233</v>
      </c>
      <c r="AO51" s="317">
        <v>5</v>
      </c>
      <c r="AP51" s="318">
        <v>291173</v>
      </c>
      <c r="AQ51" s="319">
        <v>-0.3</v>
      </c>
      <c r="AR51" s="320">
        <v>5.3</v>
      </c>
    </row>
    <row r="52" spans="1:44" x14ac:dyDescent="0.15">
      <c r="A52" s="250"/>
      <c r="AK52" s="321"/>
      <c r="AL52" s="322" t="s">
        <v>554</v>
      </c>
      <c r="AM52" s="323">
        <v>405782</v>
      </c>
      <c r="AN52" s="324">
        <v>390927</v>
      </c>
      <c r="AO52" s="325">
        <v>-9.4</v>
      </c>
      <c r="AP52" s="326">
        <v>119071</v>
      </c>
      <c r="AQ52" s="327">
        <v>-6.7</v>
      </c>
      <c r="AR52" s="328">
        <v>-2.7</v>
      </c>
    </row>
    <row r="53" spans="1:44" x14ac:dyDescent="0.15">
      <c r="A53" s="250"/>
      <c r="AK53" s="306" t="s">
        <v>555</v>
      </c>
      <c r="AL53" s="307"/>
      <c r="AM53" s="315">
        <v>594440</v>
      </c>
      <c r="AN53" s="316">
        <v>587972</v>
      </c>
      <c r="AO53" s="317">
        <v>12.8</v>
      </c>
      <c r="AP53" s="318">
        <v>271581</v>
      </c>
      <c r="AQ53" s="319">
        <v>-6.7</v>
      </c>
      <c r="AR53" s="320">
        <v>19.5</v>
      </c>
    </row>
    <row r="54" spans="1:44" x14ac:dyDescent="0.15">
      <c r="A54" s="250"/>
      <c r="AK54" s="321"/>
      <c r="AL54" s="322" t="s">
        <v>554</v>
      </c>
      <c r="AM54" s="323">
        <v>487098</v>
      </c>
      <c r="AN54" s="324">
        <v>481798</v>
      </c>
      <c r="AO54" s="325">
        <v>23.2</v>
      </c>
      <c r="AP54" s="326">
        <v>117844</v>
      </c>
      <c r="AQ54" s="327">
        <v>-1</v>
      </c>
      <c r="AR54" s="328">
        <v>24.2</v>
      </c>
    </row>
    <row r="55" spans="1:44" x14ac:dyDescent="0.15">
      <c r="A55" s="250"/>
      <c r="AK55" s="306" t="s">
        <v>556</v>
      </c>
      <c r="AL55" s="307"/>
      <c r="AM55" s="315">
        <v>419092</v>
      </c>
      <c r="AN55" s="316">
        <v>425907</v>
      </c>
      <c r="AO55" s="317">
        <v>-27.6</v>
      </c>
      <c r="AP55" s="318">
        <v>268375</v>
      </c>
      <c r="AQ55" s="319">
        <v>-1.2</v>
      </c>
      <c r="AR55" s="320">
        <v>-26.4</v>
      </c>
    </row>
    <row r="56" spans="1:44" x14ac:dyDescent="0.15">
      <c r="A56" s="250"/>
      <c r="AK56" s="321"/>
      <c r="AL56" s="322" t="s">
        <v>554</v>
      </c>
      <c r="AM56" s="323">
        <v>355963</v>
      </c>
      <c r="AN56" s="324">
        <v>361751</v>
      </c>
      <c r="AO56" s="325">
        <v>-24.9</v>
      </c>
      <c r="AP56" s="326">
        <v>119602</v>
      </c>
      <c r="AQ56" s="327">
        <v>1.5</v>
      </c>
      <c r="AR56" s="328">
        <v>-26.4</v>
      </c>
    </row>
    <row r="57" spans="1:44" x14ac:dyDescent="0.15">
      <c r="A57" s="250"/>
      <c r="AK57" s="306" t="s">
        <v>557</v>
      </c>
      <c r="AL57" s="307"/>
      <c r="AM57" s="315">
        <v>369104</v>
      </c>
      <c r="AN57" s="316">
        <v>370586</v>
      </c>
      <c r="AO57" s="317">
        <v>-13</v>
      </c>
      <c r="AP57" s="318">
        <v>301035</v>
      </c>
      <c r="AQ57" s="319">
        <v>12.2</v>
      </c>
      <c r="AR57" s="320">
        <v>-25.2</v>
      </c>
    </row>
    <row r="58" spans="1:44" x14ac:dyDescent="0.15">
      <c r="A58" s="250"/>
      <c r="AK58" s="321"/>
      <c r="AL58" s="322" t="s">
        <v>554</v>
      </c>
      <c r="AM58" s="323">
        <v>318219</v>
      </c>
      <c r="AN58" s="324">
        <v>319497</v>
      </c>
      <c r="AO58" s="325">
        <v>-11.7</v>
      </c>
      <c r="AP58" s="326">
        <v>154376</v>
      </c>
      <c r="AQ58" s="327">
        <v>29.1</v>
      </c>
      <c r="AR58" s="328">
        <v>-40.799999999999997</v>
      </c>
    </row>
    <row r="59" spans="1:44" x14ac:dyDescent="0.15">
      <c r="A59" s="250"/>
      <c r="AK59" s="306" t="s">
        <v>558</v>
      </c>
      <c r="AL59" s="307"/>
      <c r="AM59" s="315">
        <v>344602</v>
      </c>
      <c r="AN59" s="316">
        <v>355626</v>
      </c>
      <c r="AO59" s="317">
        <v>-4</v>
      </c>
      <c r="AP59" s="318">
        <v>277467</v>
      </c>
      <c r="AQ59" s="319">
        <v>-7.8</v>
      </c>
      <c r="AR59" s="320">
        <v>3.8</v>
      </c>
    </row>
    <row r="60" spans="1:44" x14ac:dyDescent="0.15">
      <c r="A60" s="250"/>
      <c r="AK60" s="321"/>
      <c r="AL60" s="322" t="s">
        <v>554</v>
      </c>
      <c r="AM60" s="323">
        <v>263052</v>
      </c>
      <c r="AN60" s="324">
        <v>271467</v>
      </c>
      <c r="AO60" s="325">
        <v>-15</v>
      </c>
      <c r="AP60" s="326">
        <v>128378</v>
      </c>
      <c r="AQ60" s="327">
        <v>-16.8</v>
      </c>
      <c r="AR60" s="328">
        <v>1.8</v>
      </c>
    </row>
    <row r="61" spans="1:44" x14ac:dyDescent="0.15">
      <c r="A61" s="250"/>
      <c r="AK61" s="306" t="s">
        <v>559</v>
      </c>
      <c r="AL61" s="329"/>
      <c r="AM61" s="315">
        <v>453656</v>
      </c>
      <c r="AN61" s="316">
        <v>452265</v>
      </c>
      <c r="AO61" s="317">
        <v>-5.4</v>
      </c>
      <c r="AP61" s="318">
        <v>281926</v>
      </c>
      <c r="AQ61" s="330">
        <v>-0.8</v>
      </c>
      <c r="AR61" s="320">
        <v>-4.5999999999999996</v>
      </c>
    </row>
    <row r="62" spans="1:44" x14ac:dyDescent="0.15">
      <c r="A62" s="250"/>
      <c r="AK62" s="321"/>
      <c r="AL62" s="322" t="s">
        <v>554</v>
      </c>
      <c r="AM62" s="323">
        <v>366023</v>
      </c>
      <c r="AN62" s="324">
        <v>365088</v>
      </c>
      <c r="AO62" s="325">
        <v>-7.6</v>
      </c>
      <c r="AP62" s="326">
        <v>127854</v>
      </c>
      <c r="AQ62" s="327">
        <v>1.2</v>
      </c>
      <c r="AR62" s="328">
        <v>-8.8000000000000007</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Biuv83uRfqMJ4Ji3zIIj4/yoCk/TdOVvQ4ero0UKMhqbFWzPCz+WsCtqlx/Cr/NeBJEbe6ILwMqXBDYEJkA9RQ==" saltValue="Dp9x3gi680KLUNbjiM43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B97" zoomScaleNormal="100" zoomScaleSheetLayoutView="55" workbookViewId="0">
      <selection activeCell="AQ116" sqref="AQ116"/>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561</v>
      </c>
    </row>
    <row r="121" spans="125:125" ht="13.5" hidden="1" customHeight="1" x14ac:dyDescent="0.15">
      <c r="DU121" s="244"/>
    </row>
  </sheetData>
  <sheetProtection algorithmName="SHA-512" hashValue="JiPeIjQUMQPc8nG/pp7qVIHvZnhg4PwEE6G+cFWo0PIHV0cASkCTIaXfAswVpMcf/kjSiZor0q90JVI742JR0w==" saltValue="IX5KrMUJlAs3f829gBrqs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V88"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562</v>
      </c>
    </row>
  </sheetData>
  <sheetProtection algorithmName="SHA-512" hashValue="qhTysXRUNswGCn2hD0vuIO38KfiCNHpaZTlIijwEiXVub15s7aKTtiohHuj0VXOAy1OXRY2C+uqFynTeoAAERg==" saltValue="gATYgyiGl/F1uNdqb+0l3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22" t="s">
        <v>3</v>
      </c>
      <c r="D47" s="1122"/>
      <c r="E47" s="1123"/>
      <c r="F47" s="11">
        <v>62.58</v>
      </c>
      <c r="G47" s="12">
        <v>54.12</v>
      </c>
      <c r="H47" s="12">
        <v>62.93</v>
      </c>
      <c r="I47" s="12">
        <v>56.37</v>
      </c>
      <c r="J47" s="13">
        <v>50.7</v>
      </c>
    </row>
    <row r="48" spans="2:10" ht="57.75" customHeight="1" x14ac:dyDescent="0.15">
      <c r="B48" s="14"/>
      <c r="C48" s="1124" t="s">
        <v>4</v>
      </c>
      <c r="D48" s="1124"/>
      <c r="E48" s="1125"/>
      <c r="F48" s="15">
        <v>4.5</v>
      </c>
      <c r="G48" s="16">
        <v>2.0499999999999998</v>
      </c>
      <c r="H48" s="16">
        <v>0.94</v>
      </c>
      <c r="I48" s="16">
        <v>0.87</v>
      </c>
      <c r="J48" s="17">
        <v>0.11</v>
      </c>
    </row>
    <row r="49" spans="2:10" ht="57.75" customHeight="1" thickBot="1" x14ac:dyDescent="0.2">
      <c r="B49" s="18"/>
      <c r="C49" s="1126" t="s">
        <v>5</v>
      </c>
      <c r="D49" s="1126"/>
      <c r="E49" s="1127"/>
      <c r="F49" s="19" t="s">
        <v>568</v>
      </c>
      <c r="G49" s="20" t="s">
        <v>569</v>
      </c>
      <c r="H49" s="20">
        <v>8.08</v>
      </c>
      <c r="I49" s="20" t="s">
        <v>570</v>
      </c>
      <c r="J49" s="21" t="s">
        <v>571</v>
      </c>
    </row>
    <row r="50" spans="2:10" x14ac:dyDescent="0.15"/>
  </sheetData>
  <sheetProtection algorithmName="SHA-512" hashValue="puFuJDOOyb9tvDzWsKR3/SYMwxTRRc9G24ulQawIqaX9tts2+BCiFrJcY7uAE1CvTDxZBYnTjC3NH4ge610UsQ==" saltValue="iibtS6c7tgEhpCcF1B7FZ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2023-03-15T02:58:34Z</cp:lastPrinted>
  <dcterms:created xsi:type="dcterms:W3CDTF">2023-02-20T05:17:59Z</dcterms:created>
  <dcterms:modified xsi:type="dcterms:W3CDTF">2023-09-29T01:58:20Z</dcterms:modified>
  <cp:category/>
</cp:coreProperties>
</file>