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B6E79F83-F6AA-4801-9BCC-3B1D892696D6}"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<sst xmlns="http://schemas.openxmlformats.org/spreadsheetml/2006/main" count="1175" uniqueCount="621">
  <si>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</si>
  <si>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</si>
  <si>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</si>
  <si>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</si>
  <si>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</si>
  <si>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</si>
  <si>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</si>
  <si>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</si>
  <si>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</si>
  <si>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</si>
  <si>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</si>
  <si>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</si>
  <si>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</si>
  <si>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</si>
  <si>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</si>
  <si>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</si>
  <si>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</si>
  <si>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</si>
  <si>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</si>
  <si>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</si>
  <si>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</si>
  <si>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</si>
  <si>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</si>
  <si>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</si>
  <si>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</si>
  <si>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</si>
  <si>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</si>
  <si>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</si>
  <si>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</si>
  <si>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</si>
  <si>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</si>
  <si>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</si>
  <si>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</si>
  <si>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</si>
  <si>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</si>
  <si>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</si>
  <si>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</si>
  <si>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</si>
  <si>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</si>
  <si>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</si>
  <si>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</si>
  <si>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</si>
  <si>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</si>
  <si>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</si>
  <si>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</si>
  <si>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</si>
  <si>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</si>
  <si>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</si>
  <si>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</si>
  <si>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</si>
  <si>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</si>
  <si>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</si>
  <si>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</si>
  <si>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</si>
  <si>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</si>
  <si>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</si>
  <si>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</si>
  <si>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</si>
  <si>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</si>
  <si>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</si>
  <si>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</si>
  <si>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</si>
  <si>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</si>
  <si>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</si>
  <si>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</si>
  <si>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</si>
  <si>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</si>
  <si>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</si>
  <si>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</si>
  <si>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</si>
  <si>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</si>
  <si>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</si>
  <si>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</si>
  <si>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</si>
  <si>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</si>
  <si>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</si>
  <si>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</si>
  <si>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</si>
  <si>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</si>
  <si>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</si>
  <si>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</si>
  <si>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</si>
  <si>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</si>
  <si>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</si>
  <si>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</si>
  <si>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</si>
  <si>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</si>
  <si>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</si>
  <si>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</si>
  <si>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</si>
  <si>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</si>
  <si>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</si>
  <si>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</si>
  <si>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</si>
  <si>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</si>
  <si>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</si>
  <si>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</si>
  <si>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</si>
  <si>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</si>
  <si>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</si>
  <si>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</si>
  <si>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</si>
  <si>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</si>
  <si>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</si>
  <si>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</si>
  <si>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</si>
  <si>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</si>
  <si>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</si>
  <si>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</si>
  <si>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</si>
  <si>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</si>
  <si>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</si>
  <si>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</si>
  <si>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</si>
  <si>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</si>
  <si>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</si>
  <si>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</si>
  <si>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</si>
  <si>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</si>
  <si>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</si>
  <si>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</si>
  <si>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</si>
  <si>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</si>
  <si>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</si>
  <si>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</si>
  <si>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</si>
  <si>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</si>
  <si>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</si>
  <si>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</si>
  <si>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</si>
  <si>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</si>
  <si>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</si>
  <si>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</si>
  <si>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</si>
  <si>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</si>
  <si>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</si>
  <si>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</si>
  <si>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</si>
  <si>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</si>
  <si>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</si>
  <si>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</si>
  <si>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</si>
  <si>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</si>
  <si>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</si>
  <si>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</si>
  <si>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</si>
  <si>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</si>
  <si>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</si>
  <si>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</si>
  <si>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</si>
  <si>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</si>
  <si>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</si>
  <si>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</si>
  <si>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</si>
  <si>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</si>
  <si>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</si>
  <si>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</si>
  <si>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</si>
  <si>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</si>
  <si>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</si>
  <si>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</si>
  <si>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</si>
  <si>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</si>
  <si>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</si>
  <si>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</si>
  <si>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</si>
  <si>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</si>
  <si>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</si>
  <si>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</si>
  <si>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</si>
  <si>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</si>
  <si>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</si>
  <si>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</si>
  <si>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</si>
  <si>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</si>
  <si>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</si>
  <si>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</si>
  <si>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</si>
  <si>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</si>
  <si>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</si>
  <si>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</si>
  <si>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</si>
  <si>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</si>
  <si>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</si>
  <si>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</si>
  <si>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</si>
  <si>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</si>
  <si>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</si>
  <si>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</si>
  <si>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</si>
  <si>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</si>
  <si>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</si>
  <si>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</si>
  <si>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</si>
  <si>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</si>
  <si>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</si>
  <si>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</si>
  <si>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</si>
  <si>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</si>
  <si>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</si>
  <si>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</si>
  <si>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</si>
  <si>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</si>
  <si>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</si>
  <si>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</si>
  <si>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</si>
  <si>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</si>
  <si>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</si>
  <si>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</si>
  <si>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</si>
  <si>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</si>
  <si>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</si>
  <si>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</si>
  <si>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</si>
  <si>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</si>
  <si>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長野県南相木村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</si>
  <si>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</si>
  <si>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</si>
  <si>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</si>
  <si>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</si>
  <si>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</si>
  <si>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</si>
  <si>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</si>
  <si>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</si>
  <si>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</si>
  <si>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</si>
  <si>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</si>
  <si>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</si>
  <si>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</si>
  <si>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</si>
  <si>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</si>
  <si>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</si>
  <si>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</si>
  <si>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</si>
  <si>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</si>
  <si>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</si>
  <si>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</si>
  <si>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</si>
  <si>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</si>
  <si>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</si>
  <si>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</si>
  <si>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</si>
  <si>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</si>
  <si>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</si>
  <si>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</si>
  <si>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</si>
  <si>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</si>
  <si>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</si>
  <si>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</si>
  <si>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</si>
  <si>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</si>
  <si>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</si>
  <si>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</si>
  <si>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</si>
  <si>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</si>
  <si>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</si>
  <si>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</si>
  <si>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</si>
  <si>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</si>
  <si>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</si>
  <si>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</si>
  <si>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</si>
  <si>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</si>
  <si>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</si>
  <si>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</si>
  <si>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</si>
  <si>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</si>
  <si>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</si>
  <si>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</si>
  <si>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</si>
  <si>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</si>
  <si>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</si>
  <si>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</si>
  <si>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</si>
  <si>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</si>
  <si>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</si>
  <si>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</si>
  <si>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</si>
  <si>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</si>
  <si>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</si>
  <si>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</si>
  <si>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</si>
  <si>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</si>
  <si>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</si>
  <si>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</si>
  <si>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</si>
  <si>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</si>
  <si>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</si>
  <si>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</si>
  <si>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</si>
  <si>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</si>
  <si>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</si>
  <si>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</si>
  <si>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</si>
  <si>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</si>
  <si>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</si>
  <si>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</si>
  <si>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</si>
  <si>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</si>
  <si>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</si>
  <si>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</si>
  <si>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</si>
  <si>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</si>
  <si>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</si>
  <si>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</si>
  <si>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</si>
  <si>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</si>
  <si>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</si>
  <si>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</si>
  <si>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</si>
  <si>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</si>
  <si>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</si>
  <si>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</si>
  <si>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</si>
  <si>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</si>
  <si>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</si>
  <si>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</si>
  <si>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</si>
  <si>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</si>
  <si>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</si>
  <si>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</si>
  <si>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</si>
  <si>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</si>
  <si>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</si>
  <si>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</si>
  <si>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</si>
  <si>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</si>
  <si>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</si>
  <si>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</si>
  <si>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</si>
  <si>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</si>
  <si>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</si>
  <si>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</si>
  <si>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</si>
  <si>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</si>
  <si>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</si>
  <si>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</si>
  <si>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</si>
  <si>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</si>
  <si>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</si>
  <si>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</si>
  <si>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</si>
  <si>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</si>
  <si>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</si>
  <si>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</si>
  <si>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</si>
  <si>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</si>
  <si>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</si>
  <si>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</si>
  <si>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</si>
  <si>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</si>
  <si>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</si>
  <si>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</si>
  <si>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</si>
  <si>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</si>
  <si>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</si>
  <si>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</si>
  <si>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</si>
  <si>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</si>
  <si>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</si>
  <si>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</si>
  <si>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</si>
  <si>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</si>
  <si>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</si>
  <si>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</si>
  <si>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</si>
  <si>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</si>
  <si>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</si>
  <si>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</si>
  <si>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</si>
  <si>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長野県南相木村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</si>
  <si>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</si>
  <si>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</si>
  <si>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</si>
  <si>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</si>
  <si>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</si>
  <si>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</si>
  <si>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</si>
  <si>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</si>
  <si>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</si>
  <si>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</si>
  <si>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</si>
  <si>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</si>
  <si>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</si>
  <si>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</si>
  <si>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</si>
  <si>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</si>
  <si>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</si>
  <si>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</si>
  <si>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</si>
  <si>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</si>
  <si>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</si>
  <si>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</si>
  <si>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</si>
  <si>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</si>
  <si>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</si>
  <si>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</si>
  <si>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</si>
  <si>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</si>
  <si>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</si>
  <si>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</si>
  <si>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</si>
  <si>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</si>
  <si>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</si>
  <si>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</si>
  <si>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</si>
  <si>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</si>
  <si>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</si>
  <si>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</si>
  <si>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</si>
  <si>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</si>
  <si>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宅地造成事業会計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</si>
  <si>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</si>
  <si>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</si>
  <si>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</si>
  <si>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</si>
  <si>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</si>
  <si>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</si>
  <si>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</si>
  <si>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</si>
  <si>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</si>
  <si>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</si>
  <si>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</si>
  <si>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</si>
  <si>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</si>
  <si>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</si>
  <si>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</si>
  <si>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</si>
  <si>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</si>
  <si>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</si>
  <si>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</si>
  <si>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</si>
  <si>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</si>
  <si>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</si>
  <si>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</si>
  <si>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</si>
  <si>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</si>
  <si>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</si>
  <si>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</si>
  <si>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</si>
  <si>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</si>
  <si>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</si>
  <si>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</si>
  <si>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</si>
  <si>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</si>
  <si>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</si>
  <si>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</si>
  <si>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</si>
  <si>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</si>
  <si>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</si>
  <si>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</si>
  <si>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</si>
  <si>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</si>
  <si>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</si>
  <si>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</si>
  <si>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</si>
  <si>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</si>
  <si>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</si>
  <si>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</si>
  <si>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</si>
  <si>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</si>
  <si>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</si>
  <si>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</si>
  <si>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</si>
  <si>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</si>
  <si>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</si>
  <si>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</si>
  <si>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</si>
  <si>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</si>
  <si>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</si>
  <si>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</si>
  <si>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</si>
  <si>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</si>
  <si>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</si>
  <si>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</si>
  <si>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</si>
  <si>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</si>
  <si>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</si>
  <si>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</si>
  <si>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</si>
  <si>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後期高齢者医療事業会計</t>
    <phoneticPr fontId="5"/>
  </si>
  <si>
    <t>(Ｆ)</t>
    <phoneticPr fontId="5"/>
  </si>
  <si>
    <t>国民健康保険事業（施設勘定）会計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</si>
  <si>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</si>
  <si>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</si>
  <si>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</si>
  <si>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</si>
  <si>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</si>
  <si>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</si>
  <si>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</si>
  <si>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</si>
  <si>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</si>
  <si>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</si>
  <si>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</si>
  <si>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</si>
  <si>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</si>
  <si>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</si>
  <si>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</si>
  <si>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</si>
  <si>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</si>
  <si>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</si>
  <si>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</si>
  <si>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</si>
  <si>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</si>
  <si>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</si>
  <si>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</si>
  <si>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</si>
  <si>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</si>
  <si>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</si>
  <si>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</si>
  <si>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</si>
  <si>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</si>
  <si>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</si>
  <si>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</si>
  <si>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</si>
  <si>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</si>
  <si>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</si>
  <si>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</si>
  <si>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</si>
  <si>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</si>
  <si>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</si>
  <si>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</si>
  <si>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</si>
  <si>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</si>
  <si>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</si>
  <si>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</si>
  <si>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</si>
  <si>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</si>
  <si>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</si>
  <si>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</si>
  <si>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</si>
  <si>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</si>
  <si>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</si>
  <si>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</si>
  <si>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</si>
  <si>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</si>
  <si>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</si>
  <si>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</si>
  <si>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</si>
  <si>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</si>
  <si>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</si>
  <si>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</si>
  <si>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</si>
  <si>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</si>
  <si>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</si>
  <si>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</si>
  <si>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</si>
  <si>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</si>
  <si>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</si>
  <si>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</si>
  <si>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</si>
  <si>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</si>
  <si>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</si>
  <si>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</si>
  <si>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</si>
  <si>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</si>
  <si>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</si>
  <si>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</si>
  <si>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</si>
  <si>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</si>
  <si>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</si>
  <si>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</si>
  <si>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</si>
  <si>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</si>
  <si>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</si>
  <si>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</si>
  <si>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8.36</t>
  </si>
  <si>
    <t>▲ 13.79</t>
  </si>
  <si>
    <t>▲ 3.77</t>
  </si>
  <si>
    <t>一般会計</t>
  </si>
  <si>
    <t>介護保険事業会計</t>
  </si>
  <si>
    <t>国民健康保険事業（事業勘定）会計</t>
  </si>
  <si>
    <t>国民健康保険事業（施設勘定）会計</t>
  </si>
  <si>
    <t>簡易水道事業会計</t>
  </si>
  <si>
    <t>後期高齢者医療事業会計</t>
  </si>
  <si>
    <t>宅地造成事業会計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</si>
  <si>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</si>
  <si>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</si>
  <si>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</si>
  <si>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</si>
  <si>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</si>
  <si>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</si>
  <si>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</si>
  <si>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</si>
  <si>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</si>
  <si>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介護サービス事業</t>
    <rPh sb="6" eb="8">
      <t>ジギョウ</t>
    </rPh>
    <phoneticPr fontId="5"/>
  </si>
  <si>
    <t>佐久広域連合（一般会計）</t>
    <rPh sb="0" eb="2">
      <t>サク</t>
    </rPh>
    <rPh sb="2" eb="4">
      <t>コウイキ</t>
    </rPh>
    <rPh sb="4" eb="6">
      <t>レンゴウ</t>
    </rPh>
    <rPh sb="7" eb="9">
      <t>イッパン</t>
    </rPh>
    <rPh sb="9" eb="11">
      <t>カイケイ</t>
    </rPh>
    <phoneticPr fontId="38"/>
  </si>
  <si>
    <t>佐久広域連合（消防特別会計）</t>
    <rPh sb="0" eb="2">
      <t>サク</t>
    </rPh>
    <rPh sb="2" eb="4">
      <t>コウイキ</t>
    </rPh>
    <rPh sb="4" eb="6">
      <t>レンゴウ</t>
    </rPh>
    <rPh sb="7" eb="9">
      <t>ショウボウ</t>
    </rPh>
    <rPh sb="9" eb="11">
      <t>トクベツ</t>
    </rPh>
    <rPh sb="11" eb="13">
      <t>カイケイ</t>
    </rPh>
    <phoneticPr fontId="38"/>
  </si>
  <si>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8"/>
  </si>
  <si>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8"/>
  </si>
  <si>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8"/>
  </si>
  <si>
    <t>南佐久環境衛生組合（一般会計）</t>
    <rPh sb="10" eb="12">
      <t>イッパン</t>
    </rPh>
    <phoneticPr fontId="38"/>
  </si>
  <si>
    <t>南佐久環境衛生組合（特別会計）</t>
    <rPh sb="10" eb="12">
      <t>トクベツ</t>
    </rPh>
    <rPh sb="12" eb="14">
      <t>カイケイ</t>
    </rPh>
    <phoneticPr fontId="38"/>
  </si>
  <si>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8"/>
  </si>
  <si>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</si>
  <si>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8"/>
  </si>
  <si>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8"/>
  </si>
  <si>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8"/>
  </si>
  <si>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</si>
  <si>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8"/>
  </si>
  <si>
    <t>長野県地方税滞納整理機構（一般会計）</t>
    <rPh sb="13" eb="15">
      <t>イッパン</t>
    </rPh>
    <rPh sb="15" eb="17">
      <t>カイケイ</t>
    </rPh>
    <phoneticPr fontId="2"/>
  </si>
  <si>
    <t>（有）南相木村故郷ふれあい公社</t>
    <rPh sb="1" eb="2">
      <t>ユウ</t>
    </rPh>
    <rPh sb="3" eb="7">
      <t>ミナミアイキムラ</t>
    </rPh>
    <rPh sb="7" eb="9">
      <t>フルサト</t>
    </rPh>
    <rPh sb="13" eb="15">
      <t>コウシャ</t>
    </rPh>
    <phoneticPr fontId="2"/>
  </si>
  <si>
    <t>-</t>
    <phoneticPr fontId="2"/>
  </si>
  <si>
    <t>-</t>
    <phoneticPr fontId="2"/>
  </si>
  <si>
    <t>医療保健振興基金</t>
    <rPh sb="0" eb="2">
      <t>イリョウ</t>
    </rPh>
    <rPh sb="2" eb="4">
      <t>ホケン</t>
    </rPh>
    <rPh sb="4" eb="6">
      <t>シンコウ</t>
    </rPh>
    <rPh sb="6" eb="8">
      <t>キキン</t>
    </rPh>
    <phoneticPr fontId="2"/>
  </si>
  <si>
    <t>自治振興基金</t>
    <rPh sb="0" eb="6">
      <t>ジチシンコウキキン</t>
    </rPh>
    <phoneticPr fontId="2"/>
  </si>
  <si>
    <t>地域福祉基金</t>
    <rPh sb="0" eb="6">
      <t>チイキフクシキキン</t>
    </rPh>
    <phoneticPr fontId="2"/>
  </si>
  <si>
    <t>地域振興基金</t>
    <rPh sb="0" eb="6">
      <t>チイキシンコウキキン</t>
    </rPh>
    <phoneticPr fontId="2"/>
  </si>
  <si>
    <t>教育文化振興基金</t>
    <rPh sb="0" eb="8">
      <t>キョウイクブンカシンコウキキン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</si>
  <si>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</si>
  <si>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</si>
  <si>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</si>
  <si>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令和２年度に大きな更新投資や新規の公共投資はなく、有形固定資産減価償却率は上昇している。
地方債残高は増加しているが、償還財源となりうる基金等の残高が大きく将来負担比率はゼロである。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</si>
  <si>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</si>
  <si>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</si>
  <si>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</si>
  <si>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</si>
  <si>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</si>
  <si>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</si>
  <si>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将来負担比率はゼロ、実質公債費比率も低い状況であり、財政的には望ましい傾向にある。
但し、近年は地方債の償還額より起債額の方が多い年度も増えおり、さらに近い将来、老朽化等による公共施設や設備等の更新を行わなければならないためその財源としての起債が見込まれる。中長期的な視点に立って、更新負担の軽減、平準化に努めていく一方で、基金や預貯金の効果的な運用による財源の確保を図っていかなければならない。</t>
  </si>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</sst>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
      <sz val="11"/>
      <color theme="1"/>
      <name val="ＭＳ Ｐゴシック"/>
      <family val="3"/>
      <charset val="128"/>
    </font>
    <font>
      <sz val="11"/>
      <color indexed="8"/>
      <name val="游ゴシック Light"/>
      <family val="3"/>
      <charset val="128"/>
      <scheme val="maj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5F92497-4BE2-4C26-84E0-42721AAC772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7E1-404C-B16C-1A40BF7A36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496282</c:v>
                </c:pt>
                <c:pt idx="1">
                  <c:v>521233</c:v>
                </c:pt>
                <c:pt idx="2">
                  <c:v>587972</c:v>
                </c:pt>
                <c:pt idx="3">
                  <c:v>425907</c:v>
                </c:pt>
                <c:pt idx="4">
                  <c:v>370586</c:v>
                </c:pt>
              </c:numCache>
            </c:numRef>
          </c:val>
          <c:smooth val="0"/>
          <c:extLst>
            <c:ext xmlns:c16="http://schemas.microsoft.com/office/drawing/2014/chart" uri="{C3380CC4-5D6E-409C-BE32-E72D297353CC}">
              <c16:uniqueId val="{00000001-27E1-404C-B16C-1A40BF7A36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4.03</c:v>
                </c:pt>
                <c:pt idx="1">
                  <c:v>4.5</c:v>
                </c:pt>
                <c:pt idx="2">
                  <c:v>2.0499999999999998</c:v>
                </c:pt>
                <c:pt idx="3">
                  <c:v>0.94</c:v>
                </c:pt>
                <c:pt idx="4">
                  <c:v>0.87</c:v>
                </c:pt>
              </c:numCache>
            </c:numRef>
          </c:val>
          <c:extLst>
            <c:ext xmlns:c16="http://schemas.microsoft.com/office/drawing/2014/chart" uri="{C3380CC4-5D6E-409C-BE32-E72D297353CC}">
              <c16:uniqueId val="{00000000-EEC2-49AC-8E76-01B42DB58A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68.739999999999995</c:v>
                </c:pt>
                <c:pt idx="1">
                  <c:v>62.58</c:v>
                </c:pt>
                <c:pt idx="2">
                  <c:v>54.12</c:v>
                </c:pt>
                <c:pt idx="3">
                  <c:v>62.93</c:v>
                </c:pt>
                <c:pt idx="4">
                  <c:v>56.37</c:v>
                </c:pt>
              </c:numCache>
            </c:numRef>
          </c:val>
          <c:extLst>
            <c:ext xmlns:c16="http://schemas.microsoft.com/office/drawing/2014/chart" uri="{C3380CC4-5D6E-409C-BE32-E72D297353CC}">
              <c16:uniqueId val="{00000001-EEC2-49AC-8E76-01B42DB58A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c:v>
                </c:pt>
                <c:pt idx="1">
                  <c:v>-8.36</c:v>
                </c:pt>
                <c:pt idx="2">
                  <c:v>-13.79</c:v>
                </c:pt>
                <c:pt idx="3">
                  <c:v>8.08</c:v>
                </c:pt>
                <c:pt idx="4">
                  <c:v>-3.77</c:v>
                </c:pt>
              </c:numCache>
            </c:numRef>
          </c:val>
          <c:smooth val="0"/>
          <c:extLst>
            <c:ext xmlns:c16="http://schemas.microsoft.com/office/drawing/2014/chart" uri="{C3380CC4-5D6E-409C-BE32-E72D297353CC}">
              <c16:uniqueId val="{00000002-EEC2-49AC-8E76-01B42DB58A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F0-49B4-B5B9-2041E19D0A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F0-49B4-B5B9-2041E19D0A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F0-49B4-B5B9-2041E19D0A89}"/>
            </c:ext>
          </c:extLst>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F0-49B4-B5B9-2041E19D0A89}"/>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c:v>
                </c:pt>
                <c:pt idx="8">
                  <c:v>#N/A</c:v>
                </c:pt>
                <c:pt idx="9">
                  <c:v>0</c:v>
                </c:pt>
              </c:numCache>
            </c:numRef>
          </c:val>
          <c:extLst>
            <c:ext xmlns:c16="http://schemas.microsoft.com/office/drawing/2014/chart" uri="{C3380CC4-5D6E-409C-BE32-E72D297353CC}">
              <c16:uniqueId val="{00000004-68F0-49B4-B5B9-2041E19D0A89}"/>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5-68F0-49B4-B5B9-2041E19D0A89}"/>
            </c:ext>
          </c:extLst>
        </c:ser>
        <c:ser>
          <c:idx val="6"/>
          <c:order val="6"/>
          <c:tx>
            <c:strRef>
              <c:f>データシート!$A$33</c:f>
              <c:strCache>
                <c:ptCount val="1"/>
                <c:pt idx="0">
                  <c:v>国民健康保険事業（施設勘定）会計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0.15</c:v>
                </c:pt>
                <c:pt idx="4">
                  <c:v>#N/A</c:v>
                </c:pt>
                <c:pt idx="5">
                  <c:v>0.22</c:v>
                </c:pt>
                <c:pt idx="6">
                  <c:v>#N/A</c:v>
                </c:pt>
                <c:pt idx="7">
                  <c:v>0.12</c:v>
                </c:pt>
                <c:pt idx="8">
                  <c:v>#N/A</c:v>
                </c:pt>
                <c:pt idx="9">
                  <c:v>7.0000000000000007E-2</c:v>
                </c:pt>
              </c:numCache>
            </c:numRef>
          </c:val>
          <c:extLst>
            <c:ext xmlns:c16="http://schemas.microsoft.com/office/drawing/2014/chart" uri="{C3380CC4-5D6E-409C-BE32-E72D297353CC}">
              <c16:uniqueId val="{00000006-68F0-49B4-B5B9-2041E19D0A89}"/>
            </c:ext>
          </c:extLst>
        </c:ser>
        <c:ser>
          <c:idx val="7"/>
          <c:order val="7"/>
          <c:tx>
            <c:strRef>
              <c:f>データシート!$A$34</c:f>
              <c:strCache>
                <c:ptCount val="1"/>
                <c:pt idx="0">
                  <c:v>国民健康保険事業（事業勘定）会計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1.66</c:v>
                </c:pt>
                <c:pt idx="4">
                  <c:v>#N/A</c:v>
                </c:pt>
                <c:pt idx="5">
                  <c:v>0.31</c:v>
                </c:pt>
                <c:pt idx="6">
                  <c:v>#N/A</c:v>
                </c:pt>
                <c:pt idx="7">
                  <c:v>0.19</c:v>
                </c:pt>
                <c:pt idx="8">
                  <c:v>#N/A</c:v>
                </c:pt>
                <c:pt idx="9">
                  <c:v>0.13</c:v>
                </c:pt>
              </c:numCache>
            </c:numRef>
          </c:val>
          <c:extLst>
            <c:ext xmlns:c16="http://schemas.microsoft.com/office/drawing/2014/chart" uri="{C3380CC4-5D6E-409C-BE32-E72D297353CC}">
              <c16:uniqueId val="{00000007-68F0-49B4-B5B9-2041E19D0A89}"/>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0.52</c:v>
                </c:pt>
                <c:pt idx="2">
                  <c:v>#N/A</c:v>
                </c:pt>
                <c:pt idx="3">
                  <c:v>0.55000000000000004</c:v>
                </c:pt>
                <c:pt idx="4">
                  <c:v>#N/A</c:v>
                </c:pt>
                <c:pt idx="5">
                  <c:v>0.06</c:v>
                </c:pt>
                <c:pt idx="6">
                  <c:v>#N/A</c:v>
                </c:pt>
                <c:pt idx="7">
                  <c:v>0.62</c:v>
                </c:pt>
                <c:pt idx="8">
                  <c:v>#N/A</c:v>
                </c:pt>
                <c:pt idx="9">
                  <c:v>0.5</c:v>
                </c:pt>
              </c:numCache>
            </c:numRef>
          </c:val>
          <c:extLst>
            <c:ext xmlns:c16="http://schemas.microsoft.com/office/drawing/2014/chart" uri="{C3380CC4-5D6E-409C-BE32-E72D297353CC}">
              <c16:uniqueId val="{00000008-68F0-49B4-B5B9-2041E19D0A8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4.0199999999999996</c:v>
                </c:pt>
                <c:pt idx="2">
                  <c:v>#N/A</c:v>
                </c:pt>
                <c:pt idx="3">
                  <c:v>4.49</c:v>
                </c:pt>
                <c:pt idx="4">
                  <c:v>#N/A</c:v>
                </c:pt>
                <c:pt idx="5">
                  <c:v>2.0499999999999998</c:v>
                </c:pt>
                <c:pt idx="6">
                  <c:v>#N/A</c:v>
                </c:pt>
                <c:pt idx="7">
                  <c:v>0.93</c:v>
                </c:pt>
                <c:pt idx="8">
                  <c:v>#N/A</c:v>
                </c:pt>
                <c:pt idx="9">
                  <c:v>0.87</c:v>
                </c:pt>
              </c:numCache>
            </c:numRef>
          </c:val>
          <c:extLst>
            <c:ext xmlns:c16="http://schemas.microsoft.com/office/drawing/2014/chart" uri="{C3380CC4-5D6E-409C-BE32-E72D297353CC}">
              <c16:uniqueId val="{00000009-68F0-49B4-B5B9-2041E19D0A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c:v>
                </c:pt>
                <c:pt idx="5">
                  <c:v>122</c:v>
                </c:pt>
                <c:pt idx="8">
                  <c:v>124</c:v>
                </c:pt>
                <c:pt idx="11">
                  <c:v>136</c:v>
                </c:pt>
                <c:pt idx="14">
                  <c:v>133</c:v>
                </c:pt>
              </c:numCache>
            </c:numRef>
          </c:val>
          <c:extLst>
            <c:ext xmlns:c16="http://schemas.microsoft.com/office/drawing/2014/chart" uri="{C3380CC4-5D6E-409C-BE32-E72D297353CC}">
              <c16:uniqueId val="{00000000-5644-40A9-AE3D-6B7FD65A40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44-40A9-AE3D-6B7FD65A40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44-40A9-AE3D-6B7FD65A40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44-40A9-AE3D-6B7FD65A40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c:v>
                </c:pt>
                <c:pt idx="3">
                  <c:v>6</c:v>
                </c:pt>
                <c:pt idx="6">
                  <c:v>6</c:v>
                </c:pt>
                <c:pt idx="9">
                  <c:v>5</c:v>
                </c:pt>
                <c:pt idx="12">
                  <c:v>5</c:v>
                </c:pt>
              </c:numCache>
            </c:numRef>
          </c:val>
          <c:extLst>
            <c:ext xmlns:c16="http://schemas.microsoft.com/office/drawing/2014/chart" uri="{C3380CC4-5D6E-409C-BE32-E72D297353CC}">
              <c16:uniqueId val="{00000004-5644-40A9-AE3D-6B7FD65A40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44-40A9-AE3D-6B7FD65A40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44-40A9-AE3D-6B7FD65A40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99</c:v>
                </c:pt>
                <c:pt idx="3">
                  <c:v>117</c:v>
                </c:pt>
                <c:pt idx="6">
                  <c:v>106</c:v>
                </c:pt>
                <c:pt idx="9">
                  <c:v>130</c:v>
                </c:pt>
                <c:pt idx="12">
                  <c:v>137</c:v>
                </c:pt>
              </c:numCache>
            </c:numRef>
          </c:val>
          <c:extLst>
            <c:ext xmlns:c16="http://schemas.microsoft.com/office/drawing/2014/chart" uri="{C3380CC4-5D6E-409C-BE32-E72D297353CC}">
              <c16:uniqueId val="{00000007-5644-40A9-AE3D-6B7FD65A40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c:v>
                </c:pt>
                <c:pt idx="2">
                  <c:v>#N/A</c:v>
                </c:pt>
                <c:pt idx="3">
                  <c:v>#N/A</c:v>
                </c:pt>
                <c:pt idx="4">
                  <c:v>1</c:v>
                </c:pt>
                <c:pt idx="5">
                  <c:v>#N/A</c:v>
                </c:pt>
                <c:pt idx="6">
                  <c:v>#N/A</c:v>
                </c:pt>
                <c:pt idx="7">
                  <c:v>-12</c:v>
                </c:pt>
                <c:pt idx="8">
                  <c:v>#N/A</c:v>
                </c:pt>
                <c:pt idx="9">
                  <c:v>#N/A</c:v>
                </c:pt>
                <c:pt idx="10">
                  <c:v>-1</c:v>
                </c:pt>
                <c:pt idx="11">
                  <c:v>#N/A</c:v>
                </c:pt>
                <c:pt idx="12">
                  <c:v>#N/A</c:v>
                </c:pt>
                <c:pt idx="13">
                  <c:v>9</c:v>
                </c:pt>
                <c:pt idx="14">
                  <c:v>#N/A</c:v>
                </c:pt>
              </c:numCache>
            </c:numRef>
          </c:val>
          <c:smooth val="0"/>
          <c:extLst>
            <c:ext xmlns:c16="http://schemas.microsoft.com/office/drawing/2014/chart" uri="{C3380CC4-5D6E-409C-BE32-E72D297353CC}">
              <c16:uniqueId val="{00000008-5644-40A9-AE3D-6B7FD65A40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1548</c:v>
                </c:pt>
                <c:pt idx="5">
                  <c:v>1780</c:v>
                </c:pt>
                <c:pt idx="8">
                  <c:v>1959</c:v>
                </c:pt>
                <c:pt idx="11">
                  <c:v>2085</c:v>
                </c:pt>
                <c:pt idx="14">
                  <c:v>2215</c:v>
                </c:pt>
              </c:numCache>
            </c:numRef>
          </c:val>
          <c:extLst>
            <c:ext xmlns:c16="http://schemas.microsoft.com/office/drawing/2014/chart" uri="{C3380CC4-5D6E-409C-BE32-E72D297353CC}">
              <c16:uniqueId val="{00000000-81E2-4BAA-A977-CD3B5DFAB0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3</c:v>
                </c:pt>
                <c:pt idx="8">
                  <c:v>2</c:v>
                </c:pt>
                <c:pt idx="11">
                  <c:v>0</c:v>
                </c:pt>
                <c:pt idx="14">
                  <c:v>0</c:v>
                </c:pt>
              </c:numCache>
            </c:numRef>
          </c:val>
          <c:extLst>
            <c:ext xmlns:c16="http://schemas.microsoft.com/office/drawing/2014/chart" uri="{C3380CC4-5D6E-409C-BE32-E72D297353CC}">
              <c16:uniqueId val="{00000001-81E2-4BAA-A977-CD3B5DFAB0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4852</c:v>
                </c:pt>
                <c:pt idx="5">
                  <c:v>4752</c:v>
                </c:pt>
                <c:pt idx="8">
                  <c:v>4602</c:v>
                </c:pt>
                <c:pt idx="11">
                  <c:v>4716</c:v>
                </c:pt>
                <c:pt idx="14">
                  <c:v>4687</c:v>
                </c:pt>
              </c:numCache>
            </c:numRef>
          </c:val>
          <c:extLst>
            <c:ext xmlns:c16="http://schemas.microsoft.com/office/drawing/2014/chart" uri="{C3380CC4-5D6E-409C-BE32-E72D297353CC}">
              <c16:uniqueId val="{00000002-81E2-4BAA-A977-CD3B5DFAB0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E2-4BAA-A977-CD3B5DFAB0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E2-4BAA-A977-CD3B5DFAB0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E2-4BAA-A977-CD3B5DFAB0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124</c:v>
                </c:pt>
                <c:pt idx="3">
                  <c:v>86</c:v>
                </c:pt>
                <c:pt idx="6">
                  <c:v>90</c:v>
                </c:pt>
                <c:pt idx="9">
                  <c:v>63</c:v>
                </c:pt>
                <c:pt idx="12">
                  <c:v>70</c:v>
                </c:pt>
              </c:numCache>
            </c:numRef>
          </c:val>
          <c:extLst>
            <c:ext xmlns:c16="http://schemas.microsoft.com/office/drawing/2014/chart" uri="{C3380CC4-5D6E-409C-BE32-E72D297353CC}">
              <c16:uniqueId val="{00000006-81E2-4BAA-A977-CD3B5DFAB0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c:v>
                </c:pt>
                <c:pt idx="3">
                  <c:v>7</c:v>
                </c:pt>
                <c:pt idx="6">
                  <c:v>3</c:v>
                </c:pt>
                <c:pt idx="9">
                  <c:v>3</c:v>
                </c:pt>
                <c:pt idx="12">
                  <c:v>2</c:v>
                </c:pt>
              </c:numCache>
            </c:numRef>
          </c:val>
          <c:extLst>
            <c:ext xmlns:c16="http://schemas.microsoft.com/office/drawing/2014/chart" uri="{C3380CC4-5D6E-409C-BE32-E72D297353CC}">
              <c16:uniqueId val="{00000007-81E2-4BAA-A977-CD3B5DFAB0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c:v>
                </c:pt>
                <c:pt idx="3">
                  <c:v>27</c:v>
                </c:pt>
                <c:pt idx="6">
                  <c:v>14</c:v>
                </c:pt>
                <c:pt idx="9">
                  <c:v>19</c:v>
                </c:pt>
                <c:pt idx="12">
                  <c:v>14</c:v>
                </c:pt>
              </c:numCache>
            </c:numRef>
          </c:val>
          <c:extLst>
            <c:ext xmlns:c16="http://schemas.microsoft.com/office/drawing/2014/chart" uri="{C3380CC4-5D6E-409C-BE32-E72D297353CC}">
              <c16:uniqueId val="{00000008-81E2-4BAA-A977-CD3B5DFAB0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E2-4BAA-A977-CD3B5DFAB0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1111</c:v>
                </c:pt>
                <c:pt idx="3">
                  <c:v>1268</c:v>
                </c:pt>
                <c:pt idx="6">
                  <c:v>1548</c:v>
                </c:pt>
                <c:pt idx="9">
                  <c:v>1773</c:v>
                </c:pt>
                <c:pt idx="12">
                  <c:v>2132</c:v>
                </c:pt>
              </c:numCache>
            </c:numRef>
          </c:val>
          <c:extLst>
            <c:ext xmlns:c16="http://schemas.microsoft.com/office/drawing/2014/chart" uri="{C3380CC4-5D6E-409C-BE32-E72D297353CC}">
              <c16:uniqueId val="{0000000A-81E2-4BAA-A977-CD3B5DFAB0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E2-4BAA-A977-CD3B5DFAB0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575</c:v>
                </c:pt>
                <c:pt idx="1">
                  <c:v>673</c:v>
                </c:pt>
                <c:pt idx="2">
                  <c:v>631</c:v>
                </c:pt>
              </c:numCache>
            </c:numRef>
          </c:val>
          <c:extLst>
            <c:ext xmlns:c16="http://schemas.microsoft.com/office/drawing/2014/chart" uri="{C3380CC4-5D6E-409C-BE32-E72D297353CC}">
              <c16:uniqueId val="{00000000-D41F-409F-BA85-A74BDCF2CB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243</c:v>
                </c:pt>
                <c:pt idx="1">
                  <c:v>243</c:v>
                </c:pt>
                <c:pt idx="2">
                  <c:v>243</c:v>
                </c:pt>
              </c:numCache>
            </c:numRef>
          </c:val>
          <c:extLst>
            <c:ext xmlns:c16="http://schemas.microsoft.com/office/drawing/2014/chart" uri="{C3380CC4-5D6E-409C-BE32-E72D297353CC}">
              <c16:uniqueId val="{00000001-D41F-409F-BA85-A74BDCF2CB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3639</c:v>
                </c:pt>
                <c:pt idx="1">
                  <c:v>3669</c:v>
                </c:pt>
                <c:pt idx="2">
                  <c:v>3696</c:v>
                </c:pt>
              </c:numCache>
            </c:numRef>
          </c:val>
          <c:extLst>
            <c:ext xmlns:c16="http://schemas.microsoft.com/office/drawing/2014/chart" uri="{C3380CC4-5D6E-409C-BE32-E72D297353CC}">
              <c16:uniqueId val="{00000002-D41F-409F-BA85-A74BDCF2CB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{1F2D2E83-0D7F-40FF-A65E-F13F285F2F9F}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701-476D-8546-AE2E074E61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{CEAA0BAA-5F70-4D1A-A07B-24A946F49275}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01-476D-8546-AE2E074E61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{5909727C-593B-47E0-95D2-4205143599D4}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01-476D-8546-AE2E074E61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{D1CC205B-36C7-410C-9C8B-28DD57074BAC}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01-476D-8546-AE2E074E61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{90E3E06F-7FEF-435F-BD40-76C46E961131}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01-476D-8546-AE2E074E610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{0B143439-E232-4BB9-87F0-19983AABACD5}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701-476D-8546-AE2E074E610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{EC7EFCAC-EE3A-48B6-A055-A538F2409CED}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701-476D-8546-AE2E074E610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{E262EC6F-5974-4B7F-8D2F-C560C43AEF87}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701-476D-8546-AE2E074E610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{333CDAFE-3B66-4D87-88D7-8CBB084091D9}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701-476D-8546-AE2E074E61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56.7</c:v>
                </c:pt>
                <c:pt idx="16">
                  <c:v>58</c:v>
                </c:pt>
                <c:pt idx="24">
                  <c:v>59.6</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701-476D-8546-AE2E074E61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{36A358FE-9A7D-47A9-B886-75B5EF49D9C1}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701-476D-8546-AE2E074E61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{88C40569-C0BE-4A4B-B7F1-590EBDD3C805}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01-476D-8546-AE2E074E61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{D63C36D3-5E24-49C5-9436-724FE391769F}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01-476D-8546-AE2E074E61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{FC7986D1-0C40-4603-B725-3F23B88147DF}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01-476D-8546-AE2E074E61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{824B2A99-C012-4DEF-AE9C-CF7DB813E50B}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01-476D-8546-AE2E074E610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{FDCA0D0F-331E-4426-AE52-77A3125B0C75}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701-476D-8546-AE2E074E610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{2DBA7173-FD79-4589-A874-0E29E9F4BE26}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701-476D-8546-AE2E074E610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{433B1FE7-73AE-4F6B-ADB1-A3F173BC1F88}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701-476D-8546-AE2E074E610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{CFDFE2B3-DD9B-4424-A23F-A68729779A42}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701-476D-8546-AE2E074E61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01-476D-8546-AE2E074E610F}"/>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{3EFF1AF8-7EAD-48EA-AB87-1FB0852FB77F}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CCB-4071-B4DF-283726F4C9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{34DD8CF4-BC4F-438F-89C6-D70A32637FF3}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B-4071-B4DF-283726F4C9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{FCF2EB89-423B-4674-A436-67921ED64B6F}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B-4071-B4DF-283726F4C9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{6F6A776D-19AC-4EB1-8CD8-D3D1E6395924}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B-4071-B4DF-283726F4C9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{6DB43822-86BD-4474-A8BE-C741DB88E4EA}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B-4071-B4DF-283726F4C99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{486804B7-EF21-45CF-BC34-EB2216F466A1}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CCB-4071-B4DF-283726F4C99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{277C0F32-D46C-4A19-BBEB-4DBF92D280E5}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CCB-4071-B4DF-283726F4C99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{9D3D52E6-6A45-4658-8B92-8FCA1AA73BB5}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CCB-4071-B4DF-283726F4C99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{33142DE2-BA22-40F0-9D19-AB4833C35B6A}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CCB-4071-B4DF-283726F4C9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0.1</c:v>
                </c:pt>
                <c:pt idx="16">
                  <c:v>-0.4</c:v>
                </c:pt>
                <c:pt idx="24">
                  <c:v>-0.4</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CCB-4071-B4DF-283726F4C9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{5C267D73-750D-4CA2-9FF7-60E5F7C7FD84}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CCB-4071-B4DF-283726F4C9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{0A217ED9-B062-4EA1-9DC5-7653358621A4}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B-4071-B4DF-283726F4C9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{1D597911-389D-43B5-9C41-C012F5622B3F}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B-4071-B4DF-283726F4C9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{12ABEC17-6387-4EE0-9ECC-19F53C0AE383}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B-4071-B4DF-283726F4C9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{3DB47F2C-84E3-4A1D-BC41-0D2DFF7FAC99}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B-4071-B4DF-283726F4C99C}"/>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{DA04004B-2179-4A1D-9AE9-FC7A0EBFA1B4}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CCB-4071-B4DF-283726F4C99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{AF677639-0019-40F3-9CA8-AB01348C192F}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CCB-4071-B4DF-283726F4C9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{5A83AE13-3CF9-409F-BAE2-583C0BC8D26C}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CCB-4071-B4DF-283726F4C99C}"/>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{24B2D7C9-2D2A-4DF0-8389-F84C4B9DAD09}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CCB-4071-B4DF-283726F4C9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CCB-4071-B4DF-283726F4C99C}"/>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「元利償還金等」及び「算入公債費等」とも毎年度減少傾向にあったが、Ｈ２９年度から増額となっている。これはＨ２５年度から実施した大型事業</a:t>
          </a:r>
          <a:r>
            <a:rPr lang="ja-JP" altLang="en-US" sz="1100" b="0" i="0" baseline="0">
              <a:solidFill>
                <a:schemeClr val="dk1"/>
              </a:solidFill>
              <a:effectLst/>
              <a:latin typeface="+mn-lt"/>
              <a:ea typeface="+mn-ea"/>
              <a:cs typeface="+mn-cs"/>
            </a:rPr>
            <a:t>（若者定住促進住宅建設事業等）</a:t>
          </a:r>
          <a:r>
            <a:rPr lang="ja-JP" altLang="ja-JP" sz="1100" b="0" i="0" baseline="0">
              <a:solidFill>
                <a:schemeClr val="dk1"/>
              </a:solidFill>
              <a:effectLst/>
              <a:latin typeface="+mn-lt"/>
              <a:ea typeface="+mn-ea"/>
              <a:cs typeface="+mn-cs"/>
            </a:rPr>
            <a:t>の元利償還が始まったためである。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「実質公債費比率の分子」の数値も毎年度減少している。これは新たな起債の発行を抑制し、元利の償還が進んだことによるものである。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将来負担額」は低く抑えられ、横ばいか微増傾向である。一方、「充当可能財源等」の額は、横ばいもしくは微増傾向にあり、過去</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年間は「将来負担額」を大きく上回り、「将来負担比率の分子」はマイナスとなっている。今後も引き続き「将来負担額」の発生の抑制に留意していく。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・「地域振興基金」に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百万円、「農村多元情報システム基金」に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百万円、「森林環境譲与税基金」に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百万円、「ふるさと応援基金」に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百万円をそれぞれ積立を行い、</a:t>
          </a:r>
          <a:r>
            <a:rPr kumimoji="1" lang="ja-JP" altLang="en-US"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百万円、「地域振興基金」を</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「ふるさと応援基金」を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百万円取崩しを行った。Ｒ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4,570</a:t>
          </a:r>
          <a:r>
            <a:rPr kumimoji="1" lang="ja-JP" altLang="ja-JP" sz="1100">
              <a:solidFill>
                <a:schemeClr val="dk1"/>
              </a:solidFill>
              <a:effectLst/>
              <a:latin typeface="+mn-lt"/>
              <a:ea typeface="+mn-ea"/>
              <a:cs typeface="+mn-cs"/>
            </a:rPr>
            <a:t>百万円となり、対前年比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村税の減収などの不測の事態への対応に加え、</a:t>
          </a:r>
          <a:r>
            <a:rPr kumimoji="1" lang="ja-JP" altLang="ja-JP" sz="1100">
              <a:solidFill>
                <a:schemeClr val="dk1"/>
              </a:solidFill>
              <a:effectLst/>
              <a:latin typeface="+mn-lt"/>
              <a:ea typeface="+mn-ea"/>
              <a:cs typeface="+mn-cs"/>
            </a:rPr>
            <a:t>今後控えている大型事業（若者定住促進住宅建設、観光施設建替え等）実施のため、目的別にあった基金の積立や取崩しを予定している。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・医療保健振興基金：医療及び保健の向上に質する事業（診療所の運営、村が実施する保健事業）</a:t>
          </a:r>
          <a:endParaRPr lang="ja-JP" altLang="ja-JP" sz="1400">
            <a:effectLst/>
          </a:endParaRPr>
        </a:p>
        <a:p>
          <a:r>
            <a:rPr kumimoji="1" lang="ja-JP" altLang="ja-JP" sz="1100">
              <a:solidFill>
                <a:schemeClr val="dk1"/>
              </a:solidFill>
              <a:effectLst/>
              <a:latin typeface="+mn-lt"/>
              <a:ea typeface="+mn-ea"/>
              <a:cs typeface="+mn-cs"/>
            </a:rPr>
            <a:t>・自治振興基金：行政区における自治の振興と活性化に資する事業（各行政区の事業、各区の自治の振興又は活性化事業）</a:t>
          </a:r>
          <a:endParaRPr lang="ja-JP" altLang="ja-JP" sz="1400">
            <a:effectLst/>
          </a:endParaRPr>
        </a:p>
        <a:p>
          <a:r>
            <a:rPr kumimoji="1" lang="ja-JP" altLang="ja-JP" sz="1100">
              <a:solidFill>
                <a:schemeClr val="dk1"/>
              </a:solidFill>
              <a:effectLst/>
              <a:latin typeface="+mn-lt"/>
              <a:ea typeface="+mn-ea"/>
              <a:cs typeface="+mn-cs"/>
            </a:rPr>
            <a:t>・地域福祉基金：在宅福祉の向上、健康づくり等について民間活動の活性化を図りつつ、地域の特性に応じた高齢者福祉の増進を図るための事業に充当</a:t>
          </a:r>
          <a:endParaRPr lang="ja-JP" altLang="ja-JP" sz="1400">
            <a:effectLst/>
          </a:endParaRPr>
        </a:p>
        <a:p>
          <a:r>
            <a:rPr kumimoji="1" lang="ja-JP" altLang="ja-JP" sz="1100">
              <a:solidFill>
                <a:schemeClr val="dk1"/>
              </a:solidFill>
              <a:effectLst/>
              <a:latin typeface="+mn-lt"/>
              <a:ea typeface="+mn-ea"/>
              <a:cs typeface="+mn-cs"/>
            </a:rPr>
            <a:t>・地域振興基金：高齢化社会に対応するための経費、魅力ある地域づくりの推進のための経費、快適な暮らしが営まれるための経費に充当</a:t>
          </a:r>
          <a:endParaRPr lang="ja-JP" altLang="ja-JP" sz="1400">
            <a:effectLst/>
          </a:endParaRPr>
        </a:p>
        <a:p>
          <a:r>
            <a:rPr kumimoji="1" lang="ja-JP" altLang="ja-JP" sz="1100">
              <a:solidFill>
                <a:schemeClr val="dk1"/>
              </a:solidFill>
              <a:effectLst/>
              <a:latin typeface="+mn-lt"/>
              <a:ea typeface="+mn-ea"/>
              <a:cs typeface="+mn-cs"/>
            </a:rPr>
            <a:t>・教育文化振興基金：村民の教育及び文化の振興事業に充当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「地域振興基金」に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百万円、「農村多元情報システム基金」に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百万円、「森林環境譲与税基金」に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百万円、「ふるさと応援基金」に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百万円をそれぞれ積立を行い、「財政調整基金」を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百万円、「地域振興基金」を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百万円、「ふるさと応援基金」を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百万円取崩しを行った。Ｒ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4,570</a:t>
          </a:r>
          <a:r>
            <a:rPr kumimoji="1" lang="ja-JP" altLang="ja-JP" sz="1100">
              <a:solidFill>
                <a:schemeClr val="dk1"/>
              </a:solidFill>
              <a:effectLst/>
              <a:latin typeface="+mn-lt"/>
              <a:ea typeface="+mn-ea"/>
              <a:cs typeface="+mn-cs"/>
            </a:rPr>
            <a:t>百万円となり、対前年比▲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・公共施設等整備基金：公共施設の維持管理費に充当するため、２０２２年までに３億円程度を積立予定</a:t>
          </a:r>
          <a:endParaRPr lang="ja-JP" altLang="ja-JP" sz="1400">
            <a:effectLst/>
          </a:endParaRPr>
        </a:p>
        <a:p>
          <a:r>
            <a:rPr kumimoji="1" lang="ja-JP" altLang="ja-JP" sz="1100">
              <a:solidFill>
                <a:schemeClr val="dk1"/>
              </a:solidFill>
              <a:effectLst/>
              <a:latin typeface="+mn-lt"/>
              <a:ea typeface="+mn-ea"/>
              <a:cs typeface="+mn-cs"/>
            </a:rPr>
            <a:t>・地域振興基金：中部横断自動車道活性化インター事業負担金に充当するため、２０２５年までに８億円程度を積立予定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年度末の残高は</a:t>
          </a:r>
          <a:r>
            <a:rPr kumimoji="1" lang="en-US" altLang="ja-JP" sz="1100">
              <a:solidFill>
                <a:schemeClr val="dk1"/>
              </a:solidFill>
              <a:effectLst/>
              <a:latin typeface="+mn-lt"/>
              <a:ea typeface="+mn-ea"/>
              <a:cs typeface="+mn-cs"/>
            </a:rPr>
            <a:t>631</a:t>
          </a:r>
          <a:r>
            <a:rPr kumimoji="1" lang="ja-JP" altLang="ja-JP" sz="1100">
              <a:solidFill>
                <a:schemeClr val="dk1"/>
              </a:solidFill>
              <a:effectLst/>
              <a:latin typeface="+mn-lt"/>
              <a:ea typeface="+mn-ea"/>
              <a:cs typeface="+mn-cs"/>
            </a:rPr>
            <a:t>百万円、対前年</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単独の大型事業を施工したことによるものである。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以降、財政構造改革として、歳入歳出両面にわたる取組を進めてきたが、そうした取組をしてもなお、解消できない財源不足額や、災害や国補正等の対応については、財源調整的な基金の取り崩し等により対応して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・景気後退による</a:t>
          </a:r>
          <a:r>
            <a:rPr kumimoji="1" lang="ja-JP" altLang="en-US" sz="1100">
              <a:solidFill>
                <a:schemeClr val="dk1"/>
              </a:solidFill>
              <a:effectLst/>
              <a:latin typeface="+mn-lt"/>
              <a:ea typeface="+mn-ea"/>
              <a:cs typeface="+mn-cs"/>
            </a:rPr>
            <a:t>村</a:t>
          </a:r>
          <a:r>
            <a:rPr kumimoji="1" lang="ja-JP" altLang="ja-JP" sz="1100">
              <a:solidFill>
                <a:schemeClr val="dk1"/>
              </a:solidFill>
              <a:effectLst/>
              <a:latin typeface="+mn-lt"/>
              <a:ea typeface="+mn-ea"/>
              <a:cs typeface="+mn-cs"/>
            </a:rPr>
            <a:t>税の大幅な減収や、大規模災害の発生など不測の事態に備えるため、これまで同様、予算編成や予算執行における効率化の徹底はもとより、</a:t>
          </a:r>
          <a:r>
            <a:rPr kumimoji="1" lang="ja-JP" altLang="en-US" sz="1100">
              <a:solidFill>
                <a:schemeClr val="dk1"/>
              </a:solidFill>
              <a:effectLst/>
              <a:latin typeface="+mn-lt"/>
              <a:ea typeface="+mn-ea"/>
              <a:cs typeface="+mn-cs"/>
            </a:rPr>
            <a:t>本村</a:t>
          </a:r>
          <a:r>
            <a:rPr kumimoji="1" lang="ja-JP" altLang="ja-JP" sz="1100">
              <a:solidFill>
                <a:schemeClr val="dk1"/>
              </a:solidFill>
              <a:effectLst/>
              <a:latin typeface="+mn-lt"/>
              <a:ea typeface="+mn-ea"/>
              <a:cs typeface="+mn-cs"/>
            </a:rPr>
            <a:t>が実施している収支改善の取組を着実に進め、</a:t>
          </a:r>
          <a:r>
            <a:rPr kumimoji="1" lang="ja-JP" altLang="en-US" sz="1100">
              <a:solidFill>
                <a:schemeClr val="dk1"/>
              </a:solidFill>
              <a:effectLst/>
              <a:latin typeface="+mn-lt"/>
              <a:ea typeface="+mn-ea"/>
              <a:cs typeface="+mn-cs"/>
            </a:rPr>
            <a:t>基金残高が</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％の範囲内になるよう努めていく。（Ｒ０２年度標準財政規模１，１１９百万円）</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・対前年増減なし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年度に地方債償還のピークを迎えるため、それに備えて計画的に積み立てを行ったきた。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B1DA66-F473-431E-B79F-785FCED7C0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91276A-1589-4156-9DC3-17CC9C3F0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0C72E0A-BD00-42D9-B75D-A4D04BF8C51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8D60481-611A-4894-AD02-6316B1F14FE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B5423B3-BDDB-4C95-AF4B-ED9E8C43C18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E3EA721-7047-4C03-9016-7BE96DF3D86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9EC1B8D-8A96-41C2-8823-40D11CD35A8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97E79E1-5195-4A76-88E0-324418D6969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89E8357-158D-475A-A3A1-5CF26265E83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8FC3CD0-0047-4B7F-880D-2FF032EB01E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2810026-76EC-4B73-9F9B-13C10559950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638F23-BB18-4917-99D7-2EAA993C725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E1A6977-ED53-4E09-9D77-C62DEAA5AB8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88D5F93-3A2D-4B64-A8DC-9B8B3BD425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3AE959C-08E2-4A65-BB9E-E99935B6B34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90250D8-9472-45DE-85BB-6E181C4532A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CA560D4-2534-4599-AAE8-8F990012CC5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CABF79A-5850-4B02-9902-3143C24227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637EB03-0026-4B7F-A71C-A28F649580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7D777D2-C1C2-495F-A918-A0E0B990FB7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C065544-A6C7-4636-A1AC-6F9FF9E0D0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0091A5E-4B44-4C48-9B1E-48CFEF1F665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
976
66.05
2,324,491
2,311,323
9,773
1,119,178
2,132,409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0969046-9E04-47FB-904F-4C0CFB0B906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BC04780-0A3B-4361-9B4C-8B7B41972BA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082308F-B38D-44FA-A4F3-8CD4D66BF8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7C7C349-70DC-4BDD-9788-E7F2EAFBA03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E6EFC8D-63C7-4053-930A-6E42A9247FD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7B09F35-F76B-4C90-B68C-1A2322B1772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CF080C4-D5BA-4C70-94FC-13604400A7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E4BE419-C538-40AB-8D4A-886CE1B7DA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BDF0A20-841F-40AF-9AE2-A9D14F69C85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C26AC49-FAA7-4359-A68F-6B25FAD8FDF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9788A11-A08B-4BD0-8695-845BCB65B0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5B6706F-826A-408E-9988-232209BE180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D66B858-D6DE-46F8-A7F2-F4141F1337B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35ACA90-8A2E-49A9-BBBB-42295073689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CBCB39A-C5B7-4DC1-B4AD-02FE66E32F2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05240BB-0458-49CA-8B6D-022A4336966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CC419E2-A3D3-4F61-BB4F-72C5B6ACC30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2E64862-0CFC-4BF6-9B38-F45F18C2AAD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2170F51-2F32-426E-826D-C73D4DA12E0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204CAB2-8361-4BA8-A6D5-DB93B97DC60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8F04405-C2A0-4C54-A42C-C3B152584A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78A7E0F-AC0E-411E-AC68-E9BC716E378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05CA442-C3EA-4A39-B438-0AE5AFE190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07F8BC9-8995-4BBB-89C8-743D8CCCCCA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CA267B3-2C12-4AFC-9534-1A08BC97819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430660F-21B8-4EAD-82DC-A6900596768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086B9C5-2F7A-4A8D-92DB-CA5CE08A537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D1329FC-4E50-414E-9AEC-1660886D5D1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DC27ED0-D354-4801-BE7A-99DF6FD53AC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1F6E8D0-998E-403C-B5C2-CD55F5E00D6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146E498-E29E-4B9B-B2E4-50014088D8A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8CE775B-0A1C-4FD4-BBE7-675D5F64078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369DE2B-B451-4C9D-B9BF-D5C018E916F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7EA9A13-5DA1-4ACA-A802-AF3466FDCC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C133B58-F1DB-4495-B517-0F2D62181E3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平均と同水準であるが、平成５年～平成１６年頃の大規模工事による橋りょう・道路等が比較的新しく全体の平均値を下げて（新しくみせて）いる。但し、橋りょうの中には建設後４０～５０年を経過しているものもあり、これらは今後１０年以内に法定耐用年数を経過することになる。その他にも村営住宅の多くが法定耐用年数を経過しており、老朽化が進んでいる資産は多い。既存施設の統廃合なども検討し、設備の長寿命化を図りながら更新負担の軽減、平準化に努めていく必要が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0E41BBD-8CEE-4E2A-8108-80A4160115B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614B714-61FD-4683-B1AE-4204EF842BC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0D9435D-EC48-4684-BDEE-6F09E6439AA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26A33141-915C-4A04-803F-71E312DF3F6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5D3EC764-C099-48D9-8FA1-EFA2A9F2E36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56490620-2400-4B5B-908A-B6C4716C9D5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A9209CB-F717-4227-B6B6-A79E002617B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21DF4427-3D8B-402F-8105-5A2DA5EFB39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1E82A98A-8CCD-46FE-8B32-9CE391D72DF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2E757DBF-3B18-4558-AE54-90CB749F191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A91AB834-9B76-4085-834D-BE6AF446719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C0BA4AA-A5C8-402E-A7A4-0131118CE1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155A01C1-25B4-406B-BAEE-24B147FF3E7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C435698-C638-45E6-821A-5159A56F4B2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DECE50C4-F849-4469-9299-BBDA7AB9A05E}"/>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73A7B4E7-B4ED-4354-97CC-26AC2A0EFBEB}"/>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3EE0D59F-5CA1-4B1E-9EE7-846B8FE41CB8}"/>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5F6E90F8-F0CE-49DE-88AB-C8CB08E982B8}"/>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7EA153CB-D9DA-45F6-BD17-C6F99ED3460E}"/>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EE682F99-B8EF-42E0-8D58-83D2DFDCE2F3}"/>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C91930D4-5199-461F-A0EB-5305028E6229}"/>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F482C938-6B3F-4057-B0B9-9F689A298F38}"/>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CB7898D2-844B-417F-AE92-E8C404C83EA9}"/>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9EA31FE6-59F6-46BB-B0B9-31C8F36B6637}"/>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C7F35398-2DA8-4853-ABC3-0F041E3136CD}"/>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6CE28B6-C76E-43D5-92D8-FF6C3F46CF5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4D2D83B-E71C-49E2-8FD5-DAED2E6C9EC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1A8BAA7-F4B6-436D-BC4F-9105112B175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5C32DB4-A05E-4EE8-AE97-1EAD2E44273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C14F915-D260-401C-9D6E-660300EB397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89" name="楕円 88">
          <a:extLst>
            <a:ext uri="{FF2B5EF4-FFF2-40B4-BE49-F238E27FC236}">
              <a16:creationId xmlns:a16="http://schemas.microsoft.com/office/drawing/2014/main" id="{1F75B39E-1162-4F6B-ABDA-95414E4756CB}"/>
            </a:ext>
          </a:extLst>
        </xdr:cNvPr>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90" name="有形固定資産減価償却率該当値テキスト">
          <a:extLst>
            <a:ext uri="{FF2B5EF4-FFF2-40B4-BE49-F238E27FC236}">
              <a16:creationId xmlns:a16="http://schemas.microsoft.com/office/drawing/2014/main" id="{07DC7879-BA02-4449-97BD-1072D15FCCF7}"/>
            </a:ext>
          </a:extLst>
        </xdr:cNvPr>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102489</xdr:rowOff>
    </xdr:from>
    <xdr:to>
      <xdr:col>19</xdr:col>
      <xdr:colOff>187325</xdr:colOff>
      <xdr:row>32</xdr:row>
      <xdr:rowOff>32639</xdr:rowOff>
    </xdr:to>
    <xdr:sp macro="" textlink="">
      <xdr:nvSpPr>
        <xdr:cNvPr id="91" name="楕円 90">
          <a:extLst>
            <a:ext uri="{FF2B5EF4-FFF2-40B4-BE49-F238E27FC236}">
              <a16:creationId xmlns:a16="http://schemas.microsoft.com/office/drawing/2014/main" id="{F4902EBC-8781-42FF-9901-B5961295868C}"/>
            </a:ext>
          </a:extLst>
        </xdr:cNvPr>
        <xdr:cNvSpPr/>
      </xdr:nvSpPr>
      <xdr:spPr>
        <a:xfrm>
          <a:off x="4000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32</xdr:row>
      <xdr:rowOff>22860</xdr:rowOff>
    </xdr:to>
    <xdr:cxnSp macro="">
      <xdr:nvCxnSpPr>
        <xdr:cNvPr id="92" name="直線コネクタ 91">
          <a:extLst>
            <a:ext uri="{FF2B5EF4-FFF2-40B4-BE49-F238E27FC236}">
              <a16:creationId xmlns:a16="http://schemas.microsoft.com/office/drawing/2014/main" id="{7F6E665A-DFBA-4B41-8B18-9BBA2D7D5264}"/>
            </a:ext>
          </a:extLst>
        </xdr:cNvPr>
        <xdr:cNvCxnSpPr/>
      </xdr:nvCxnSpPr>
      <xdr:spPr>
        <a:xfrm>
          <a:off x="4051300" y="6239764"/>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93" name="楕円 92">
          <a:extLst>
            <a:ext uri="{FF2B5EF4-FFF2-40B4-BE49-F238E27FC236}">
              <a16:creationId xmlns:a16="http://schemas.microsoft.com/office/drawing/2014/main" id="{73E5B00A-9AE4-4B6D-9F7D-C83A801FA70E}"/>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153289</xdr:rowOff>
    </xdr:to>
    <xdr:cxnSp macro="">
      <xdr:nvCxnSpPr>
        <xdr:cNvPr id="94" name="直線コネクタ 93">
          <a:extLst>
            <a:ext uri="{FF2B5EF4-FFF2-40B4-BE49-F238E27FC236}">
              <a16:creationId xmlns:a16="http://schemas.microsoft.com/office/drawing/2014/main" id="{0B485C2F-EB84-4C5E-8D75-8ACEFC7F1215}"/>
            </a:ext>
          </a:extLst>
        </xdr:cNvPr>
        <xdr:cNvCxnSpPr/>
      </xdr:nvCxnSpPr>
      <xdr:spPr>
        <a:xfrm>
          <a:off x="3289300" y="620522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39878</xdr:rowOff>
    </xdr:from>
    <xdr:to>
      <xdr:col>11</xdr:col>
      <xdr:colOff>187325</xdr:colOff>
      <xdr:row>31</xdr:row>
      <xdr:rowOff>141478</xdr:rowOff>
    </xdr:to>
    <xdr:sp macro="" textlink="">
      <xdr:nvSpPr>
        <xdr:cNvPr id="95" name="楕円 94">
          <a:extLst>
            <a:ext uri="{FF2B5EF4-FFF2-40B4-BE49-F238E27FC236}">
              <a16:creationId xmlns:a16="http://schemas.microsoft.com/office/drawing/2014/main" id="{3F326F61-6F87-4895-A49F-9D05B5A27876}"/>
            </a:ext>
          </a:extLst>
        </xdr:cNvPr>
        <xdr:cNvSpPr/>
      </xdr:nvSpPr>
      <xdr:spPr>
        <a:xfrm>
          <a:off x="2476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90678</xdr:rowOff>
    </xdr:from>
    <xdr:to>
      <xdr:col>15</xdr:col>
      <xdr:colOff>136525</xdr:colOff>
      <xdr:row>31</xdr:row>
      <xdr:rowOff>118745</xdr:rowOff>
    </xdr:to>
    <xdr:cxnSp macro="">
      <xdr:nvCxnSpPr>
        <xdr:cNvPr id="96" name="直線コネクタ 95">
          <a:extLst>
            <a:ext uri="{FF2B5EF4-FFF2-40B4-BE49-F238E27FC236}">
              <a16:creationId xmlns:a16="http://schemas.microsoft.com/office/drawing/2014/main" id="{62D0E6BC-3A95-42A8-8661-EBAE88A1791C}"/>
            </a:ext>
          </a:extLst>
        </xdr:cNvPr>
        <xdr:cNvCxnSpPr/>
      </xdr:nvCxnSpPr>
      <xdr:spPr>
        <a:xfrm>
          <a:off x="2527300" y="617715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22606</xdr:rowOff>
    </xdr:from>
    <xdr:to>
      <xdr:col>7</xdr:col>
      <xdr:colOff>187325</xdr:colOff>
      <xdr:row>31</xdr:row>
      <xdr:rowOff>124206</xdr:rowOff>
    </xdr:to>
    <xdr:sp macro="" textlink="">
      <xdr:nvSpPr>
        <xdr:cNvPr id="97" name="楕円 96">
          <a:extLst>
            <a:ext uri="{FF2B5EF4-FFF2-40B4-BE49-F238E27FC236}">
              <a16:creationId xmlns:a16="http://schemas.microsoft.com/office/drawing/2014/main" id="{D9225BD9-0A69-4289-AD6A-561745020AC8}"/>
            </a:ext>
          </a:extLst>
        </xdr:cNvPr>
        <xdr:cNvSpPr/>
      </xdr:nvSpPr>
      <xdr:spPr>
        <a:xfrm>
          <a:off x="1714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73406</xdr:rowOff>
    </xdr:from>
    <xdr:to>
      <xdr:col>11</xdr:col>
      <xdr:colOff>136525</xdr:colOff>
      <xdr:row>31</xdr:row>
      <xdr:rowOff>90678</xdr:rowOff>
    </xdr:to>
    <xdr:cxnSp macro="">
      <xdr:nvCxnSpPr>
        <xdr:cNvPr id="98" name="直線コネクタ 97">
          <a:extLst>
            <a:ext uri="{FF2B5EF4-FFF2-40B4-BE49-F238E27FC236}">
              <a16:creationId xmlns:a16="http://schemas.microsoft.com/office/drawing/2014/main" id="{C7F52AB9-9773-4C35-83AE-8A476C2AF6B8}"/>
            </a:ext>
          </a:extLst>
        </xdr:cNvPr>
        <xdr:cNvCxnSpPr/>
      </xdr:nvCxnSpPr>
      <xdr:spPr>
        <a:xfrm>
          <a:off x="1765300" y="615988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C16B6B98-212A-4D0A-B2A3-7ED8E4FD549A}"/>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E6DD6ACE-54B3-4878-BBF7-8BC8577649B7}"/>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73F5E8FC-05F5-4164-A58C-7FD22EC275D9}"/>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22A7BEF3-E058-465E-B0D6-E99B0052F292}"/>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49166</xdr:rowOff>
    </xdr:from>
    <xdr:ext cx="405111" cy="259045"/>
    <xdr:sp macro="" textlink="">
      <xdr:nvSpPr>
        <xdr:cNvPr id="103" name="n_1mainValue有形固定資産減価償却率">
          <a:extLst>
            <a:ext uri="{FF2B5EF4-FFF2-40B4-BE49-F238E27FC236}">
              <a16:creationId xmlns:a16="http://schemas.microsoft.com/office/drawing/2014/main" id="{FA13FBE3-8D40-4683-A070-2A8C7BCD9FE2}"/>
            </a:ext>
          </a:extLst>
        </xdr:cNvPr>
        <xdr:cNvSpPr txBox="1"/>
      </xdr:nvSpPr>
      <xdr:spPr>
        <a:xfrm>
          <a:off x="38360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104" name="n_2mainValue有形固定資産減価償却率">
          <a:extLst>
            <a:ext uri="{FF2B5EF4-FFF2-40B4-BE49-F238E27FC236}">
              <a16:creationId xmlns:a16="http://schemas.microsoft.com/office/drawing/2014/main" id="{8B9EB9D0-B7DD-4E3E-8920-A1D9288DBF24}"/>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158005</xdr:rowOff>
    </xdr:from>
    <xdr:ext cx="405111" cy="259045"/>
    <xdr:sp macro="" textlink="">
      <xdr:nvSpPr>
        <xdr:cNvPr id="105" name="n_3mainValue有形固定資産減価償却率">
          <a:extLst>
            <a:ext uri="{FF2B5EF4-FFF2-40B4-BE49-F238E27FC236}">
              <a16:creationId xmlns:a16="http://schemas.microsoft.com/office/drawing/2014/main" id="{F554BC25-BED0-4283-87EF-326B9E5E642F}"/>
            </a:ext>
          </a:extLst>
        </xdr:cNvPr>
        <xdr:cNvSpPr txBox="1"/>
      </xdr:nvSpPr>
      <xdr:spPr>
        <a:xfrm>
          <a:off x="2324744" y="59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140733</xdr:rowOff>
    </xdr:from>
    <xdr:ext cx="405111" cy="259045"/>
    <xdr:sp macro="" textlink="">
      <xdr:nvSpPr>
        <xdr:cNvPr id="106" name="n_4mainValue有形固定資産減価償却率">
          <a:extLst>
            <a:ext uri="{FF2B5EF4-FFF2-40B4-BE49-F238E27FC236}">
              <a16:creationId xmlns:a16="http://schemas.microsoft.com/office/drawing/2014/main" id="{D5BF07FD-B57E-4C3C-A5E0-142B2C3B0903}"/>
            </a:ext>
          </a:extLst>
        </xdr:cNvPr>
        <xdr:cNvSpPr txBox="1"/>
      </xdr:nvSpPr>
      <xdr:spPr>
        <a:xfrm>
          <a:off x="1562744" y="5884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35F33B39-74DE-490D-933F-BEEE9786AF2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D25CFC09-7573-4D5A-96F0-5107C262CEC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543D533B-D7C1-40A7-81CE-2E7BDF8F4241}"/>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B3BBE7BD-5298-40C4-98AE-70D90519882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68D80A5-0AC6-4177-B4B5-DDF79931EC6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CD7FB3F-1A5B-4D87-8935-74C1F16717C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C6DA572-D11B-42AE-8FE6-907B5AB4B9B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C1665DC-C41E-411A-8C01-103CCB8343E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FED51374-EC01-4CA4-A52F-A3E2D3F6C0A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51CA4FA-5CE4-443C-89B4-876CF0F0A8B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0F2FE17-4E37-4117-B214-89AA6B51C08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4234329-60CF-482F-9513-B81025BF541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1F7E9BC-0E3E-4C27-8255-57E262DAE6B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の債務償還に対する支払能力を示す債務償還比率は、小さい方がより健全であるが、当村では過去には地方交付税の不交付団体であったこともあり比較的良好な財政状態を反映し、類似団体のなかで一位となっている。しかし、近年は税収が減少していることで基金の取り崩しや起債により財源を確保することも多く、今後も同様の状況が続くことが予測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AAB4808-505B-4B73-9781-BE81122D94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7563F53-8D84-47F5-8CDF-5537D42254A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3D8308C-8A03-4D31-997E-6D2A0C930BF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474641D-20F1-4966-A680-E48106BA951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1FCB8425-B867-451C-9D6B-5D44515E7F1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65C1155-4E71-4DA1-97BC-3243BF853A8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89B418A5-64C1-42F1-9E73-E9D66790841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AED4F87-1C0D-404E-B852-332D3F07E01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48E361D-6C7B-43EE-B15F-97F1BFD2722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A33CF7F-FEF3-4E62-99B7-C0DA7B8E0E6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D37466F-F150-4AC5-92F7-28F27CD97B2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B1F8B746-D2D7-421A-9B0C-9C8A1DCFA62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61032FF7-87E3-4FBF-8FD4-C81060C2DFB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4190DB0-5603-47AA-9B8B-36DB46C3C55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9F0B2F4-74CB-4B9A-9C57-0C6FAFE96B9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53BC317-5344-4E53-AEB6-789AFF15043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BB87C2C-F2A1-4255-92EC-138672CE69D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E2146D25-EB34-4BFE-88C9-15CB609ABC37}"/>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35B67FA9-33E0-4493-B560-522A14C4B2F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14ABA2C3-39EB-4E99-84AB-976FB0A59374}"/>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B100068-BAE4-454C-8650-BC12E41B3DB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9DF6BFB8-6A56-4B2D-9921-06383DE1CA8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493A9DC-907A-470A-9D46-3E4A5B4DDD1B}"/>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F7CC27AC-E724-4820-AB7A-339795F8FDD9}"/>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E487B823-5D80-4A96-AFAE-1ABB3DA59B11}"/>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CE64075B-969E-4478-A314-178E2B6FCCCC}"/>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F869A812-474E-4CC2-B7DD-8068AAF135F1}"/>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DB9EA555-9B07-4BF0-A0C7-7B13A35B98B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578579D-D1EB-49C0-9BFC-6CA8044200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F4FC131-F7A5-4766-A0C0-0EA606545AA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EB3CFEF-B19D-443A-A721-A4B31F645F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307672E-B1EE-4B14-98BB-241AE72BF9B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BAD5459-6A51-4E93-A806-F0FCB76A835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8B60FCB6-AB7E-4F38-A833-EA36A2E32BA1}"/>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C80DEB2F-F6F1-4688-809A-7D8D1B132C5C}"/>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10546CEC-413E-47A5-9724-C1E700018D7E}"/>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82A26FCB-6203-42EF-A03E-1FD7AC7064E7}"/>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649474FB-FA36-464C-ACF8-88380648B3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4FCF8AD8-96A4-4ED7-9487-888F9A6A38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DA9960BF-23F1-40E8-AFEC-0E77615B44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F41AE4BF-5B5F-4784-961F-ADABA0F4192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3D155765-73ED-4AC3-A887-E37AABC21C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C52E0C50-A0B8-4781-A55D-32C339E317A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E4DCA9-F29D-4640-B3B0-49F21171B9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D0BD40-12C2-421E-8F98-C6269B51FC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98F956-F867-49A7-81F3-48C0875F5E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542253-9FC6-4182-AB37-44E2A9F204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8D9DAF-69E6-4052-B2A4-8308FD77AC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A6841A-E880-458C-AF2A-0D78DEE734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E4ED9A-95D3-4BE1-B3D5-134DB4A27F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1FE55F-B5DD-45B8-9143-20522D6D56B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23D71A-3A98-4731-9190-F0BEE9D05C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1B98C2-1DBD-4DD3-A624-F6FDD6747B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
976
66.05
2,324,491
2,311,323
9,773
1,119,178
2,132,409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BB9602-4416-4ADF-99D8-90DE330E32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8BFEB8-71C5-4BCD-8164-9F36501378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45B3D8-43FA-44BF-A888-83639208E9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502BA3-E722-4655-9F97-9F7FA7F5A1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0CD623-A618-45BC-B0F4-11A247B10C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8D1674-9903-4577-BFD5-EDFE1EAED6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4900AE-94D8-436B-AAC4-A8F91873B4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01F51F-5E50-4159-A8AA-D500D12AF5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75C50A-5F4F-4D70-BC09-319B11E2F5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A8EA5C-A33B-4C13-8B40-7DD03A9C58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0D4E4E-23F7-4C9D-A43D-988646A622B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1113D3-0F25-4522-BE54-B00E12854E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E9D0DA-27CD-4F48-AA28-E374C1BF0E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D2E3AB-04B5-43E5-9796-FB61D506D4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AE3154-25D7-4416-B90F-AC68C7DE53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E708E0-86C9-429F-ADBE-BEC6E9E73A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FB5644-6E88-4D79-8FDE-49B5D23BD7F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3838C9-F264-4E9F-B454-328C9731AF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D6A711-8790-4999-8916-7761F68BCC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4C1E819-7A7C-4265-9E8C-93EF01C7AE7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9FA6BF-0F7E-4317-8281-10C4C278651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EDBDD2-D7A2-4249-83E4-C08109C9AF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D8CBEE-7369-44CB-8232-80F3389EE5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3D819C-4729-4E8C-BCE7-5C5B126038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C2F3CC-856B-4714-8127-9B8E975DE2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E8A08B4-18AA-4011-85A9-8C7B8E64F5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19F012-BC9C-4E38-84FD-920BE825CE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F611E5-20C3-4898-A9F5-6F1615E796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4EE2E4-5CF4-4F86-A08C-ADBC1126A7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69265D-DA7D-4DBB-BF06-2448EA89D1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0E976A-4239-4426-93DC-27BE38D58B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A747AE-AF55-4A4E-9DA5-648802DC4F3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5D6EF22-2ED0-4249-9323-B0504C23DB0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E45CE95-409E-487F-9F2A-7EC8D56F3FD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7603DE9-EC51-4248-9CA6-C0D526A8F99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4D4AF89-8D64-4D3D-8298-B2806B04C46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2E71BAF-8538-4F6C-B230-384820F1D76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0CF46C4-C895-4A4D-885B-CF37171113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698616B-38D0-44F2-BA0F-447A9F1E7F7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CFAE4B6-E69D-45B6-A779-2695E73ED0A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61E2FC9-0B9B-4461-BE7D-456416D25B6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1D01371-458C-4B24-B732-06D4C23517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A7144AC-8C83-4B9C-B6A2-ED3285BAF74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059FC18-4321-480B-99AA-0FCA175E0D5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85375EA-E656-4458-83EA-4727F42B67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442EAE3-BC94-4A33-94FD-6129D5EFA5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9C22CC6C-AC94-4F5C-B865-65B895F0F3D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835CDDB-D80A-42CE-A3CD-79E0118D064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2C6EA783-42D2-4F58-9824-0242F90E69A9}"/>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13EAA7A-9755-4367-831E-266B2DD1F7F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3D27862-C11E-4D32-8CD4-DD5574D9AB7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36D2A647-F104-4B64-8BA1-53EC7E30DF9C}"/>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357FE437-73DA-4049-9E39-61681A89BE0C}"/>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6A02BEC0-96C8-4E19-889E-71E1C2F766F6}"/>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3B247BE2-83F7-4B62-8C0B-BBBA478220BD}"/>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B3ACCAEC-9A3D-4CCA-9F06-BF8E5D714CD8}"/>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20E94303-ED1D-4FFE-BF3B-231DA995F282}"/>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AA1C9F-C1A8-4433-9203-5CECD00725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B30289-1936-4F65-AC3D-8232FF81661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8818C6-9C80-453E-ABDE-61F3ED2EC5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F422D31-7354-41F0-9710-6F663B485E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AC0E2E4-4B37-4291-9E8E-5397041656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a:extLst>
            <a:ext uri="{FF2B5EF4-FFF2-40B4-BE49-F238E27FC236}">
              <a16:creationId xmlns:a16="http://schemas.microsoft.com/office/drawing/2014/main" id="{85A818B8-DA59-4E54-AE3C-86107366D734}"/>
            </a:ext>
          </a:extLst>
        </xdr:cNvPr>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18885</xdr:rowOff>
    </xdr:from>
    <xdr:ext cx="405111" cy="259045"/>
    <xdr:sp macro="" textlink="">
      <xdr:nvSpPr>
        <xdr:cNvPr id="75" name="【道路】&#10;有形固定資産減価償却率該当値テキスト">
          <a:extLst>
            <a:ext uri="{FF2B5EF4-FFF2-40B4-BE49-F238E27FC236}">
              <a16:creationId xmlns:a16="http://schemas.microsoft.com/office/drawing/2014/main" id="{7BDAB7ED-160A-440E-981A-0304BA643253}"/>
            </a:ext>
          </a:extLst>
        </xdr:cNvPr>
        <xdr:cNvSpPr txBox="1"/>
      </xdr:nvSpPr>
      <xdr:spPr>
        <a:xfrm>
          <a:off x="4673600" y="63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a:extLst>
            <a:ext uri="{FF2B5EF4-FFF2-40B4-BE49-F238E27FC236}">
              <a16:creationId xmlns:a16="http://schemas.microsoft.com/office/drawing/2014/main" id="{CC2CF36A-BC27-4E94-B15D-EF63EA2C982D}"/>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46809</xdr:rowOff>
    </xdr:to>
    <xdr:cxnSp macro="">
      <xdr:nvCxnSpPr>
        <xdr:cNvPr id="77" name="直線コネクタ 76">
          <a:extLst>
            <a:ext uri="{FF2B5EF4-FFF2-40B4-BE49-F238E27FC236}">
              <a16:creationId xmlns:a16="http://schemas.microsoft.com/office/drawing/2014/main" id="{95E0761D-2750-4A71-8D2C-25E4EF84422E}"/>
            </a:ext>
          </a:extLst>
        </xdr:cNvPr>
        <xdr:cNvCxnSpPr/>
      </xdr:nvCxnSpPr>
      <xdr:spPr>
        <a:xfrm>
          <a:off x="3797300" y="65341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8" name="楕円 77">
          <a:extLst>
            <a:ext uri="{FF2B5EF4-FFF2-40B4-BE49-F238E27FC236}">
              <a16:creationId xmlns:a16="http://schemas.microsoft.com/office/drawing/2014/main" id="{D0C087A5-F3DF-4BB5-B4FC-7CFED8308F3A}"/>
            </a:ext>
          </a:extLst>
        </xdr:cNvPr>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19050</xdr:rowOff>
    </xdr:to>
    <xdr:cxnSp macro="">
      <xdr:nvCxnSpPr>
        <xdr:cNvPr id="79" name="直線コネクタ 78">
          <a:extLst>
            <a:ext uri="{FF2B5EF4-FFF2-40B4-BE49-F238E27FC236}">
              <a16:creationId xmlns:a16="http://schemas.microsoft.com/office/drawing/2014/main" id="{F14B125B-20F4-41A0-8022-13F3E54B5202}"/>
            </a:ext>
          </a:extLst>
        </xdr:cNvPr>
        <xdr:cNvCxnSpPr/>
      </xdr:nvCxnSpPr>
      <xdr:spPr>
        <a:xfrm>
          <a:off x="2908300" y="650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D783208F-50D2-459C-B236-7D2F84C4BF33}"/>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159476</xdr:rowOff>
    </xdr:to>
    <xdr:cxnSp macro="">
      <xdr:nvCxnSpPr>
        <xdr:cNvPr id="81" name="直線コネクタ 80">
          <a:extLst>
            <a:ext uri="{FF2B5EF4-FFF2-40B4-BE49-F238E27FC236}">
              <a16:creationId xmlns:a16="http://schemas.microsoft.com/office/drawing/2014/main" id="{25142DF8-C9CB-40EC-8613-ECB650F3183E}"/>
            </a:ext>
          </a:extLst>
        </xdr:cNvPr>
        <xdr:cNvCxnSpPr/>
      </xdr:nvCxnSpPr>
      <xdr:spPr>
        <a:xfrm>
          <a:off x="2019300" y="647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53158</xdr:rowOff>
    </xdr:from>
    <xdr:to>
      <xdr:col>6</xdr:col>
      <xdr:colOff>38100</xdr:colOff>
      <xdr:row>37</xdr:row>
      <xdr:rowOff>154758</xdr:rowOff>
    </xdr:to>
    <xdr:sp macro="" textlink="">
      <xdr:nvSpPr>
        <xdr:cNvPr id="82" name="楕円 81">
          <a:extLst>
            <a:ext uri="{FF2B5EF4-FFF2-40B4-BE49-F238E27FC236}">
              <a16:creationId xmlns:a16="http://schemas.microsoft.com/office/drawing/2014/main" id="{0E003011-A649-4D02-966F-633224BEEEFD}"/>
            </a:ext>
          </a:extLst>
        </xdr:cNvPr>
        <xdr:cNvSpPr/>
      </xdr:nvSpPr>
      <xdr:spPr>
        <a:xfrm>
          <a:off x="1079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103958</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D82F2A0B-E369-48C8-9DE4-E5ABA4964684}"/>
            </a:ext>
          </a:extLst>
        </xdr:cNvPr>
        <xdr:cNvCxnSpPr/>
      </xdr:nvCxnSpPr>
      <xdr:spPr>
        <a:xfrm>
          <a:off x="1130300" y="644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17D403E3-799E-4B1B-A1EB-AA0DE217A132}"/>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FB62417C-4346-4E91-AC41-1FE89E3FF16C}"/>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185D6971-983C-49CB-8987-7B25DC9FC727}"/>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EBB7792D-88A2-4B89-B3A3-744F05BB1B19}"/>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8" name="n_1mainValue【道路】&#10;有形固定資産減価償却率">
          <a:extLst>
            <a:ext uri="{FF2B5EF4-FFF2-40B4-BE49-F238E27FC236}">
              <a16:creationId xmlns:a16="http://schemas.microsoft.com/office/drawing/2014/main" id="{1489628A-AA1B-4FAA-9070-EC15C71768F0}"/>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9" name="n_2mainValue【道路】&#10;有形固定資産減価償却率">
          <a:extLst>
            <a:ext uri="{FF2B5EF4-FFF2-40B4-BE49-F238E27FC236}">
              <a16:creationId xmlns:a16="http://schemas.microsoft.com/office/drawing/2014/main" id="{31BE4503-0F9D-4B55-A5C5-302018B339AA}"/>
            </a:ext>
          </a:extLst>
        </xdr:cNvPr>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90" name="n_3mainValue【道路】&#10;有形固定資産減価償却率">
          <a:extLst>
            <a:ext uri="{FF2B5EF4-FFF2-40B4-BE49-F238E27FC236}">
              <a16:creationId xmlns:a16="http://schemas.microsoft.com/office/drawing/2014/main" id="{0F037AF0-1E1C-420A-AC0E-854BCFBD0683}"/>
            </a:ext>
          </a:extLst>
        </xdr:cNvPr>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171285</xdr:rowOff>
    </xdr:from>
    <xdr:ext cx="405111" cy="259045"/>
    <xdr:sp macro="" textlink="">
      <xdr:nvSpPr>
        <xdr:cNvPr id="91" name="n_4mainValue【道路】&#10;有形固定資産減価償却率">
          <a:extLst>
            <a:ext uri="{FF2B5EF4-FFF2-40B4-BE49-F238E27FC236}">
              <a16:creationId xmlns:a16="http://schemas.microsoft.com/office/drawing/2014/main" id="{C862E888-4929-41EE-9FCB-D14E9F240A09}"/>
            </a:ext>
          </a:extLst>
        </xdr:cNvPr>
        <xdr:cNvSpPr txBox="1"/>
      </xdr:nvSpPr>
      <xdr:spPr>
        <a:xfrm>
          <a:off x="927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A6701CE-85CA-445D-BB93-F6ABDD3386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F5B4FC2-60C7-4E93-AF36-73989D90B0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8215BF9-67E1-4E74-B8AD-E7B3AAFCC2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CC05E14-A10A-456D-A710-E91851B3D0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72FD19-3B49-43DA-BBDA-E8EF5727E6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6DAA313-B06E-4BB9-AEBC-1979C9E361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E3D0BA4-13BB-4314-841F-C22B7614C3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6DF4313-6AE1-4EDA-8735-4D5B1C9C04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9ABCB6A-A2C2-4FF6-A7BA-02A253EBD98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8F672A-F7B0-4D71-AF38-943EE35CBD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7BEE5C3-361F-413C-9EAD-CFD7F2CDD9F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B4FEFB4-DFEE-4B17-AE16-485E2CECFB1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5945D47-8C9C-4386-A113-49131F99278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5E56849-23F3-499E-ADBB-9D6DD6D53F5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CC62037-0A1D-4C9D-84A1-B06E300CCCD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CB34EC63-204E-4A43-9FB7-2B80EBA7968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15EE7A4-90C8-410C-97A3-059B411237E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C18DECB-B261-4BD5-930A-43A2A9E61A5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93D6039-3C09-4493-A578-A66682C72FE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BD036FF-BE07-482A-B28A-C2C1EE6B58D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D4578DA-FC2F-4B10-A047-FEA629F64D1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248728B-C9A2-4B8E-9E72-593D3052AE5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D86FEE5-6249-4519-BFEF-647BD36F2A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8CBF9C05-6181-4215-8D2B-CB475EE97B1A}"/>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E9D6633C-BF8A-4E40-B231-21D89BE1932D}"/>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884DD05C-02F3-4002-98A4-1E25D78EEB53}"/>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C316DA4-FA51-4001-9A1D-CBBDC1883499}"/>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39239184-2473-4099-B1FA-CA35144F137D}"/>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1B3A1F09-8821-4F36-8543-36065BD31177}"/>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26C41B50-2061-47F3-BBFA-E11BFD1AE776}"/>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D1480A78-8D60-4354-9ABE-5F618565A185}"/>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8494E490-EFA1-4A9E-9978-92BF2CDA95D8}"/>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99522A51-BCDF-4411-A17C-7C2E01D911A8}"/>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D3BBA7B8-40AE-46AE-84E8-CC91EB69F833}"/>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867F3FE-C86D-436C-89D0-E510102ABC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4C6B80B-5B07-4A33-892F-A281D69709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3CA8D1-0278-4B44-9E50-339B9471420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7DA05A1-450E-446E-9545-B79F920A1E6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C5161C6-E1F8-4F8D-B738-0298D4666B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72987</xdr:rowOff>
    </xdr:from>
    <xdr:to>
      <xdr:col>55</xdr:col>
      <xdr:colOff>50800</xdr:colOff>
      <xdr:row>40</xdr:row>
      <xdr:rowOff>3137</xdr:rowOff>
    </xdr:to>
    <xdr:sp macro="" textlink="">
      <xdr:nvSpPr>
        <xdr:cNvPr id="131" name="楕円 130">
          <a:extLst>
            <a:ext uri="{FF2B5EF4-FFF2-40B4-BE49-F238E27FC236}">
              <a16:creationId xmlns:a16="http://schemas.microsoft.com/office/drawing/2014/main" id="{EAF61B70-7FED-457B-B594-D0EA85F61D91}"/>
            </a:ext>
          </a:extLst>
        </xdr:cNvPr>
        <xdr:cNvSpPr/>
      </xdr:nvSpPr>
      <xdr:spPr>
        <a:xfrm>
          <a:off x="10426700" y="67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95864</xdr:rowOff>
    </xdr:from>
    <xdr:ext cx="599010" cy="259045"/>
    <xdr:sp macro="" textlink="">
      <xdr:nvSpPr>
        <xdr:cNvPr id="132" name="【道路】&#10;一人当たり延長該当値テキスト">
          <a:extLst>
            <a:ext uri="{FF2B5EF4-FFF2-40B4-BE49-F238E27FC236}">
              <a16:creationId xmlns:a16="http://schemas.microsoft.com/office/drawing/2014/main" id="{D6DBC178-7129-4F67-9F6E-14883814B54C}"/>
            </a:ext>
          </a:extLst>
        </xdr:cNvPr>
        <xdr:cNvSpPr txBox="1"/>
      </xdr:nvSpPr>
      <xdr:spPr>
        <a:xfrm>
          <a:off x="10515600" y="661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66780</xdr:rowOff>
    </xdr:from>
    <xdr:to>
      <xdr:col>50</xdr:col>
      <xdr:colOff>165100</xdr:colOff>
      <xdr:row>39</xdr:row>
      <xdr:rowOff>168380</xdr:rowOff>
    </xdr:to>
    <xdr:sp macro="" textlink="">
      <xdr:nvSpPr>
        <xdr:cNvPr id="133" name="楕円 132">
          <a:extLst>
            <a:ext uri="{FF2B5EF4-FFF2-40B4-BE49-F238E27FC236}">
              <a16:creationId xmlns:a16="http://schemas.microsoft.com/office/drawing/2014/main" id="{4697A6E8-77C3-4F09-8BF3-72CDB34E1422}"/>
            </a:ext>
          </a:extLst>
        </xdr:cNvPr>
        <xdr:cNvSpPr/>
      </xdr:nvSpPr>
      <xdr:spPr>
        <a:xfrm>
          <a:off x="9588500" y="6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117580</xdr:rowOff>
    </xdr:from>
    <xdr:to>
      <xdr:col>55</xdr:col>
      <xdr:colOff>0</xdr:colOff>
      <xdr:row>39</xdr:row>
      <xdr:rowOff>123787</xdr:rowOff>
    </xdr:to>
    <xdr:cxnSp macro="">
      <xdr:nvCxnSpPr>
        <xdr:cNvPr id="134" name="直線コネクタ 133">
          <a:extLst>
            <a:ext uri="{FF2B5EF4-FFF2-40B4-BE49-F238E27FC236}">
              <a16:creationId xmlns:a16="http://schemas.microsoft.com/office/drawing/2014/main" id="{0914CBD4-2E67-4C53-B1EA-8C4FB63FDE8C}"/>
            </a:ext>
          </a:extLst>
        </xdr:cNvPr>
        <xdr:cNvCxnSpPr/>
      </xdr:nvCxnSpPr>
      <xdr:spPr>
        <a:xfrm>
          <a:off x="9639300" y="6804130"/>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78394</xdr:rowOff>
    </xdr:from>
    <xdr:to>
      <xdr:col>46</xdr:col>
      <xdr:colOff>38100</xdr:colOff>
      <xdr:row>40</xdr:row>
      <xdr:rowOff>8544</xdr:rowOff>
    </xdr:to>
    <xdr:sp macro="" textlink="">
      <xdr:nvSpPr>
        <xdr:cNvPr id="135" name="楕円 134">
          <a:extLst>
            <a:ext uri="{FF2B5EF4-FFF2-40B4-BE49-F238E27FC236}">
              <a16:creationId xmlns:a16="http://schemas.microsoft.com/office/drawing/2014/main" id="{2A105DFF-204D-46B0-84EA-D99B30351E99}"/>
            </a:ext>
          </a:extLst>
        </xdr:cNvPr>
        <xdr:cNvSpPr/>
      </xdr:nvSpPr>
      <xdr:spPr>
        <a:xfrm>
          <a:off x="8699500" y="67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117580</xdr:rowOff>
    </xdr:from>
    <xdr:to>
      <xdr:col>50</xdr:col>
      <xdr:colOff>114300</xdr:colOff>
      <xdr:row>39</xdr:row>
      <xdr:rowOff>129194</xdr:rowOff>
    </xdr:to>
    <xdr:cxnSp macro="">
      <xdr:nvCxnSpPr>
        <xdr:cNvPr id="136" name="直線コネクタ 135">
          <a:extLst>
            <a:ext uri="{FF2B5EF4-FFF2-40B4-BE49-F238E27FC236}">
              <a16:creationId xmlns:a16="http://schemas.microsoft.com/office/drawing/2014/main" id="{8D4494CC-6ECB-4802-BE83-09BDDB189FD1}"/>
            </a:ext>
          </a:extLst>
        </xdr:cNvPr>
        <xdr:cNvCxnSpPr/>
      </xdr:nvCxnSpPr>
      <xdr:spPr>
        <a:xfrm flipV="1">
          <a:off x="8750300" y="6804130"/>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89402</xdr:rowOff>
    </xdr:from>
    <xdr:to>
      <xdr:col>41</xdr:col>
      <xdr:colOff>101600</xdr:colOff>
      <xdr:row>40</xdr:row>
      <xdr:rowOff>19552</xdr:rowOff>
    </xdr:to>
    <xdr:sp macro="" textlink="">
      <xdr:nvSpPr>
        <xdr:cNvPr id="137" name="楕円 136">
          <a:extLst>
            <a:ext uri="{FF2B5EF4-FFF2-40B4-BE49-F238E27FC236}">
              <a16:creationId xmlns:a16="http://schemas.microsoft.com/office/drawing/2014/main" id="{2B9B38B2-3645-4B75-9839-2DA5FE5AE469}"/>
            </a:ext>
          </a:extLst>
        </xdr:cNvPr>
        <xdr:cNvSpPr/>
      </xdr:nvSpPr>
      <xdr:spPr>
        <a:xfrm>
          <a:off x="7810500" y="67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129194</xdr:rowOff>
    </xdr:from>
    <xdr:to>
      <xdr:col>45</xdr:col>
      <xdr:colOff>177800</xdr:colOff>
      <xdr:row>39</xdr:row>
      <xdr:rowOff>140202</xdr:rowOff>
    </xdr:to>
    <xdr:cxnSp macro="">
      <xdr:nvCxnSpPr>
        <xdr:cNvPr id="138" name="直線コネクタ 137">
          <a:extLst>
            <a:ext uri="{FF2B5EF4-FFF2-40B4-BE49-F238E27FC236}">
              <a16:creationId xmlns:a16="http://schemas.microsoft.com/office/drawing/2014/main" id="{C29D129D-7132-4F37-98E0-F0BC02984695}"/>
            </a:ext>
          </a:extLst>
        </xdr:cNvPr>
        <xdr:cNvCxnSpPr/>
      </xdr:nvCxnSpPr>
      <xdr:spPr>
        <a:xfrm flipV="1">
          <a:off x="7861300" y="6815744"/>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98880</xdr:rowOff>
    </xdr:from>
    <xdr:to>
      <xdr:col>36</xdr:col>
      <xdr:colOff>165100</xdr:colOff>
      <xdr:row>40</xdr:row>
      <xdr:rowOff>29030</xdr:rowOff>
    </xdr:to>
    <xdr:sp macro="" textlink="">
      <xdr:nvSpPr>
        <xdr:cNvPr id="139" name="楕円 138">
          <a:extLst>
            <a:ext uri="{FF2B5EF4-FFF2-40B4-BE49-F238E27FC236}">
              <a16:creationId xmlns:a16="http://schemas.microsoft.com/office/drawing/2014/main" id="{3A6E051A-E6E4-4315-A0ED-E36D79BE8125}"/>
            </a:ext>
          </a:extLst>
        </xdr:cNvPr>
        <xdr:cNvSpPr/>
      </xdr:nvSpPr>
      <xdr:spPr>
        <a:xfrm>
          <a:off x="6921500" y="6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140202</xdr:rowOff>
    </xdr:from>
    <xdr:to>
      <xdr:col>41</xdr:col>
      <xdr:colOff>50800</xdr:colOff>
      <xdr:row>39</xdr:row>
      <xdr:rowOff>149680</xdr:rowOff>
    </xdr:to>
    <xdr:cxnSp macro="">
      <xdr:nvCxnSpPr>
        <xdr:cNvPr id="140" name="直線コネクタ 139">
          <a:extLst>
            <a:ext uri="{FF2B5EF4-FFF2-40B4-BE49-F238E27FC236}">
              <a16:creationId xmlns:a16="http://schemas.microsoft.com/office/drawing/2014/main" id="{5C1CBAC2-B1DE-4E12-8795-F4E7E5217FB1}"/>
            </a:ext>
          </a:extLst>
        </xdr:cNvPr>
        <xdr:cNvCxnSpPr/>
      </xdr:nvCxnSpPr>
      <xdr:spPr>
        <a:xfrm flipV="1">
          <a:off x="6972300" y="6826752"/>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9DCCD4B3-1B03-40B2-9B9C-C24170D7184A}"/>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4A39044C-7AE4-4E27-8CF2-16AA8A0CA1E6}"/>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F9D1FE2B-0744-46C0-A2B2-1993CC70320F}"/>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CD3B9BCA-46B0-4253-8979-666A8596DF02}"/>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13457</xdr:rowOff>
    </xdr:from>
    <xdr:ext cx="599010" cy="259045"/>
    <xdr:sp macro="" textlink="">
      <xdr:nvSpPr>
        <xdr:cNvPr id="145" name="n_1mainValue【道路】&#10;一人当たり延長">
          <a:extLst>
            <a:ext uri="{FF2B5EF4-FFF2-40B4-BE49-F238E27FC236}">
              <a16:creationId xmlns:a16="http://schemas.microsoft.com/office/drawing/2014/main" id="{891490D6-BBD5-4FE8-846A-C06CAF35DF85}"/>
            </a:ext>
          </a:extLst>
        </xdr:cNvPr>
        <xdr:cNvSpPr txBox="1"/>
      </xdr:nvSpPr>
      <xdr:spPr>
        <a:xfrm>
          <a:off x="9327094" y="652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25071</xdr:rowOff>
    </xdr:from>
    <xdr:ext cx="599010" cy="259045"/>
    <xdr:sp macro="" textlink="">
      <xdr:nvSpPr>
        <xdr:cNvPr id="146" name="n_2mainValue【道路】&#10;一人当たり延長">
          <a:extLst>
            <a:ext uri="{FF2B5EF4-FFF2-40B4-BE49-F238E27FC236}">
              <a16:creationId xmlns:a16="http://schemas.microsoft.com/office/drawing/2014/main" id="{CF03D5EA-ED2A-49E6-8679-36A3A92CDBBE}"/>
            </a:ext>
          </a:extLst>
        </xdr:cNvPr>
        <xdr:cNvSpPr txBox="1"/>
      </xdr:nvSpPr>
      <xdr:spPr>
        <a:xfrm>
          <a:off x="8450794" y="65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36079</xdr:rowOff>
    </xdr:from>
    <xdr:ext cx="599010" cy="259045"/>
    <xdr:sp macro="" textlink="">
      <xdr:nvSpPr>
        <xdr:cNvPr id="147" name="n_3mainValue【道路】&#10;一人当たり延長">
          <a:extLst>
            <a:ext uri="{FF2B5EF4-FFF2-40B4-BE49-F238E27FC236}">
              <a16:creationId xmlns:a16="http://schemas.microsoft.com/office/drawing/2014/main" id="{E8226DAA-672A-4027-8EE1-452241B7CC5F}"/>
            </a:ext>
          </a:extLst>
        </xdr:cNvPr>
        <xdr:cNvSpPr txBox="1"/>
      </xdr:nvSpPr>
      <xdr:spPr>
        <a:xfrm>
          <a:off x="7561794" y="655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45557</xdr:rowOff>
    </xdr:from>
    <xdr:ext cx="599010" cy="259045"/>
    <xdr:sp macro="" textlink="">
      <xdr:nvSpPr>
        <xdr:cNvPr id="148" name="n_4mainValue【道路】&#10;一人当たり延長">
          <a:extLst>
            <a:ext uri="{FF2B5EF4-FFF2-40B4-BE49-F238E27FC236}">
              <a16:creationId xmlns:a16="http://schemas.microsoft.com/office/drawing/2014/main" id="{45F347E5-C3EF-4DEB-B02F-0B15F65457DF}"/>
            </a:ext>
          </a:extLst>
        </xdr:cNvPr>
        <xdr:cNvSpPr txBox="1"/>
      </xdr:nvSpPr>
      <xdr:spPr>
        <a:xfrm>
          <a:off x="6672794" y="656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4DF1132-6BDC-4CFA-B12F-EE1DF2FADDD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30DD711-135A-4537-968F-BAF824FA26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5E6B8A2-0FF0-4BF9-9780-86D0155FED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BE4D308-2E31-4517-8DED-325211EEEB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06F1EF6-9F41-4EAD-AFE1-03BA3C0DA1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3E16CF6-FC9C-463C-A951-952D26206C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A4B1966-45AF-484A-B666-8BC4636FB9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809D6FD-EA22-42BC-BFCD-A6EE17D3539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DC21D3C-C6CB-4B8C-9B90-A10F04B883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9147CB1-C963-41F9-BA0A-44EF1ED18A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F20FB78-5A3A-476C-979F-3B2CAD891BB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337BC76-5079-4079-9091-E3F3A3A5E64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BA8B929-E32C-47CF-A699-66DB29E248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B39351C-5354-4D49-99A3-D5445A4F503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1235629-459B-4E52-A6FE-1DCB58C2E28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F791346-580A-4C77-AC00-350D2F31647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7D5250F-C96A-4227-AF04-C4DE7C1EBB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26E200B-F3A4-4ADB-900A-2F5A3E2358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31A5063-6247-46D9-AF01-616E24E854E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03FCFB6-4D6A-4B55-A364-DE95F8BC18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439A0BA-3488-485B-92E5-3DC6D50E8B7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0716FD1-CDC9-484B-8955-564B9EE97F4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9EDD0D1-612D-4857-8B51-2EC1C1576F2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EB3C1B0-7547-4F89-A767-CAF84EBA028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9F8E6EF-0B8D-4236-9282-0582029467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73DEAE15-21D2-4065-91AC-2A602ACB767A}"/>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A6688A8-3F7A-48B0-A05D-682EE5A2CA75}"/>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BB5BD8AC-54E6-4708-9EA2-79F5709EA989}"/>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3380ABD-4419-4BFC-B845-4AE9534EA80F}"/>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8FFB4503-61DF-47A4-B37E-7895E0A9B85F}"/>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395C60F-1950-4667-AC77-890F0E85028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527A2651-1DD0-41C7-90A7-F43EE0A109DA}"/>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E6082699-FD95-421D-93C8-A2117893473E}"/>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4CE35CD2-D315-4F0C-9708-86CF7C223E47}"/>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6497F6D2-E76A-43CD-B5E2-3E30625D627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A0953B2A-7828-48D0-864A-8ED7572E4358}"/>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87E0F19-01AC-48C6-9BBA-686E4EA480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0C4120C-93EC-4700-8380-A256B9D2DC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B4FAF5-2351-4330-9E68-68AB493D19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C27C80E-DF8F-4F57-97DC-F658A011DB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7A4AFF8-FC0E-4D62-8DC2-6F550F241B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90" name="楕円 189">
          <a:extLst>
            <a:ext uri="{FF2B5EF4-FFF2-40B4-BE49-F238E27FC236}">
              <a16:creationId xmlns:a16="http://schemas.microsoft.com/office/drawing/2014/main" id="{40A63809-4C50-4982-9141-16B877C1C464}"/>
            </a:ext>
          </a:extLst>
        </xdr:cNvPr>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102343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D940269-C5D4-44EF-A307-30803C1A2F85}"/>
            </a:ext>
          </a:extLst>
        </xdr:cNvPr>
        <xdr:cNvSpPr txBox="1"/>
      </xdr:nvSpPr>
      <xdr:spPr>
        <a:xfrm>
          <a:off x="4673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192" name="楕円 191">
          <a:extLst>
            <a:ext uri="{FF2B5EF4-FFF2-40B4-BE49-F238E27FC236}">
              <a16:creationId xmlns:a16="http://schemas.microsoft.com/office/drawing/2014/main" id="{77F13853-BB89-4EC6-91E3-DC1CAF5670A7}"/>
            </a:ext>
          </a:extLst>
        </xdr:cNvPr>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146957</xdr:rowOff>
    </xdr:from>
    <xdr:to>
      <xdr:col>24</xdr:col>
      <xdr:colOff>63500</xdr:colOff>
      <xdr:row>61</xdr:row>
      <xdr:rowOff>3266</xdr:rowOff>
    </xdr:to>
    <xdr:cxnSp macro="">
      <xdr:nvCxnSpPr>
        <xdr:cNvPr id="193" name="直線コネクタ 192">
          <a:extLst>
            <a:ext uri="{FF2B5EF4-FFF2-40B4-BE49-F238E27FC236}">
              <a16:creationId xmlns:a16="http://schemas.microsoft.com/office/drawing/2014/main" id="{A17A3FD7-EF8D-4EC7-8C74-102AEBCCE834}"/>
            </a:ext>
          </a:extLst>
        </xdr:cNvPr>
        <xdr:cNvCxnSpPr/>
      </xdr:nvCxnSpPr>
      <xdr:spPr>
        <a:xfrm>
          <a:off x="3797300" y="104339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73297</xdr:rowOff>
    </xdr:from>
    <xdr:to>
      <xdr:col>15</xdr:col>
      <xdr:colOff>101600</xdr:colOff>
      <xdr:row>61</xdr:row>
      <xdr:rowOff>3447</xdr:rowOff>
    </xdr:to>
    <xdr:sp macro="" textlink="">
      <xdr:nvSpPr>
        <xdr:cNvPr id="194" name="楕円 193">
          <a:extLst>
            <a:ext uri="{FF2B5EF4-FFF2-40B4-BE49-F238E27FC236}">
              <a16:creationId xmlns:a16="http://schemas.microsoft.com/office/drawing/2014/main" id="{3B736C57-0F9D-4C27-BC8B-90260E0425F5}"/>
            </a:ext>
          </a:extLst>
        </xdr:cNvPr>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146957</xdr:rowOff>
    </xdr:to>
    <xdr:cxnSp macro="">
      <xdr:nvCxnSpPr>
        <xdr:cNvPr id="195" name="直線コネクタ 194">
          <a:extLst>
            <a:ext uri="{FF2B5EF4-FFF2-40B4-BE49-F238E27FC236}">
              <a16:creationId xmlns:a16="http://schemas.microsoft.com/office/drawing/2014/main" id="{28C276E0-7AC6-4DCA-AC7D-9935BABDD8BF}"/>
            </a:ext>
          </a:extLst>
        </xdr:cNvPr>
        <xdr:cNvCxnSpPr/>
      </xdr:nvCxnSpPr>
      <xdr:spPr>
        <a:xfrm>
          <a:off x="2908300" y="104110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96" name="楕円 195">
          <a:extLst>
            <a:ext uri="{FF2B5EF4-FFF2-40B4-BE49-F238E27FC236}">
              <a16:creationId xmlns:a16="http://schemas.microsoft.com/office/drawing/2014/main" id="{48D2CC76-3B28-4089-A1EC-B485E2B31C20}"/>
            </a:ext>
          </a:extLst>
        </xdr:cNvPr>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124097</xdr:rowOff>
    </xdr:to>
    <xdr:cxnSp macro="">
      <xdr:nvCxnSpPr>
        <xdr:cNvPr id="197" name="直線コネクタ 196">
          <a:extLst>
            <a:ext uri="{FF2B5EF4-FFF2-40B4-BE49-F238E27FC236}">
              <a16:creationId xmlns:a16="http://schemas.microsoft.com/office/drawing/2014/main" id="{52F61176-0E29-494D-B4D2-7313F89A4AAD}"/>
            </a:ext>
          </a:extLst>
        </xdr:cNvPr>
        <xdr:cNvCxnSpPr/>
      </xdr:nvCxnSpPr>
      <xdr:spPr>
        <a:xfrm>
          <a:off x="2019300" y="103915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8" name="楕円 197">
          <a:extLst>
            <a:ext uri="{FF2B5EF4-FFF2-40B4-BE49-F238E27FC236}">
              <a16:creationId xmlns:a16="http://schemas.microsoft.com/office/drawing/2014/main" id="{E4D95E4F-A0D6-4748-AEAE-03AD906756F8}"/>
            </a:ext>
          </a:extLst>
        </xdr:cNvPr>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104503</xdr:rowOff>
    </xdr:to>
    <xdr:cxnSp macro="">
      <xdr:nvCxnSpPr>
        <xdr:cNvPr id="199" name="直線コネクタ 198">
          <a:extLst>
            <a:ext uri="{FF2B5EF4-FFF2-40B4-BE49-F238E27FC236}">
              <a16:creationId xmlns:a16="http://schemas.microsoft.com/office/drawing/2014/main" id="{BA23D215-4E00-41DD-94D7-CF79D3629011}"/>
            </a:ext>
          </a:extLst>
        </xdr:cNvPr>
        <xdr:cNvCxnSpPr/>
      </xdr:nvCxnSpPr>
      <xdr:spPr>
        <a:xfrm>
          <a:off x="1130300" y="103653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699D7E7-BB3F-4E6A-8270-6C4F90508753}"/>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3609FEF-C9FA-4E50-A2AD-62730B8028C4}"/>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9B81462-DA07-4A96-8C98-91F9F053FD4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232E7B6-0634-4AE7-BAFB-4DE1E4DEC6AE}"/>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42834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A2B146A-00FC-489C-A7B3-42BB268998C1}"/>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86C7673-B9A6-4971-BCE6-00D8D765FC20}"/>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A9B8523-B355-4BC2-B8D3-B6EF8D7828DD}"/>
            </a:ext>
          </a:extLst>
        </xdr:cNvPr>
        <xdr:cNvSpPr txBox="1"/>
      </xdr:nvSpPr>
      <xdr:spPr>
        <a:xfrm>
          <a:off x="1816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C6D6337-AAE6-47C2-ADC8-9D3D90761892}"/>
            </a:ext>
          </a:extLst>
        </xdr:cNvPr>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7F20E7E-B324-4445-B076-C77901CC02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E76D922-120C-451B-8DBA-6893C99C20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8C831CE-4950-48D5-B62A-DE6DC0E010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B8781AF-3E28-49E8-B74D-A56262EFFF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D088202-EDDA-461D-9E3C-698ACF1B7A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C8EE323-A652-470E-93EA-7FBE623218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5DF7D92-1F3B-4572-B8BA-8609A47138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7C434BD-8C4C-435A-92C9-171F340ACF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C3C63BA-D060-47F2-9C7E-3C44674DF6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915D4A6-309F-4BA0-BC4B-6A5BA700F4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2A6F88CD-9823-4FDF-8EDF-E8BC9AA9878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48C03CFD-F88D-4DA1-AAED-B35C22A29D6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B6FE8B7F-78CD-4458-B706-7AE1ADB03BA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D405E421-298E-4D3C-B6B9-FFCB8B45241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F40E3ED5-A7C0-4A93-BA2C-3FFC020C4C0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32D834E1-FC4D-4CCE-BB3D-C233A2808FE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2EC3EE3-3A9D-4E61-BC73-C00FB543575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7398B6B5-14F0-45C4-B78F-ACE5BC7765B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4EECD1F-6433-43B3-A73F-55FDBCD792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28A5BCF-787E-4137-868E-36B7C1CC86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B398179-64D8-4A8F-B5E6-2DAB1CD265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853FA5B9-A356-4B25-9CFD-3D2DFE668435}"/>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1C4B179-4892-4E63-ADD0-94420C4DFF3F}"/>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A6554FB-98F3-4984-95A6-3D951E6B00F5}"/>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914254B-255D-4EDA-9782-8A7E3AC84FF4}"/>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5FF15DEF-0A16-49E3-8186-75BF7666822F}"/>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B46FD61-CFAC-4A83-AF90-058574A82502}"/>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D676AAA0-E3A9-46C0-AA42-94E04E6C6BCF}"/>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BFAEE057-DEB3-45E5-B1D5-C7F75A569985}"/>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A5B22AD7-A22F-4F32-B2A2-070BA5C40DB9}"/>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E34135CF-8B48-4766-9850-47A992015EF2}"/>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562F5AAD-B9A3-402A-9281-AE5F855EB457}"/>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B94B90-E5EF-4ECD-8672-AC22C0782F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41B9529-F303-45B1-BBE7-60D7AF4A57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2CABE38-76E4-4946-988E-57C0EA1AFA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D7CF972-8CA3-4A34-A619-C571B8DDB5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DF538C3-E31D-4F91-B93C-13631B8F07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158755</xdr:rowOff>
    </xdr:from>
    <xdr:to>
      <xdr:col>55</xdr:col>
      <xdr:colOff>50800</xdr:colOff>
      <xdr:row>58</xdr:row>
      <xdr:rowOff>88905</xdr:rowOff>
    </xdr:to>
    <xdr:sp macro="" textlink="">
      <xdr:nvSpPr>
        <xdr:cNvPr id="245" name="楕円 244">
          <a:extLst>
            <a:ext uri="{FF2B5EF4-FFF2-40B4-BE49-F238E27FC236}">
              <a16:creationId xmlns:a16="http://schemas.microsoft.com/office/drawing/2014/main" id="{54267615-5624-4C37-A03C-20FA87302B49}"/>
            </a:ext>
          </a:extLst>
        </xdr:cNvPr>
        <xdr:cNvSpPr/>
      </xdr:nvSpPr>
      <xdr:spPr>
        <a:xfrm>
          <a:off x="10426700" y="99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10182</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76AA638F-1E13-42C0-B4EF-D563E2DD3810}"/>
            </a:ext>
          </a:extLst>
        </xdr:cNvPr>
        <xdr:cNvSpPr txBox="1"/>
      </xdr:nvSpPr>
      <xdr:spPr>
        <a:xfrm>
          <a:off x="10515600" y="9782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146676</xdr:rowOff>
    </xdr:from>
    <xdr:to>
      <xdr:col>50</xdr:col>
      <xdr:colOff>165100</xdr:colOff>
      <xdr:row>58</xdr:row>
      <xdr:rowOff>76826</xdr:rowOff>
    </xdr:to>
    <xdr:sp macro="" textlink="">
      <xdr:nvSpPr>
        <xdr:cNvPr id="247" name="楕円 246">
          <a:extLst>
            <a:ext uri="{FF2B5EF4-FFF2-40B4-BE49-F238E27FC236}">
              <a16:creationId xmlns:a16="http://schemas.microsoft.com/office/drawing/2014/main" id="{144E7485-4389-44F5-8FB0-4ACD6167ABDE}"/>
            </a:ext>
          </a:extLst>
        </xdr:cNvPr>
        <xdr:cNvSpPr/>
      </xdr:nvSpPr>
      <xdr:spPr>
        <a:xfrm>
          <a:off x="9588500" y="991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26026</xdr:rowOff>
    </xdr:from>
    <xdr:to>
      <xdr:col>55</xdr:col>
      <xdr:colOff>0</xdr:colOff>
      <xdr:row>58</xdr:row>
      <xdr:rowOff>38105</xdr:rowOff>
    </xdr:to>
    <xdr:cxnSp macro="">
      <xdr:nvCxnSpPr>
        <xdr:cNvPr id="248" name="直線コネクタ 247">
          <a:extLst>
            <a:ext uri="{FF2B5EF4-FFF2-40B4-BE49-F238E27FC236}">
              <a16:creationId xmlns:a16="http://schemas.microsoft.com/office/drawing/2014/main" id="{F2A9A531-2353-4448-9329-983936F19338}"/>
            </a:ext>
          </a:extLst>
        </xdr:cNvPr>
        <xdr:cNvCxnSpPr/>
      </xdr:nvCxnSpPr>
      <xdr:spPr>
        <a:xfrm>
          <a:off x="9639300" y="9970126"/>
          <a:ext cx="8382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6505</xdr:rowOff>
    </xdr:from>
    <xdr:to>
      <xdr:col>46</xdr:col>
      <xdr:colOff>38100</xdr:colOff>
      <xdr:row>58</xdr:row>
      <xdr:rowOff>108105</xdr:rowOff>
    </xdr:to>
    <xdr:sp macro="" textlink="">
      <xdr:nvSpPr>
        <xdr:cNvPr id="249" name="楕円 248">
          <a:extLst>
            <a:ext uri="{FF2B5EF4-FFF2-40B4-BE49-F238E27FC236}">
              <a16:creationId xmlns:a16="http://schemas.microsoft.com/office/drawing/2014/main" id="{9EE0B16A-E80E-4C1F-AB2F-5C77D25C98D4}"/>
            </a:ext>
          </a:extLst>
        </xdr:cNvPr>
        <xdr:cNvSpPr/>
      </xdr:nvSpPr>
      <xdr:spPr>
        <a:xfrm>
          <a:off x="8699500" y="99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26026</xdr:rowOff>
    </xdr:from>
    <xdr:to>
      <xdr:col>50</xdr:col>
      <xdr:colOff>114300</xdr:colOff>
      <xdr:row>58</xdr:row>
      <xdr:rowOff>57305</xdr:rowOff>
    </xdr:to>
    <xdr:cxnSp macro="">
      <xdr:nvCxnSpPr>
        <xdr:cNvPr id="250" name="直線コネクタ 249">
          <a:extLst>
            <a:ext uri="{FF2B5EF4-FFF2-40B4-BE49-F238E27FC236}">
              <a16:creationId xmlns:a16="http://schemas.microsoft.com/office/drawing/2014/main" id="{C7A0F797-CF4E-4EAC-9230-2E3C36727238}"/>
            </a:ext>
          </a:extLst>
        </xdr:cNvPr>
        <xdr:cNvCxnSpPr/>
      </xdr:nvCxnSpPr>
      <xdr:spPr>
        <a:xfrm flipV="1">
          <a:off x="8750300" y="9970126"/>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40328</xdr:rowOff>
    </xdr:from>
    <xdr:to>
      <xdr:col>41</xdr:col>
      <xdr:colOff>101600</xdr:colOff>
      <xdr:row>58</xdr:row>
      <xdr:rowOff>141928</xdr:rowOff>
    </xdr:to>
    <xdr:sp macro="" textlink="">
      <xdr:nvSpPr>
        <xdr:cNvPr id="251" name="楕円 250">
          <a:extLst>
            <a:ext uri="{FF2B5EF4-FFF2-40B4-BE49-F238E27FC236}">
              <a16:creationId xmlns:a16="http://schemas.microsoft.com/office/drawing/2014/main" id="{D6953B69-D6AB-4AFC-A188-566AEB8F0AE3}"/>
            </a:ext>
          </a:extLst>
        </xdr:cNvPr>
        <xdr:cNvSpPr/>
      </xdr:nvSpPr>
      <xdr:spPr>
        <a:xfrm>
          <a:off x="7810500" y="99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57305</xdr:rowOff>
    </xdr:from>
    <xdr:to>
      <xdr:col>45</xdr:col>
      <xdr:colOff>177800</xdr:colOff>
      <xdr:row>58</xdr:row>
      <xdr:rowOff>91128</xdr:rowOff>
    </xdr:to>
    <xdr:cxnSp macro="">
      <xdr:nvCxnSpPr>
        <xdr:cNvPr id="252" name="直線コネクタ 251">
          <a:extLst>
            <a:ext uri="{FF2B5EF4-FFF2-40B4-BE49-F238E27FC236}">
              <a16:creationId xmlns:a16="http://schemas.microsoft.com/office/drawing/2014/main" id="{A4BDE011-E2C0-4F57-8D3A-38CE77FFC711}"/>
            </a:ext>
          </a:extLst>
        </xdr:cNvPr>
        <xdr:cNvCxnSpPr/>
      </xdr:nvCxnSpPr>
      <xdr:spPr>
        <a:xfrm flipV="1">
          <a:off x="7861300" y="10001405"/>
          <a:ext cx="889000" cy="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60652</xdr:rowOff>
    </xdr:from>
    <xdr:to>
      <xdr:col>36</xdr:col>
      <xdr:colOff>165100</xdr:colOff>
      <xdr:row>58</xdr:row>
      <xdr:rowOff>162252</xdr:rowOff>
    </xdr:to>
    <xdr:sp macro="" textlink="">
      <xdr:nvSpPr>
        <xdr:cNvPr id="253" name="楕円 252">
          <a:extLst>
            <a:ext uri="{FF2B5EF4-FFF2-40B4-BE49-F238E27FC236}">
              <a16:creationId xmlns:a16="http://schemas.microsoft.com/office/drawing/2014/main" id="{CF5B756A-651D-48D2-9E46-AD237373F82B}"/>
            </a:ext>
          </a:extLst>
        </xdr:cNvPr>
        <xdr:cNvSpPr/>
      </xdr:nvSpPr>
      <xdr:spPr>
        <a:xfrm>
          <a:off x="6921500" y="100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91128</xdr:rowOff>
    </xdr:from>
    <xdr:to>
      <xdr:col>41</xdr:col>
      <xdr:colOff>50800</xdr:colOff>
      <xdr:row>58</xdr:row>
      <xdr:rowOff>111452</xdr:rowOff>
    </xdr:to>
    <xdr:cxnSp macro="">
      <xdr:nvCxnSpPr>
        <xdr:cNvPr id="254" name="直線コネクタ 253">
          <a:extLst>
            <a:ext uri="{FF2B5EF4-FFF2-40B4-BE49-F238E27FC236}">
              <a16:creationId xmlns:a16="http://schemas.microsoft.com/office/drawing/2014/main" id="{C8A6EEBA-A52D-4169-852C-29A49A74F029}"/>
            </a:ext>
          </a:extLst>
        </xdr:cNvPr>
        <xdr:cNvCxnSpPr/>
      </xdr:nvCxnSpPr>
      <xdr:spPr>
        <a:xfrm flipV="1">
          <a:off x="6972300" y="10035228"/>
          <a:ext cx="8890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B9084EFF-55A5-4145-ADB7-71D36A688BE7}"/>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7F94507-82C6-489D-80DB-33E422ACC3D5}"/>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DCE6509-A43F-4AA6-BE77-1F6A01DC4224}"/>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F638A51-C7AC-4D17-BD7E-2DECF550AAFD}"/>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93353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439682C4-E4A5-45DC-817C-24688AC097A3}"/>
            </a:ext>
          </a:extLst>
        </xdr:cNvPr>
        <xdr:cNvSpPr txBox="1"/>
      </xdr:nvSpPr>
      <xdr:spPr>
        <a:xfrm>
          <a:off x="9281505" y="9694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124632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F72EFF29-56FB-40D3-8629-AB08984383B8}"/>
            </a:ext>
          </a:extLst>
        </xdr:cNvPr>
        <xdr:cNvSpPr txBox="1"/>
      </xdr:nvSpPr>
      <xdr:spPr>
        <a:xfrm>
          <a:off x="8405205" y="97258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158455</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33895AA3-E064-4A7A-A420-553A5649CFEF}"/>
            </a:ext>
          </a:extLst>
        </xdr:cNvPr>
        <xdr:cNvSpPr txBox="1"/>
      </xdr:nvSpPr>
      <xdr:spPr>
        <a:xfrm>
          <a:off x="7516205" y="975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7329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47DFDC2E-2963-4FA3-B669-7769255C8C6B}"/>
            </a:ext>
          </a:extLst>
        </xdr:cNvPr>
        <xdr:cNvSpPr txBox="1"/>
      </xdr:nvSpPr>
      <xdr:spPr>
        <a:xfrm>
          <a:off x="6627205" y="9779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E294061-0D22-4935-8E08-533AD624AC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580DE85-9F2F-4CBC-835F-8F2FF4149D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EF2F2B1-6A32-4BBD-B4A1-5C18719BA9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9FE1589-6D99-4CDD-9A04-FBD0FCF20A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AE36299-2489-4107-A867-06AF429A72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DCE05A9-6D90-42F9-86C9-EDAEFD421A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4AC95C3-A3C4-4811-B82A-FC32E4A80E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E5CD0EB-15BD-4B01-A23E-BFA78FD5EEF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55DBB6B-973E-4B04-A865-133997BED3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CF5AAC0-62BE-4ED9-A665-5AA601ED3E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F24D6EA-9250-47DC-A1E7-45E05E344A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C0CE87E-59B1-409B-8804-D0FC69D4CBD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70089AF-877A-4172-8DDA-1A0B50182BD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4C58DF10-F562-4561-95DB-474B7FC0AA7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BB90D35-C677-408D-BBF6-F38D3FC2773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2A793E2-5712-46B2-B0A3-BDEEA09DB5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FBD67F6-96A6-4BA0-8E80-2C0A9F6480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E5B5B87-5384-49CD-980A-80C076E3DDC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9750307B-0314-4C0C-965D-76CEBBABD39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567ED8A6-8E27-4006-921F-2868F6796F1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F2D9B4FC-B506-49FD-A587-53AD8277485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7939248-30AC-41E8-A56B-027144E17A6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61B3C329-5204-4157-9825-114ADCA8C09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299EF11-8B0E-46B6-BF70-9DC8A6EA4D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C6ACF83-E599-49A4-8A09-3C19702EA0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BBA2724-089F-4346-85D2-D36DCCFC4AF1}"/>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B3ED2A8-B291-4A92-BBEF-090852CBD7A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2EE6880A-361A-4032-84B3-1C999130CF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A26276A5-2F64-4A2E-898F-095CA6684633}"/>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3C336AA8-FF9C-41A7-B05F-8EB1EB63CEC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5BB918D-09F5-49C0-B6C3-C749EFCD1F0C}"/>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984BDC9-BF04-4E67-80FC-F06D666006B9}"/>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291E88CF-3310-4E82-877B-774630186051}"/>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16AA2F2-6ADD-4685-B17B-767D0B6D1A7A}"/>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B3966B50-BBFC-4240-822F-E405E4BC83E9}"/>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16ABC7B8-2971-4807-8B02-3CD34C40EBFE}"/>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9503DBA-F99E-4D01-B37B-04E17FCFA4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AE4C83A-6EBE-4BA2-BDE7-DF58655B2E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ACCE49D-3F32-457D-B983-8C8D716F89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540827C-038A-4085-8C83-00965AD8A6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4812BE9-25A1-4346-BB11-93090CE203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304" name="楕円 303">
          <a:extLst>
            <a:ext uri="{FF2B5EF4-FFF2-40B4-BE49-F238E27FC236}">
              <a16:creationId xmlns:a16="http://schemas.microsoft.com/office/drawing/2014/main" id="{658DF54A-B911-41B5-9B82-F293368AB50F}"/>
            </a:ext>
          </a:extLst>
        </xdr:cNvPr>
        <xdr:cNvSpPr/>
      </xdr:nvSpPr>
      <xdr:spPr>
        <a:xfrm>
          <a:off x="4584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94722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1A6494D-539D-42DF-B488-BE99844C601F}"/>
            </a:ext>
          </a:extLst>
        </xdr:cNvPr>
        <xdr:cNvSpPr txBox="1"/>
      </xdr:nvSpPr>
      <xdr:spPr>
        <a:xfrm>
          <a:off x="4673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306" name="楕円 305">
          <a:extLst>
            <a:ext uri="{FF2B5EF4-FFF2-40B4-BE49-F238E27FC236}">
              <a16:creationId xmlns:a16="http://schemas.microsoft.com/office/drawing/2014/main" id="{6DFF21D0-4571-4C38-8B25-EB0EEC5A65AF}"/>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167095</xdr:rowOff>
    </xdr:from>
    <xdr:to>
      <xdr:col>24</xdr:col>
      <xdr:colOff>63500</xdr:colOff>
      <xdr:row>84</xdr:row>
      <xdr:rowOff>3811</xdr:rowOff>
    </xdr:to>
    <xdr:cxnSp macro="">
      <xdr:nvCxnSpPr>
        <xdr:cNvPr id="307" name="直線コネクタ 306">
          <a:extLst>
            <a:ext uri="{FF2B5EF4-FFF2-40B4-BE49-F238E27FC236}">
              <a16:creationId xmlns:a16="http://schemas.microsoft.com/office/drawing/2014/main" id="{147419BB-E849-477F-AFC4-C208C6CD605D}"/>
            </a:ext>
          </a:extLst>
        </xdr:cNvPr>
        <xdr:cNvCxnSpPr/>
      </xdr:nvCxnSpPr>
      <xdr:spPr>
        <a:xfrm flipV="1">
          <a:off x="3797300" y="143974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308" name="楕円 307">
          <a:extLst>
            <a:ext uri="{FF2B5EF4-FFF2-40B4-BE49-F238E27FC236}">
              <a16:creationId xmlns:a16="http://schemas.microsoft.com/office/drawing/2014/main" id="{D3788B2D-FD8C-4991-97E2-13E64986672C}"/>
            </a:ext>
          </a:extLst>
        </xdr:cNvPr>
        <xdr:cNvSpPr/>
      </xdr:nvSpPr>
      <xdr:spPr>
        <a:xfrm>
          <a:off x="2857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21771</xdr:rowOff>
    </xdr:to>
    <xdr:cxnSp macro="">
      <xdr:nvCxnSpPr>
        <xdr:cNvPr id="309" name="直線コネクタ 308">
          <a:extLst>
            <a:ext uri="{FF2B5EF4-FFF2-40B4-BE49-F238E27FC236}">
              <a16:creationId xmlns:a16="http://schemas.microsoft.com/office/drawing/2014/main" id="{8BDEB83E-AF72-4719-9AF2-F6CD5AC8722C}"/>
            </a:ext>
          </a:extLst>
        </xdr:cNvPr>
        <xdr:cNvCxnSpPr/>
      </xdr:nvCxnSpPr>
      <xdr:spPr>
        <a:xfrm flipV="1">
          <a:off x="2908300" y="144056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117929</xdr:rowOff>
    </xdr:from>
    <xdr:to>
      <xdr:col>10</xdr:col>
      <xdr:colOff>165100</xdr:colOff>
      <xdr:row>85</xdr:row>
      <xdr:rowOff>48079</xdr:rowOff>
    </xdr:to>
    <xdr:sp macro="" textlink="">
      <xdr:nvSpPr>
        <xdr:cNvPr id="310" name="楕円 309">
          <a:extLst>
            <a:ext uri="{FF2B5EF4-FFF2-40B4-BE49-F238E27FC236}">
              <a16:creationId xmlns:a16="http://schemas.microsoft.com/office/drawing/2014/main" id="{F9F5464F-9EFC-45D5-AABD-BC16F27F75A8}"/>
            </a:ext>
          </a:extLst>
        </xdr:cNvPr>
        <xdr:cNvSpPr/>
      </xdr:nvSpPr>
      <xdr:spPr>
        <a:xfrm>
          <a:off x="196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21771</xdr:rowOff>
    </xdr:from>
    <xdr:to>
      <xdr:col>15</xdr:col>
      <xdr:colOff>50800</xdr:colOff>
      <xdr:row>84</xdr:row>
      <xdr:rowOff>168729</xdr:rowOff>
    </xdr:to>
    <xdr:cxnSp macro="">
      <xdr:nvCxnSpPr>
        <xdr:cNvPr id="311" name="直線コネクタ 310">
          <a:extLst>
            <a:ext uri="{FF2B5EF4-FFF2-40B4-BE49-F238E27FC236}">
              <a16:creationId xmlns:a16="http://schemas.microsoft.com/office/drawing/2014/main" id="{D4F40AF2-4E0D-453D-8A86-6E887380351C}"/>
            </a:ext>
          </a:extLst>
        </xdr:cNvPr>
        <xdr:cNvCxnSpPr/>
      </xdr:nvCxnSpPr>
      <xdr:spPr>
        <a:xfrm flipV="1">
          <a:off x="2019300" y="144235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65677</xdr:rowOff>
    </xdr:from>
    <xdr:to>
      <xdr:col>6</xdr:col>
      <xdr:colOff>38100</xdr:colOff>
      <xdr:row>85</xdr:row>
      <xdr:rowOff>167277</xdr:rowOff>
    </xdr:to>
    <xdr:sp macro="" textlink="">
      <xdr:nvSpPr>
        <xdr:cNvPr id="312" name="楕円 311">
          <a:extLst>
            <a:ext uri="{FF2B5EF4-FFF2-40B4-BE49-F238E27FC236}">
              <a16:creationId xmlns:a16="http://schemas.microsoft.com/office/drawing/2014/main" id="{385220AB-D7B0-43CF-8AC8-14DBCB54537C}"/>
            </a:ext>
          </a:extLst>
        </xdr:cNvPr>
        <xdr:cNvSpPr/>
      </xdr:nvSpPr>
      <xdr:spPr>
        <a:xfrm>
          <a:off x="1079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168729</xdr:rowOff>
    </xdr:from>
    <xdr:to>
      <xdr:col>10</xdr:col>
      <xdr:colOff>114300</xdr:colOff>
      <xdr:row>85</xdr:row>
      <xdr:rowOff>116477</xdr:rowOff>
    </xdr:to>
    <xdr:cxnSp macro="">
      <xdr:nvCxnSpPr>
        <xdr:cNvPr id="313" name="直線コネクタ 312">
          <a:extLst>
            <a:ext uri="{FF2B5EF4-FFF2-40B4-BE49-F238E27FC236}">
              <a16:creationId xmlns:a16="http://schemas.microsoft.com/office/drawing/2014/main" id="{6E1675EA-510B-4239-9595-40096FD1ABD7}"/>
            </a:ext>
          </a:extLst>
        </xdr:cNvPr>
        <xdr:cNvCxnSpPr/>
      </xdr:nvCxnSpPr>
      <xdr:spPr>
        <a:xfrm flipV="1">
          <a:off x="1130300" y="14570529"/>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7C2086B4-F55E-4B35-88BE-C26CBB6EF54F}"/>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FFDC16A1-08E7-48E3-ACFA-4E5E556D3758}"/>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281F2A79-3569-4B5F-8891-50C4F4481344}"/>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37FAAEC1-F013-48D9-B71A-FBE941CBE7D7}"/>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18" name="n_1mainValue【公営住宅】&#10;有形固定資産減価償却率">
          <a:extLst>
            <a:ext uri="{FF2B5EF4-FFF2-40B4-BE49-F238E27FC236}">
              <a16:creationId xmlns:a16="http://schemas.microsoft.com/office/drawing/2014/main" id="{0F604E6F-6C34-4F6C-98A3-690A5B5ED595}"/>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319" name="n_2mainValue【公営住宅】&#10;有形固定資産減価償却率">
          <a:extLst>
            <a:ext uri="{FF2B5EF4-FFF2-40B4-BE49-F238E27FC236}">
              <a16:creationId xmlns:a16="http://schemas.microsoft.com/office/drawing/2014/main" id="{957744E8-CD1A-4FC8-BE88-7211BF798CC7}"/>
            </a:ext>
          </a:extLst>
        </xdr:cNvPr>
        <xdr:cNvSpPr txBox="1"/>
      </xdr:nvSpPr>
      <xdr:spPr>
        <a:xfrm>
          <a:off x="2705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39206</xdr:rowOff>
    </xdr:from>
    <xdr:ext cx="405111" cy="259045"/>
    <xdr:sp macro="" textlink="">
      <xdr:nvSpPr>
        <xdr:cNvPr id="320" name="n_3mainValue【公営住宅】&#10;有形固定資産減価償却率">
          <a:extLst>
            <a:ext uri="{FF2B5EF4-FFF2-40B4-BE49-F238E27FC236}">
              <a16:creationId xmlns:a16="http://schemas.microsoft.com/office/drawing/2014/main" id="{39FA2815-391C-4DBC-BDA8-AFD5D9BE70C0}"/>
            </a:ext>
          </a:extLst>
        </xdr:cNvPr>
        <xdr:cNvSpPr txBox="1"/>
      </xdr:nvSpPr>
      <xdr:spPr>
        <a:xfrm>
          <a:off x="1816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158404</xdr:rowOff>
    </xdr:from>
    <xdr:ext cx="405111" cy="259045"/>
    <xdr:sp macro="" textlink="">
      <xdr:nvSpPr>
        <xdr:cNvPr id="321" name="n_4mainValue【公営住宅】&#10;有形固定資産減価償却率">
          <a:extLst>
            <a:ext uri="{FF2B5EF4-FFF2-40B4-BE49-F238E27FC236}">
              <a16:creationId xmlns:a16="http://schemas.microsoft.com/office/drawing/2014/main" id="{CD2F041D-0E37-4176-A409-C12A9B080A99}"/>
            </a:ext>
          </a:extLst>
        </xdr:cNvPr>
        <xdr:cNvSpPr txBox="1"/>
      </xdr:nvSpPr>
      <xdr:spPr>
        <a:xfrm>
          <a:off x="927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75055F6-4C5F-4B3C-A04E-B05DF749F2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A3A6EE1-BBAF-4B44-B431-E0374E0031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7F9EB79-D767-4A42-89DF-FA705D76F3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8A6D240-A10C-43BA-9D99-35BA9A1999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0F9C45E-ACE2-4E7A-BE75-BBFC25629C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3588561-6D27-4BB4-A910-265FA0863C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3717BE3-F144-4146-BB9C-2CD2BE2FA5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DA20554-09EB-41D5-81B0-6B99AB3DB6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AC5C792-2C03-44DA-BD35-E12D5B53D8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6914EF8-8787-4CA4-BC52-9E489AED7E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809DBBF-CEBE-4F5D-AF70-B0F036511A4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8BCCCDD6-CD01-4A77-BC43-19094CEA218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BCF56CC0-87E5-4EF4-B5EF-A3D42A1A490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2006CA0D-D961-4781-957C-8A82813F30D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F62CCB6-2371-4DB7-826E-A3650751C45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BB0404C2-8E81-480E-9DC0-29D2C13EFBB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33A427C-2A78-43FC-BFBC-1B728B75168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5E76700A-3828-4CDF-9E30-B305C48BE8A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DA53986-6318-47C8-A2BE-620A84020E8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FEA6F60C-D9B9-4732-B837-5D357327FA0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86AD2E6-2264-4243-8F68-DC6869294F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2BE863C3-F270-4BE2-A5F6-156699D6EEF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438791A-BE84-4751-BD8A-BE1E80DDB4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1DB8C670-06E2-4DF4-8768-71E53C6ECAB7}"/>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CD694511-733A-40FA-8371-219E3431CA6F}"/>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4FDDBCA3-F2AB-4088-B1EC-C0E706FFF92D}"/>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A516AABC-7E25-4CAE-ACE7-4DC2D271274E}"/>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789C99A8-603A-4CD9-9E1C-18EF2413A26B}"/>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AD6E73F5-0277-4227-BAC7-9356C986BA52}"/>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6543FA81-0AFB-4EBA-97C9-F1E1BFE54DEC}"/>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516E1F82-03BB-471A-B5E8-D659EB0B963B}"/>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144A8996-3C90-477B-BAD0-57D8DF27E1AC}"/>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C071EC54-8561-442B-9DEA-E46118B52473}"/>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ADAFE29C-DA0D-4532-9D46-3DA7D9572A1E}"/>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97702B4-8F18-43EA-9370-5DA95BFA78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0FA2DCF-8863-4940-A861-A53B6DF721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8C125B1-4F33-40CF-B9D2-C041078427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3A8F7D4-38EB-41E9-AAE6-B69F68A710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7515BBA-6058-4622-BD1D-876A6CA82C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165264</xdr:rowOff>
    </xdr:from>
    <xdr:to>
      <xdr:col>55</xdr:col>
      <xdr:colOff>50800</xdr:colOff>
      <xdr:row>85</xdr:row>
      <xdr:rowOff>95414</xdr:rowOff>
    </xdr:to>
    <xdr:sp macro="" textlink="">
      <xdr:nvSpPr>
        <xdr:cNvPr id="361" name="楕円 360">
          <a:extLst>
            <a:ext uri="{FF2B5EF4-FFF2-40B4-BE49-F238E27FC236}">
              <a16:creationId xmlns:a16="http://schemas.microsoft.com/office/drawing/2014/main" id="{8EA6F0F4-1EDE-4C82-B2FC-47978D8843A5}"/>
            </a:ext>
          </a:extLst>
        </xdr:cNvPr>
        <xdr:cNvSpPr/>
      </xdr:nvSpPr>
      <xdr:spPr>
        <a:xfrm>
          <a:off x="10426700" y="1456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16691</xdr:rowOff>
    </xdr:from>
    <xdr:ext cx="469744" cy="259045"/>
    <xdr:sp macro="" textlink="">
      <xdr:nvSpPr>
        <xdr:cNvPr id="362" name="【公営住宅】&#10;一人当たり面積該当値テキスト">
          <a:extLst>
            <a:ext uri="{FF2B5EF4-FFF2-40B4-BE49-F238E27FC236}">
              <a16:creationId xmlns:a16="http://schemas.microsoft.com/office/drawing/2014/main" id="{4BA6AB5F-8573-4039-AACB-85291200A593}"/>
            </a:ext>
          </a:extLst>
        </xdr:cNvPr>
        <xdr:cNvSpPr txBox="1"/>
      </xdr:nvSpPr>
      <xdr:spPr>
        <a:xfrm>
          <a:off x="10515600" y="1441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158178</xdr:rowOff>
    </xdr:from>
    <xdr:to>
      <xdr:col>50</xdr:col>
      <xdr:colOff>165100</xdr:colOff>
      <xdr:row>85</xdr:row>
      <xdr:rowOff>88328</xdr:rowOff>
    </xdr:to>
    <xdr:sp macro="" textlink="">
      <xdr:nvSpPr>
        <xdr:cNvPr id="363" name="楕円 362">
          <a:extLst>
            <a:ext uri="{FF2B5EF4-FFF2-40B4-BE49-F238E27FC236}">
              <a16:creationId xmlns:a16="http://schemas.microsoft.com/office/drawing/2014/main" id="{8DE9CDA9-7DC2-4DE1-9F3B-B0C98CED77CE}"/>
            </a:ext>
          </a:extLst>
        </xdr:cNvPr>
        <xdr:cNvSpPr/>
      </xdr:nvSpPr>
      <xdr:spPr>
        <a:xfrm>
          <a:off x="9588500" y="145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37528</xdr:rowOff>
    </xdr:from>
    <xdr:to>
      <xdr:col>55</xdr:col>
      <xdr:colOff>0</xdr:colOff>
      <xdr:row>85</xdr:row>
      <xdr:rowOff>44614</xdr:rowOff>
    </xdr:to>
    <xdr:cxnSp macro="">
      <xdr:nvCxnSpPr>
        <xdr:cNvPr id="364" name="直線コネクタ 363">
          <a:extLst>
            <a:ext uri="{FF2B5EF4-FFF2-40B4-BE49-F238E27FC236}">
              <a16:creationId xmlns:a16="http://schemas.microsoft.com/office/drawing/2014/main" id="{8221E437-5F5D-46E0-9724-6DD190124389}"/>
            </a:ext>
          </a:extLst>
        </xdr:cNvPr>
        <xdr:cNvCxnSpPr/>
      </xdr:nvCxnSpPr>
      <xdr:spPr>
        <a:xfrm>
          <a:off x="9639300" y="14610778"/>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167856</xdr:rowOff>
    </xdr:from>
    <xdr:to>
      <xdr:col>46</xdr:col>
      <xdr:colOff>38100</xdr:colOff>
      <xdr:row>85</xdr:row>
      <xdr:rowOff>98006</xdr:rowOff>
    </xdr:to>
    <xdr:sp macro="" textlink="">
      <xdr:nvSpPr>
        <xdr:cNvPr id="365" name="楕円 364">
          <a:extLst>
            <a:ext uri="{FF2B5EF4-FFF2-40B4-BE49-F238E27FC236}">
              <a16:creationId xmlns:a16="http://schemas.microsoft.com/office/drawing/2014/main" id="{4E38E072-31F1-4747-8861-43D9055D91C5}"/>
            </a:ext>
          </a:extLst>
        </xdr:cNvPr>
        <xdr:cNvSpPr/>
      </xdr:nvSpPr>
      <xdr:spPr>
        <a:xfrm>
          <a:off x="8699500" y="145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37528</xdr:rowOff>
    </xdr:from>
    <xdr:to>
      <xdr:col>50</xdr:col>
      <xdr:colOff>114300</xdr:colOff>
      <xdr:row>85</xdr:row>
      <xdr:rowOff>47206</xdr:rowOff>
    </xdr:to>
    <xdr:cxnSp macro="">
      <xdr:nvCxnSpPr>
        <xdr:cNvPr id="366" name="直線コネクタ 365">
          <a:extLst>
            <a:ext uri="{FF2B5EF4-FFF2-40B4-BE49-F238E27FC236}">
              <a16:creationId xmlns:a16="http://schemas.microsoft.com/office/drawing/2014/main" id="{901981C0-213C-4A52-8270-D2A4AFC30EA9}"/>
            </a:ext>
          </a:extLst>
        </xdr:cNvPr>
        <xdr:cNvCxnSpPr/>
      </xdr:nvCxnSpPr>
      <xdr:spPr>
        <a:xfrm flipV="1">
          <a:off x="8750300" y="14610778"/>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20104</xdr:rowOff>
    </xdr:from>
    <xdr:to>
      <xdr:col>41</xdr:col>
      <xdr:colOff>101600</xdr:colOff>
      <xdr:row>85</xdr:row>
      <xdr:rowOff>121704</xdr:rowOff>
    </xdr:to>
    <xdr:sp macro="" textlink="">
      <xdr:nvSpPr>
        <xdr:cNvPr id="367" name="楕円 366">
          <a:extLst>
            <a:ext uri="{FF2B5EF4-FFF2-40B4-BE49-F238E27FC236}">
              <a16:creationId xmlns:a16="http://schemas.microsoft.com/office/drawing/2014/main" id="{903A4D87-90B0-486B-9C6D-77474E54D352}"/>
            </a:ext>
          </a:extLst>
        </xdr:cNvPr>
        <xdr:cNvSpPr/>
      </xdr:nvSpPr>
      <xdr:spPr>
        <a:xfrm>
          <a:off x="7810500" y="145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47206</xdr:rowOff>
    </xdr:from>
    <xdr:to>
      <xdr:col>45</xdr:col>
      <xdr:colOff>177800</xdr:colOff>
      <xdr:row>85</xdr:row>
      <xdr:rowOff>70904</xdr:rowOff>
    </xdr:to>
    <xdr:cxnSp macro="">
      <xdr:nvCxnSpPr>
        <xdr:cNvPr id="368" name="直線コネクタ 367">
          <a:extLst>
            <a:ext uri="{FF2B5EF4-FFF2-40B4-BE49-F238E27FC236}">
              <a16:creationId xmlns:a16="http://schemas.microsoft.com/office/drawing/2014/main" id="{35B79070-608A-4E37-A3F3-72CE4BA7E678}"/>
            </a:ext>
          </a:extLst>
        </xdr:cNvPr>
        <xdr:cNvCxnSpPr/>
      </xdr:nvCxnSpPr>
      <xdr:spPr>
        <a:xfrm flipV="1">
          <a:off x="7861300" y="1462045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34162</xdr:rowOff>
    </xdr:from>
    <xdr:to>
      <xdr:col>36</xdr:col>
      <xdr:colOff>165100</xdr:colOff>
      <xdr:row>85</xdr:row>
      <xdr:rowOff>135762</xdr:rowOff>
    </xdr:to>
    <xdr:sp macro="" textlink="">
      <xdr:nvSpPr>
        <xdr:cNvPr id="369" name="楕円 368">
          <a:extLst>
            <a:ext uri="{FF2B5EF4-FFF2-40B4-BE49-F238E27FC236}">
              <a16:creationId xmlns:a16="http://schemas.microsoft.com/office/drawing/2014/main" id="{F3E0A018-AADA-4463-9422-124DD10185BE}"/>
            </a:ext>
          </a:extLst>
        </xdr:cNvPr>
        <xdr:cNvSpPr/>
      </xdr:nvSpPr>
      <xdr:spPr>
        <a:xfrm>
          <a:off x="6921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70904</xdr:rowOff>
    </xdr:from>
    <xdr:to>
      <xdr:col>41</xdr:col>
      <xdr:colOff>50800</xdr:colOff>
      <xdr:row>85</xdr:row>
      <xdr:rowOff>84962</xdr:rowOff>
    </xdr:to>
    <xdr:cxnSp macro="">
      <xdr:nvCxnSpPr>
        <xdr:cNvPr id="370" name="直線コネクタ 369">
          <a:extLst>
            <a:ext uri="{FF2B5EF4-FFF2-40B4-BE49-F238E27FC236}">
              <a16:creationId xmlns:a16="http://schemas.microsoft.com/office/drawing/2014/main" id="{A2B94081-DCBB-4CBD-B33E-3D114EEB688C}"/>
            </a:ext>
          </a:extLst>
        </xdr:cNvPr>
        <xdr:cNvCxnSpPr/>
      </xdr:nvCxnSpPr>
      <xdr:spPr>
        <a:xfrm flipV="1">
          <a:off x="6972300" y="14644154"/>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419A1DCC-607E-4285-A760-4600D644A9CA}"/>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E2473331-4113-447C-989A-AAF8432C1FFB}"/>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B012D996-2D5B-4A01-B72A-4810D14E1A26}"/>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60F50235-9956-46DC-B633-4CAC124F3AEC}"/>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104855</xdr:rowOff>
    </xdr:from>
    <xdr:ext cx="469744" cy="259045"/>
    <xdr:sp macro="" textlink="">
      <xdr:nvSpPr>
        <xdr:cNvPr id="375" name="n_1mainValue【公営住宅】&#10;一人当たり面積">
          <a:extLst>
            <a:ext uri="{FF2B5EF4-FFF2-40B4-BE49-F238E27FC236}">
              <a16:creationId xmlns:a16="http://schemas.microsoft.com/office/drawing/2014/main" id="{6D8E2FA5-2ED4-400C-ADEC-C87E18FA73D8}"/>
            </a:ext>
          </a:extLst>
        </xdr:cNvPr>
        <xdr:cNvSpPr txBox="1"/>
      </xdr:nvSpPr>
      <xdr:spPr>
        <a:xfrm>
          <a:off x="9391727" y="1433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114533</xdr:rowOff>
    </xdr:from>
    <xdr:ext cx="469744" cy="259045"/>
    <xdr:sp macro="" textlink="">
      <xdr:nvSpPr>
        <xdr:cNvPr id="376" name="n_2mainValue【公営住宅】&#10;一人当たり面積">
          <a:extLst>
            <a:ext uri="{FF2B5EF4-FFF2-40B4-BE49-F238E27FC236}">
              <a16:creationId xmlns:a16="http://schemas.microsoft.com/office/drawing/2014/main" id="{88C103AF-72BD-4AD5-A9E3-221998FA55C7}"/>
            </a:ext>
          </a:extLst>
        </xdr:cNvPr>
        <xdr:cNvSpPr txBox="1"/>
      </xdr:nvSpPr>
      <xdr:spPr>
        <a:xfrm>
          <a:off x="8515427" y="1434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138231</xdr:rowOff>
    </xdr:from>
    <xdr:ext cx="469744" cy="259045"/>
    <xdr:sp macro="" textlink="">
      <xdr:nvSpPr>
        <xdr:cNvPr id="377" name="n_3mainValue【公営住宅】&#10;一人当たり面積">
          <a:extLst>
            <a:ext uri="{FF2B5EF4-FFF2-40B4-BE49-F238E27FC236}">
              <a16:creationId xmlns:a16="http://schemas.microsoft.com/office/drawing/2014/main" id="{248E8E95-6498-4956-BEBE-462C45CB134D}"/>
            </a:ext>
          </a:extLst>
        </xdr:cNvPr>
        <xdr:cNvSpPr txBox="1"/>
      </xdr:nvSpPr>
      <xdr:spPr>
        <a:xfrm>
          <a:off x="7626427" y="1436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152289</xdr:rowOff>
    </xdr:from>
    <xdr:ext cx="469744" cy="259045"/>
    <xdr:sp macro="" textlink="">
      <xdr:nvSpPr>
        <xdr:cNvPr id="378" name="n_4mainValue【公営住宅】&#10;一人当たり面積">
          <a:extLst>
            <a:ext uri="{FF2B5EF4-FFF2-40B4-BE49-F238E27FC236}">
              <a16:creationId xmlns:a16="http://schemas.microsoft.com/office/drawing/2014/main" id="{C82B9BDA-259B-4F39-A5B0-3960E1AF3E8C}"/>
            </a:ext>
          </a:extLst>
        </xdr:cNvPr>
        <xdr:cNvSpPr txBox="1"/>
      </xdr:nvSpPr>
      <xdr:spPr>
        <a:xfrm>
          <a:off x="67374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92D7882-D14E-4994-BF2D-BE36093D0D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FC919B5-8AB3-4818-BB76-BFE49DDDA6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51A68BE-6837-445F-BBF7-0D53FF1439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2CE1349-0040-44EE-8A4D-7B6D9374E7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8CB66C5-EE20-4A68-BF8C-9D4ECCCE2D0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95007B6-B957-4100-9683-F70188B39F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2C37AE1-2C20-4122-828E-3EAEC5C0CC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2F497A5-FBE8-4CB1-B0A5-DBB362E76E9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E74D2D9-8E38-442A-A509-28066902AC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26004B4-829F-496F-BA1E-D4D91307BF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85FDF8E0-8908-4BB9-9199-8D0F004DC3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23D3D267-B5C0-435D-8EB2-5E20B06A6A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46549F0-D5A2-4EE7-96A2-87A76EE366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E8A21A8-7E48-423E-93A4-434FDC03DF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4004C02-D4AA-4594-ABE3-8241A111C2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2432C85-7BCB-4DF7-8627-25B1E661347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79E7FD5-A68C-42FD-803A-3AD41EE0B8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81183C8-E6D9-4AA2-BEB6-A64A676675A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6A9455C-F153-4D05-98DF-77DFB07B5D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2170713-0BD6-4ABE-A5BD-7966834213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0773D32-33FF-4950-B2E9-19BFB5016D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FB26531-80B1-49B8-ADEF-38CC79B1A6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52DC411-12D0-468C-B16E-1536CFC5A7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B28C21A-CBEB-40AD-90E2-069F28E092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DDB25BD-AC1E-4960-AAD0-40BEB5FFE7A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ACC5B52E-257C-4BDB-B624-5DC426B4C3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290D5EB5-781E-44FD-B52E-FB9A23EB29F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FFE5A489-5357-4181-B127-270C64A5F48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C0FD9291-351F-41C8-A872-E08D335EED4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B51083F2-2A4B-41D9-886C-E3F12FAF851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9F002539-8BB3-470B-93FD-2E5965492E2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F7C617E-FD30-4E47-A9FE-A0AAA1DA78A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BAE0754D-2224-46FA-9A0E-EF84F0A926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5FF5F610-0072-4712-8F7C-0DA9A33BAD4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AA0B5F41-716A-45FA-B64B-B15CFEB3D07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65CA172-39FF-4608-914E-AEB64538E42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7ACA3277-84F7-4930-AA7C-1FE803DD3E0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ABC1F9B-A553-483A-922C-16A9C4A5DD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ADA24E3-E219-4670-9439-2B5A27F74C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76B14C5A-1FC7-450D-B294-5BA512BFEF75}"/>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B772E128-7DE2-4BC6-94F9-A6CBD550F099}"/>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AC961126-FEF0-4BA0-BF52-F9D723A663AA}"/>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A7983E75-89DA-4E5B-9831-7085F7E1235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DF8208-ADE6-4776-901B-9F1EB0B4FAE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244DA921-D03F-4DBB-AE40-C8C2731FB2E7}"/>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583B0BC2-27FC-4644-BCF4-E6426F4DA30B}"/>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6EBE2383-8A5C-45CF-9DF6-B02A103A6D72}"/>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1DB4CD92-FBA1-4638-90A0-F0E0E78B9B2C}"/>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78397983-8962-4348-BF0A-087F2FBC757B}"/>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90DC2230-423F-4BCE-B7F6-7B9E81206A82}"/>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3DA691B-B121-447A-89A0-281A86A30D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1135A9B-7B30-4A2B-A72E-BA223A75DF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F954E07-4716-4477-908B-E84E214E2D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CB56668-1751-4A6B-A5DF-19E7158FAF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E8E86B6-7DF3-4037-B6EF-4BFB7743B2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140970</xdr:rowOff>
    </xdr:from>
    <xdr:to>
      <xdr:col>85</xdr:col>
      <xdr:colOff>177800</xdr:colOff>
      <xdr:row>40</xdr:row>
      <xdr:rowOff>71120</xdr:rowOff>
    </xdr:to>
    <xdr:sp macro="" textlink="">
      <xdr:nvSpPr>
        <xdr:cNvPr id="434" name="楕円 433">
          <a:extLst>
            <a:ext uri="{FF2B5EF4-FFF2-40B4-BE49-F238E27FC236}">
              <a16:creationId xmlns:a16="http://schemas.microsoft.com/office/drawing/2014/main" id="{6FFB42BB-DE23-4B44-BAD6-A5365CD9FF42}"/>
            </a:ext>
          </a:extLst>
        </xdr:cNvPr>
        <xdr:cNvSpPr/>
      </xdr:nvSpPr>
      <xdr:spPr>
        <a:xfrm>
          <a:off x="162687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55897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21FD37C8-EA6C-4DF7-ACB6-E1496AEDB85D}"/>
            </a:ext>
          </a:extLst>
        </xdr:cNvPr>
        <xdr:cNvSpPr txBox="1"/>
      </xdr:nvSpPr>
      <xdr:spPr>
        <a:xfrm>
          <a:off x="16357600" y="674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133350</xdr:rowOff>
    </xdr:from>
    <xdr:to>
      <xdr:col>81</xdr:col>
      <xdr:colOff>101600</xdr:colOff>
      <xdr:row>40</xdr:row>
      <xdr:rowOff>63500</xdr:rowOff>
    </xdr:to>
    <xdr:sp macro="" textlink="">
      <xdr:nvSpPr>
        <xdr:cNvPr id="436" name="楕円 435">
          <a:extLst>
            <a:ext uri="{FF2B5EF4-FFF2-40B4-BE49-F238E27FC236}">
              <a16:creationId xmlns:a16="http://schemas.microsoft.com/office/drawing/2014/main" id="{E6F79BB5-76EB-4F56-B559-B4F02080D645}"/>
            </a:ext>
          </a:extLst>
        </xdr:cNvPr>
        <xdr:cNvSpPr/>
      </xdr:nvSpPr>
      <xdr:spPr>
        <a:xfrm>
          <a:off x="15430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xdr:rowOff>
    </xdr:from>
    <xdr:to>
      <xdr:col>85</xdr:col>
      <xdr:colOff>127000</xdr:colOff>
      <xdr:row>40</xdr:row>
      <xdr:rowOff>20320</xdr:rowOff>
    </xdr:to>
    <xdr:cxnSp macro="">
      <xdr:nvCxnSpPr>
        <xdr:cNvPr id="437" name="直線コネクタ 436">
          <a:extLst>
            <a:ext uri="{FF2B5EF4-FFF2-40B4-BE49-F238E27FC236}">
              <a16:creationId xmlns:a16="http://schemas.microsoft.com/office/drawing/2014/main" id="{2C5B3EE2-382D-4FB3-8AF0-3373149717AC}"/>
            </a:ext>
          </a:extLst>
        </xdr:cNvPr>
        <xdr:cNvCxnSpPr/>
      </xdr:nvCxnSpPr>
      <xdr:spPr>
        <a:xfrm>
          <a:off x="15481300" y="6870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38" name="楕円 437">
          <a:extLst>
            <a:ext uri="{FF2B5EF4-FFF2-40B4-BE49-F238E27FC236}">
              <a16:creationId xmlns:a16="http://schemas.microsoft.com/office/drawing/2014/main" id="{6957BF40-39A3-4148-ADC5-8C82C150FF84}"/>
            </a:ext>
          </a:extLst>
        </xdr:cNvPr>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xdr:rowOff>
    </xdr:from>
    <xdr:to>
      <xdr:col>81</xdr:col>
      <xdr:colOff>50800</xdr:colOff>
      <xdr:row>40</xdr:row>
      <xdr:rowOff>19050</xdr:rowOff>
    </xdr:to>
    <xdr:cxnSp macro="">
      <xdr:nvCxnSpPr>
        <xdr:cNvPr id="439" name="直線コネクタ 438">
          <a:extLst>
            <a:ext uri="{FF2B5EF4-FFF2-40B4-BE49-F238E27FC236}">
              <a16:creationId xmlns:a16="http://schemas.microsoft.com/office/drawing/2014/main" id="{048512A6-0D8D-48FE-819A-39E0641BCAA2}"/>
            </a:ext>
          </a:extLst>
        </xdr:cNvPr>
        <xdr:cNvCxnSpPr/>
      </xdr:nvCxnSpPr>
      <xdr:spPr>
        <a:xfrm flipV="1">
          <a:off x="14592300" y="68707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140970</xdr:rowOff>
    </xdr:from>
    <xdr:to>
      <xdr:col>72</xdr:col>
      <xdr:colOff>38100</xdr:colOff>
      <xdr:row>40</xdr:row>
      <xdr:rowOff>71120</xdr:rowOff>
    </xdr:to>
    <xdr:sp macro="" textlink="">
      <xdr:nvSpPr>
        <xdr:cNvPr id="440" name="楕円 439">
          <a:extLst>
            <a:ext uri="{FF2B5EF4-FFF2-40B4-BE49-F238E27FC236}">
              <a16:creationId xmlns:a16="http://schemas.microsoft.com/office/drawing/2014/main" id="{C71C4455-51D3-47CC-AA95-992C17E4C1B6}"/>
            </a:ext>
          </a:extLst>
        </xdr:cNvPr>
        <xdr:cNvSpPr/>
      </xdr:nvSpPr>
      <xdr:spPr>
        <a:xfrm>
          <a:off x="136525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20320</xdr:rowOff>
    </xdr:to>
    <xdr:cxnSp macro="">
      <xdr:nvCxnSpPr>
        <xdr:cNvPr id="441" name="直線コネクタ 440">
          <a:extLst>
            <a:ext uri="{FF2B5EF4-FFF2-40B4-BE49-F238E27FC236}">
              <a16:creationId xmlns:a16="http://schemas.microsoft.com/office/drawing/2014/main" id="{BEB31565-5FC8-441C-9C3F-18048AFACE9E}"/>
            </a:ext>
          </a:extLst>
        </xdr:cNvPr>
        <xdr:cNvCxnSpPr/>
      </xdr:nvCxnSpPr>
      <xdr:spPr>
        <a:xfrm flipV="1">
          <a:off x="13703300" y="6877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134620</xdr:rowOff>
    </xdr:from>
    <xdr:to>
      <xdr:col>67</xdr:col>
      <xdr:colOff>101600</xdr:colOff>
      <xdr:row>40</xdr:row>
      <xdr:rowOff>64770</xdr:rowOff>
    </xdr:to>
    <xdr:sp macro="" textlink="">
      <xdr:nvSpPr>
        <xdr:cNvPr id="442" name="楕円 441">
          <a:extLst>
            <a:ext uri="{FF2B5EF4-FFF2-40B4-BE49-F238E27FC236}">
              <a16:creationId xmlns:a16="http://schemas.microsoft.com/office/drawing/2014/main" id="{3BB63E5F-6B5B-406A-B591-2F262F0B902A}"/>
            </a:ext>
          </a:extLst>
        </xdr:cNvPr>
        <xdr:cNvSpPr/>
      </xdr:nvSpPr>
      <xdr:spPr>
        <a:xfrm>
          <a:off x="12763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13970</xdr:rowOff>
    </xdr:from>
    <xdr:to>
      <xdr:col>71</xdr:col>
      <xdr:colOff>177800</xdr:colOff>
      <xdr:row>40</xdr:row>
      <xdr:rowOff>20320</xdr:rowOff>
    </xdr:to>
    <xdr:cxnSp macro="">
      <xdr:nvCxnSpPr>
        <xdr:cNvPr id="443" name="直線コネクタ 442">
          <a:extLst>
            <a:ext uri="{FF2B5EF4-FFF2-40B4-BE49-F238E27FC236}">
              <a16:creationId xmlns:a16="http://schemas.microsoft.com/office/drawing/2014/main" id="{5787219F-F781-457F-B91C-27205531F601}"/>
            </a:ext>
          </a:extLst>
        </xdr:cNvPr>
        <xdr:cNvCxnSpPr/>
      </xdr:nvCxnSpPr>
      <xdr:spPr>
        <a:xfrm>
          <a:off x="12814300" y="68719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6BF191A3-D497-41E3-AB02-90D8475A9227}"/>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10A0202A-1C71-47D6-997C-9B43C81C9F39}"/>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48F8527-F0CF-4088-9747-7F9DA2FA34FC}"/>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AAE6B45C-13D6-4A0C-A417-0B3645BD6653}"/>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54627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9CDAA3F9-538D-4306-BC6C-877AAC96CC26}"/>
            </a:ext>
          </a:extLst>
        </xdr:cNvPr>
        <xdr:cNvSpPr txBox="1"/>
      </xdr:nvSpPr>
      <xdr:spPr>
        <a:xfrm>
          <a:off x="15266044"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150F0FE-1B71-45B0-8264-9040C63BAE9B}"/>
            </a:ext>
          </a:extLst>
        </xdr:cNvPr>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62247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1CE38154-428E-4732-9D3C-63F5E954DE30}"/>
            </a:ext>
          </a:extLst>
        </xdr:cNvPr>
        <xdr:cNvSpPr txBox="1"/>
      </xdr:nvSpPr>
      <xdr:spPr>
        <a:xfrm>
          <a:off x="13500744" y="692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55897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3B4B31EC-9A4E-438A-8E7F-2A5FA57DCCA1}"/>
            </a:ext>
          </a:extLst>
        </xdr:cNvPr>
        <xdr:cNvSpPr txBox="1"/>
      </xdr:nvSpPr>
      <xdr:spPr>
        <a:xfrm>
          <a:off x="12611744"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A19F455-2D35-4088-91CA-9961A06507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D8493CDD-5F4B-4575-B69D-DF1A4CF4BF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4147FC3-F1B6-4C24-8DFE-E83364E23C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706CC9F3-CF61-4545-872A-28B2F3DE61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B5F58800-E8AC-4003-A6D2-8F132CBE6D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EEBBEFB8-CA4D-4771-9B63-81A5EBF87E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C6A13B76-156E-4885-9E02-6BE98D25B0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D5BEDB3-C984-485F-9EDD-EE0725D2C35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8F620B8D-B4D0-4C26-AC21-E6B65245FB5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899A330-D84B-4F0C-A044-5E3996A6C86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D5A1ECAC-D00B-48C7-A77C-8E0CCC19DF0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488469B2-8C61-4108-B291-6E28A3CC6D1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6D77B34B-8C1F-49D2-9A9D-ED3CE82082F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340A18EA-9B95-46A3-948B-150952F5441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8E966D92-28E5-4868-851A-43E3FACCE05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D84F98E3-3453-479E-AB81-433C819620A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D60801A6-D92A-46A7-A05A-C03BFDBE096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EE20D296-7000-40F1-8CE9-C5AEF344D0C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5305563C-184F-466C-9F77-506A3D2404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552A069-1315-4C81-A6A2-191A0AE8532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3B16E9E7-4517-44FB-BA3A-2E5EEBF478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C9E4F3F9-4D07-40E0-B04D-FC76EE5DA3E2}"/>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C30A6993-4128-4746-9ADB-05BE86B4794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31821A44-D35E-4C28-93A1-A12C6832755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E7C21632-B376-474B-B8DD-9148F5C1E715}"/>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28C44E39-89BA-4184-A1D3-748FE1D9FF78}"/>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A246FEF-544B-45D2-804A-BD3D4F4ED234}"/>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54163D90-A872-4CA2-972D-2AEC20387A59}"/>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FBC3D5E3-2566-4B8B-BD11-2C7C17086979}"/>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806281F5-A332-4449-8369-1D41A80EE959}"/>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6929DDB9-E99A-4951-9DE9-71F3132948C1}"/>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8907A673-1882-45BC-AB34-A3B7C30404DC}"/>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8E0FF14-5E09-4623-8463-8138996919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A48EACD-68D5-45E5-BF37-58E2363A0C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629E0A9-40D9-4D5A-83CA-9EA57F6D9C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ED54A62-74D4-4B3E-B8AB-6EDF810440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01A28EC-A908-4432-93C4-F3DD8427E8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89" name="楕円 488">
          <a:extLst>
            <a:ext uri="{FF2B5EF4-FFF2-40B4-BE49-F238E27FC236}">
              <a16:creationId xmlns:a16="http://schemas.microsoft.com/office/drawing/2014/main" id="{2CE69FC3-C83B-40AF-A77A-FE836F59F153}"/>
            </a:ext>
          </a:extLst>
        </xdr:cNvPr>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60FE22B5-A3F0-44E2-B29E-54363CBD0112}"/>
            </a:ext>
          </a:extLst>
        </xdr:cNvPr>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134214</xdr:rowOff>
    </xdr:from>
    <xdr:to>
      <xdr:col>112</xdr:col>
      <xdr:colOff>38100</xdr:colOff>
      <xdr:row>39</xdr:row>
      <xdr:rowOff>64364</xdr:rowOff>
    </xdr:to>
    <xdr:sp macro="" textlink="">
      <xdr:nvSpPr>
        <xdr:cNvPr id="491" name="楕円 490">
          <a:extLst>
            <a:ext uri="{FF2B5EF4-FFF2-40B4-BE49-F238E27FC236}">
              <a16:creationId xmlns:a16="http://schemas.microsoft.com/office/drawing/2014/main" id="{83308E93-37F7-492E-9A3A-A6162049D0A7}"/>
            </a:ext>
          </a:extLst>
        </xdr:cNvPr>
        <xdr:cNvSpPr/>
      </xdr:nvSpPr>
      <xdr:spPr>
        <a:xfrm>
          <a:off x="21272500" y="66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13564</xdr:rowOff>
    </xdr:from>
    <xdr:to>
      <xdr:col>116</xdr:col>
      <xdr:colOff>63500</xdr:colOff>
      <xdr:row>39</xdr:row>
      <xdr:rowOff>19050</xdr:rowOff>
    </xdr:to>
    <xdr:cxnSp macro="">
      <xdr:nvCxnSpPr>
        <xdr:cNvPr id="492" name="直線コネクタ 491">
          <a:extLst>
            <a:ext uri="{FF2B5EF4-FFF2-40B4-BE49-F238E27FC236}">
              <a16:creationId xmlns:a16="http://schemas.microsoft.com/office/drawing/2014/main" id="{FA112807-ABBF-4BAC-9282-7AEED8092D40}"/>
            </a:ext>
          </a:extLst>
        </xdr:cNvPr>
        <xdr:cNvCxnSpPr/>
      </xdr:nvCxnSpPr>
      <xdr:spPr>
        <a:xfrm>
          <a:off x="21323300" y="67001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146101</xdr:rowOff>
    </xdr:from>
    <xdr:to>
      <xdr:col>107</xdr:col>
      <xdr:colOff>101600</xdr:colOff>
      <xdr:row>39</xdr:row>
      <xdr:rowOff>76251</xdr:rowOff>
    </xdr:to>
    <xdr:sp macro="" textlink="">
      <xdr:nvSpPr>
        <xdr:cNvPr id="493" name="楕円 492">
          <a:extLst>
            <a:ext uri="{FF2B5EF4-FFF2-40B4-BE49-F238E27FC236}">
              <a16:creationId xmlns:a16="http://schemas.microsoft.com/office/drawing/2014/main" id="{1238D462-A208-474E-8E1A-201F0859FAB8}"/>
            </a:ext>
          </a:extLst>
        </xdr:cNvPr>
        <xdr:cNvSpPr/>
      </xdr:nvSpPr>
      <xdr:spPr>
        <a:xfrm>
          <a:off x="20383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13564</xdr:rowOff>
    </xdr:from>
    <xdr:to>
      <xdr:col>111</xdr:col>
      <xdr:colOff>177800</xdr:colOff>
      <xdr:row>39</xdr:row>
      <xdr:rowOff>25451</xdr:rowOff>
    </xdr:to>
    <xdr:cxnSp macro="">
      <xdr:nvCxnSpPr>
        <xdr:cNvPr id="494" name="直線コネクタ 493">
          <a:extLst>
            <a:ext uri="{FF2B5EF4-FFF2-40B4-BE49-F238E27FC236}">
              <a16:creationId xmlns:a16="http://schemas.microsoft.com/office/drawing/2014/main" id="{0BF6CB71-02F5-460F-8283-CF80633FCF33}"/>
            </a:ext>
          </a:extLst>
        </xdr:cNvPr>
        <xdr:cNvCxnSpPr/>
      </xdr:nvCxnSpPr>
      <xdr:spPr>
        <a:xfrm flipV="1">
          <a:off x="20434300" y="670011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157988</xdr:rowOff>
    </xdr:from>
    <xdr:to>
      <xdr:col>102</xdr:col>
      <xdr:colOff>165100</xdr:colOff>
      <xdr:row>39</xdr:row>
      <xdr:rowOff>88138</xdr:rowOff>
    </xdr:to>
    <xdr:sp macro="" textlink="">
      <xdr:nvSpPr>
        <xdr:cNvPr id="495" name="楕円 494">
          <a:extLst>
            <a:ext uri="{FF2B5EF4-FFF2-40B4-BE49-F238E27FC236}">
              <a16:creationId xmlns:a16="http://schemas.microsoft.com/office/drawing/2014/main" id="{9043F871-D432-4F31-AB39-A209840A0267}"/>
            </a:ext>
          </a:extLst>
        </xdr:cNvPr>
        <xdr:cNvSpPr/>
      </xdr:nvSpPr>
      <xdr:spPr>
        <a:xfrm>
          <a:off x="19494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25451</xdr:rowOff>
    </xdr:from>
    <xdr:to>
      <xdr:col>107</xdr:col>
      <xdr:colOff>50800</xdr:colOff>
      <xdr:row>39</xdr:row>
      <xdr:rowOff>37338</xdr:rowOff>
    </xdr:to>
    <xdr:cxnSp macro="">
      <xdr:nvCxnSpPr>
        <xdr:cNvPr id="496" name="直線コネクタ 495">
          <a:extLst>
            <a:ext uri="{FF2B5EF4-FFF2-40B4-BE49-F238E27FC236}">
              <a16:creationId xmlns:a16="http://schemas.microsoft.com/office/drawing/2014/main" id="{77D56E61-8D88-4ECA-B1D2-8A5C7FD5A553}"/>
            </a:ext>
          </a:extLst>
        </xdr:cNvPr>
        <xdr:cNvCxnSpPr/>
      </xdr:nvCxnSpPr>
      <xdr:spPr>
        <a:xfrm flipV="1">
          <a:off x="19545300" y="671200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168046</xdr:rowOff>
    </xdr:from>
    <xdr:to>
      <xdr:col>98</xdr:col>
      <xdr:colOff>38100</xdr:colOff>
      <xdr:row>39</xdr:row>
      <xdr:rowOff>98196</xdr:rowOff>
    </xdr:to>
    <xdr:sp macro="" textlink="">
      <xdr:nvSpPr>
        <xdr:cNvPr id="497" name="楕円 496">
          <a:extLst>
            <a:ext uri="{FF2B5EF4-FFF2-40B4-BE49-F238E27FC236}">
              <a16:creationId xmlns:a16="http://schemas.microsoft.com/office/drawing/2014/main" id="{40A4A8DA-22F2-44B8-9419-924846924520}"/>
            </a:ext>
          </a:extLst>
        </xdr:cNvPr>
        <xdr:cNvSpPr/>
      </xdr:nvSpPr>
      <xdr:spPr>
        <a:xfrm>
          <a:off x="18605500" y="6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37338</xdr:rowOff>
    </xdr:from>
    <xdr:to>
      <xdr:col>102</xdr:col>
      <xdr:colOff>114300</xdr:colOff>
      <xdr:row>39</xdr:row>
      <xdr:rowOff>47396</xdr:rowOff>
    </xdr:to>
    <xdr:cxnSp macro="">
      <xdr:nvCxnSpPr>
        <xdr:cNvPr id="498" name="直線コネクタ 497">
          <a:extLst>
            <a:ext uri="{FF2B5EF4-FFF2-40B4-BE49-F238E27FC236}">
              <a16:creationId xmlns:a16="http://schemas.microsoft.com/office/drawing/2014/main" id="{F61B22C2-6EB1-4CA1-BB61-15FFAE150869}"/>
            </a:ext>
          </a:extLst>
        </xdr:cNvPr>
        <xdr:cNvCxnSpPr/>
      </xdr:nvCxnSpPr>
      <xdr:spPr>
        <a:xfrm flipV="1">
          <a:off x="18656300" y="672388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EC6BBCC0-3E96-4866-9C19-7357A7F3A634}"/>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C3464A34-A4B0-4F7A-A6E6-86849E812833}"/>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D8152846-45B3-4662-A4AB-C30C6C575AF5}"/>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89256C77-8265-43D9-85AA-884C3EF70395}"/>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80891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949DBC38-0225-4B9C-980F-F229204D5227}"/>
            </a:ext>
          </a:extLst>
        </xdr:cNvPr>
        <xdr:cNvSpPr txBox="1"/>
      </xdr:nvSpPr>
      <xdr:spPr>
        <a:xfrm>
          <a:off x="21075727" y="6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92778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CA407B99-9A4C-4335-B87F-E9AEE7EDC168}"/>
            </a:ext>
          </a:extLst>
        </xdr:cNvPr>
        <xdr:cNvSpPr txBox="1"/>
      </xdr:nvSpPr>
      <xdr:spPr>
        <a:xfrm>
          <a:off x="201994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104665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26CC086-532E-479B-AF85-4378876704CA}"/>
            </a:ext>
          </a:extLst>
        </xdr:cNvPr>
        <xdr:cNvSpPr txBox="1"/>
      </xdr:nvSpPr>
      <xdr:spPr>
        <a:xfrm>
          <a:off x="19310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114723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375B3D91-2B4F-4DFB-9579-DCC717B2910B}"/>
            </a:ext>
          </a:extLst>
        </xdr:cNvPr>
        <xdr:cNvSpPr txBox="1"/>
      </xdr:nvSpPr>
      <xdr:spPr>
        <a:xfrm>
          <a:off x="18421427" y="64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69A6D293-FBE2-4CE5-BFED-9C8BB95519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929F22C2-6DFF-4AFE-8F0B-02F9DC56E7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CA57E4DA-2B4F-487C-BD77-2FD3BD9660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7F3B48D7-91B0-4384-AAF1-B543FE2B73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0C22D0E-9A41-460B-AD91-D9E6F2B890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69AC227C-D23B-47AE-8FD1-71060AE321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2A520BF-269C-4C38-B338-75D2819C97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30CA547-B4A7-4A68-BD02-E4F812A933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A122E699-18F3-4FE3-B611-8260A466B0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7B7D6276-C6B9-4E3A-8935-483CB3F68E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74CF9EC8-BAE5-4B49-89B6-3F62EFBE919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B0FB011E-829A-40C5-B1CD-081D1947BA6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843D286E-CF80-46ED-97E3-1EB51D9E2CE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1B4FA11D-5871-40B3-8A39-F63B1D1E1A5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72230B07-C6BA-4E4A-B8A3-842C6F457DF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DE4E0EA7-A168-438A-B230-84BBD9A7D5B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552655B7-3172-4E50-B338-9D5E0017C8F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FB0E0825-4637-41CA-9910-0D063999A0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CB3FDC71-3C8C-4C9C-94C6-B073994035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710DDBAC-45E5-45EF-AA17-649AFB03E71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78E9A92E-BB00-4621-8444-0D3172117E9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8AF4F7E7-9AC3-4C48-A4A8-9A2810A6870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F8BCDA97-E1D8-4697-B333-D1AEB02C99E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5E99A735-7F2F-4629-8AEC-BA8FA5D1DC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34F926F0-09AE-4407-8A71-A0C3CA34F3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BEF605C5-A1E5-4F95-8A0C-67582C9EDCFE}"/>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A631F9CB-DF82-436C-9A8A-F9D1EA9B8BB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4BB6F311-2B79-49A7-A15D-CB9B7C1617F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0A3BD29-067D-4DDA-B70F-FC36C4CA174A}"/>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3B32DD24-E309-41DF-899C-2ADAFB6E2606}"/>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C8507BC1-E193-4C37-B4C0-C51090EE2CCA}"/>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8F1F750-803B-48F5-BAA0-06644AC90F48}"/>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CD0C95B6-9654-46D8-9870-6A42EFBC84DD}"/>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5250CE76-7C27-47E3-B1FF-7E81F19FC62D}"/>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D4A7524B-03F6-49B7-8527-D8B2B88ADDC2}"/>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BB2970FD-71CB-4740-A5E1-224AF7F19CEA}"/>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F4C0081-D613-4927-AEF6-6C5E45E485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E3120C1-1358-45FE-910E-5B54353438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1C61D30-342F-4A43-94CC-93AC2B711D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7EA95A0-F7B1-425B-B67A-4910301FF6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1DA64DE-9FC4-4E7C-9A53-FD6BB97974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21046</xdr:rowOff>
    </xdr:from>
    <xdr:to>
      <xdr:col>85</xdr:col>
      <xdr:colOff>177800</xdr:colOff>
      <xdr:row>62</xdr:row>
      <xdr:rowOff>122646</xdr:rowOff>
    </xdr:to>
    <xdr:sp macro="" textlink="">
      <xdr:nvSpPr>
        <xdr:cNvPr id="548" name="楕円 547">
          <a:extLst>
            <a:ext uri="{FF2B5EF4-FFF2-40B4-BE49-F238E27FC236}">
              <a16:creationId xmlns:a16="http://schemas.microsoft.com/office/drawing/2014/main" id="{04A834F7-2DC8-4405-AFFB-F51A6970B3EA}"/>
            </a:ext>
          </a:extLst>
        </xdr:cNvPr>
        <xdr:cNvSpPr/>
      </xdr:nvSpPr>
      <xdr:spPr>
        <a:xfrm>
          <a:off x="16268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170923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08EB207-B6A0-4CA8-A774-76F851AA36B2}"/>
            </a:ext>
          </a:extLst>
        </xdr:cNvPr>
        <xdr:cNvSpPr txBox="1"/>
      </xdr:nvSpPr>
      <xdr:spPr>
        <a:xfrm>
          <a:off x="16357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151674</xdr:rowOff>
    </xdr:from>
    <xdr:to>
      <xdr:col>81</xdr:col>
      <xdr:colOff>101600</xdr:colOff>
      <xdr:row>62</xdr:row>
      <xdr:rowOff>81824</xdr:rowOff>
    </xdr:to>
    <xdr:sp macro="" textlink="">
      <xdr:nvSpPr>
        <xdr:cNvPr id="550" name="楕円 549">
          <a:extLst>
            <a:ext uri="{FF2B5EF4-FFF2-40B4-BE49-F238E27FC236}">
              <a16:creationId xmlns:a16="http://schemas.microsoft.com/office/drawing/2014/main" id="{E7B8492C-E99B-41DB-A189-5E082587F74B}"/>
            </a:ext>
          </a:extLst>
        </xdr:cNvPr>
        <xdr:cNvSpPr/>
      </xdr:nvSpPr>
      <xdr:spPr>
        <a:xfrm>
          <a:off x="15430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31024</xdr:rowOff>
    </xdr:from>
    <xdr:to>
      <xdr:col>85</xdr:col>
      <xdr:colOff>127000</xdr:colOff>
      <xdr:row>62</xdr:row>
      <xdr:rowOff>71846</xdr:rowOff>
    </xdr:to>
    <xdr:cxnSp macro="">
      <xdr:nvCxnSpPr>
        <xdr:cNvPr id="551" name="直線コネクタ 550">
          <a:extLst>
            <a:ext uri="{FF2B5EF4-FFF2-40B4-BE49-F238E27FC236}">
              <a16:creationId xmlns:a16="http://schemas.microsoft.com/office/drawing/2014/main" id="{7EF1E2E2-751C-45E4-B068-A9F8B1CBB87B}"/>
            </a:ext>
          </a:extLst>
        </xdr:cNvPr>
        <xdr:cNvCxnSpPr/>
      </xdr:nvCxnSpPr>
      <xdr:spPr>
        <a:xfrm>
          <a:off x="15481300" y="1066092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138612</xdr:rowOff>
    </xdr:from>
    <xdr:to>
      <xdr:col>76</xdr:col>
      <xdr:colOff>165100</xdr:colOff>
      <xdr:row>62</xdr:row>
      <xdr:rowOff>68762</xdr:rowOff>
    </xdr:to>
    <xdr:sp macro="" textlink="">
      <xdr:nvSpPr>
        <xdr:cNvPr id="552" name="楕円 551">
          <a:extLst>
            <a:ext uri="{FF2B5EF4-FFF2-40B4-BE49-F238E27FC236}">
              <a16:creationId xmlns:a16="http://schemas.microsoft.com/office/drawing/2014/main" id="{4352E9B0-B713-45FE-B950-897D3DC5DB35}"/>
            </a:ext>
          </a:extLst>
        </xdr:cNvPr>
        <xdr:cNvSpPr/>
      </xdr:nvSpPr>
      <xdr:spPr>
        <a:xfrm>
          <a:off x="14541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17962</xdr:rowOff>
    </xdr:from>
    <xdr:to>
      <xdr:col>81</xdr:col>
      <xdr:colOff>50800</xdr:colOff>
      <xdr:row>62</xdr:row>
      <xdr:rowOff>31024</xdr:rowOff>
    </xdr:to>
    <xdr:cxnSp macro="">
      <xdr:nvCxnSpPr>
        <xdr:cNvPr id="553" name="直線コネクタ 552">
          <a:extLst>
            <a:ext uri="{FF2B5EF4-FFF2-40B4-BE49-F238E27FC236}">
              <a16:creationId xmlns:a16="http://schemas.microsoft.com/office/drawing/2014/main" id="{E06E5ABA-992B-4D2D-A11E-77FF53EACDE6}"/>
            </a:ext>
          </a:extLst>
        </xdr:cNvPr>
        <xdr:cNvCxnSpPr/>
      </xdr:nvCxnSpPr>
      <xdr:spPr>
        <a:xfrm>
          <a:off x="14592300" y="106478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99423</xdr:rowOff>
    </xdr:from>
    <xdr:to>
      <xdr:col>72</xdr:col>
      <xdr:colOff>38100</xdr:colOff>
      <xdr:row>62</xdr:row>
      <xdr:rowOff>29573</xdr:rowOff>
    </xdr:to>
    <xdr:sp macro="" textlink="">
      <xdr:nvSpPr>
        <xdr:cNvPr id="554" name="楕円 553">
          <a:extLst>
            <a:ext uri="{FF2B5EF4-FFF2-40B4-BE49-F238E27FC236}">
              <a16:creationId xmlns:a16="http://schemas.microsoft.com/office/drawing/2014/main" id="{19D8DCC5-5687-46B1-BEF4-E5B6998898BA}"/>
            </a:ext>
          </a:extLst>
        </xdr:cNvPr>
        <xdr:cNvSpPr/>
      </xdr:nvSpPr>
      <xdr:spPr>
        <a:xfrm>
          <a:off x="13652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150223</xdr:rowOff>
    </xdr:from>
    <xdr:to>
      <xdr:col>76</xdr:col>
      <xdr:colOff>114300</xdr:colOff>
      <xdr:row>62</xdr:row>
      <xdr:rowOff>17962</xdr:rowOff>
    </xdr:to>
    <xdr:cxnSp macro="">
      <xdr:nvCxnSpPr>
        <xdr:cNvPr id="555" name="直線コネクタ 554">
          <a:extLst>
            <a:ext uri="{FF2B5EF4-FFF2-40B4-BE49-F238E27FC236}">
              <a16:creationId xmlns:a16="http://schemas.microsoft.com/office/drawing/2014/main" id="{AA364F76-6DC7-4D41-8F74-041257843CE6}"/>
            </a:ext>
          </a:extLst>
        </xdr:cNvPr>
        <xdr:cNvCxnSpPr/>
      </xdr:nvCxnSpPr>
      <xdr:spPr>
        <a:xfrm>
          <a:off x="13703300" y="106086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70031</xdr:rowOff>
    </xdr:from>
    <xdr:to>
      <xdr:col>67</xdr:col>
      <xdr:colOff>101600</xdr:colOff>
      <xdr:row>62</xdr:row>
      <xdr:rowOff>181</xdr:rowOff>
    </xdr:to>
    <xdr:sp macro="" textlink="">
      <xdr:nvSpPr>
        <xdr:cNvPr id="556" name="楕円 555">
          <a:extLst>
            <a:ext uri="{FF2B5EF4-FFF2-40B4-BE49-F238E27FC236}">
              <a16:creationId xmlns:a16="http://schemas.microsoft.com/office/drawing/2014/main" id="{34804051-BF93-40C7-A0B8-123729AFA305}"/>
            </a:ext>
          </a:extLst>
        </xdr:cNvPr>
        <xdr:cNvSpPr/>
      </xdr:nvSpPr>
      <xdr:spPr>
        <a:xfrm>
          <a:off x="12763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120831</xdr:rowOff>
    </xdr:from>
    <xdr:to>
      <xdr:col>71</xdr:col>
      <xdr:colOff>177800</xdr:colOff>
      <xdr:row>61</xdr:row>
      <xdr:rowOff>150223</xdr:rowOff>
    </xdr:to>
    <xdr:cxnSp macro="">
      <xdr:nvCxnSpPr>
        <xdr:cNvPr id="557" name="直線コネクタ 556">
          <a:extLst>
            <a:ext uri="{FF2B5EF4-FFF2-40B4-BE49-F238E27FC236}">
              <a16:creationId xmlns:a16="http://schemas.microsoft.com/office/drawing/2014/main" id="{7E6B3B4B-9D49-435A-8528-F78360674BC4}"/>
            </a:ext>
          </a:extLst>
        </xdr:cNvPr>
        <xdr:cNvCxnSpPr/>
      </xdr:nvCxnSpPr>
      <xdr:spPr>
        <a:xfrm>
          <a:off x="12814300" y="105792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5EC879CB-37FC-49D0-B55D-C2900ED67FD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4F8DF79E-E06E-4DEB-BA6F-C266B12FAFEE}"/>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EEF8836A-D490-4DFD-8DA5-E27BD3405518}"/>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7D6BAACA-60FA-4299-A28F-6E9F11D6CDFD}"/>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72951</xdr:rowOff>
    </xdr:from>
    <xdr:ext cx="405111" cy="259045"/>
    <xdr:sp macro="" textlink="">
      <xdr:nvSpPr>
        <xdr:cNvPr id="562" name="n_1mainValue【学校施設】&#10;有形固定資産減価償却率">
          <a:extLst>
            <a:ext uri="{FF2B5EF4-FFF2-40B4-BE49-F238E27FC236}">
              <a16:creationId xmlns:a16="http://schemas.microsoft.com/office/drawing/2014/main" id="{8C977694-D8D5-4351-B766-B2C26A55D6DE}"/>
            </a:ext>
          </a:extLst>
        </xdr:cNvPr>
        <xdr:cNvSpPr txBox="1"/>
      </xdr:nvSpPr>
      <xdr:spPr>
        <a:xfrm>
          <a:off x="15266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59889</xdr:rowOff>
    </xdr:from>
    <xdr:ext cx="405111" cy="259045"/>
    <xdr:sp macro="" textlink="">
      <xdr:nvSpPr>
        <xdr:cNvPr id="563" name="n_2mainValue【学校施設】&#10;有形固定資産減価償却率">
          <a:extLst>
            <a:ext uri="{FF2B5EF4-FFF2-40B4-BE49-F238E27FC236}">
              <a16:creationId xmlns:a16="http://schemas.microsoft.com/office/drawing/2014/main" id="{E379D027-1A17-4384-A599-0A806140F8B8}"/>
            </a:ext>
          </a:extLst>
        </xdr:cNvPr>
        <xdr:cNvSpPr txBox="1"/>
      </xdr:nvSpPr>
      <xdr:spPr>
        <a:xfrm>
          <a:off x="14389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20700</xdr:rowOff>
    </xdr:from>
    <xdr:ext cx="405111" cy="259045"/>
    <xdr:sp macro="" textlink="">
      <xdr:nvSpPr>
        <xdr:cNvPr id="564" name="n_3mainValue【学校施設】&#10;有形固定資産減価償却率">
          <a:extLst>
            <a:ext uri="{FF2B5EF4-FFF2-40B4-BE49-F238E27FC236}">
              <a16:creationId xmlns:a16="http://schemas.microsoft.com/office/drawing/2014/main" id="{C818B8EC-368D-45BD-AAAE-0BF66FC18A00}"/>
            </a:ext>
          </a:extLst>
        </xdr:cNvPr>
        <xdr:cNvSpPr txBox="1"/>
      </xdr:nvSpPr>
      <xdr:spPr>
        <a:xfrm>
          <a:off x="13500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162758</xdr:rowOff>
    </xdr:from>
    <xdr:ext cx="405111" cy="259045"/>
    <xdr:sp macro="" textlink="">
      <xdr:nvSpPr>
        <xdr:cNvPr id="565" name="n_4mainValue【学校施設】&#10;有形固定資産減価償却率">
          <a:extLst>
            <a:ext uri="{FF2B5EF4-FFF2-40B4-BE49-F238E27FC236}">
              <a16:creationId xmlns:a16="http://schemas.microsoft.com/office/drawing/2014/main" id="{7F86FBBD-96E4-4EBB-A23E-3B891A2848F0}"/>
            </a:ext>
          </a:extLst>
        </xdr:cNvPr>
        <xdr:cNvSpPr txBox="1"/>
      </xdr:nvSpPr>
      <xdr:spPr>
        <a:xfrm>
          <a:off x="12611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0297DC3-3D73-42DA-9000-A8E8A4B395D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6AE0A1C6-77D1-4709-9054-2A7CC8D6C4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AC05D7E-7C13-4CC8-91A6-E862C18A10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8718F894-DEEE-4712-931B-930CF61AF2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B716842-A9E9-48AA-9D48-F4147F5D80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B03B3921-4A95-4EDE-BFD3-6BAC395965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643558F5-D25D-4F69-B053-CC617001D9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4BFDF7B-F351-4A37-B1BE-20D00BEA30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3CB4517-F957-467C-84DB-251C1CF862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60D58C7-6718-47FD-AAEC-8C6BCBEFC7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1DC7EE10-CB5F-465F-8CCA-9F54C4D410B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A73610C1-5AF4-4AAD-9C90-42A646B68E0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60412664-4084-4A39-BDAD-4A5982BA678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7F9A91DA-AEC2-4DA2-8FAB-7AAFEDFDBFFE}"/>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96BAD41A-1F2B-474B-9D31-3BCED4AAE36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1A38F204-EEAB-47C2-B8CF-3A5C895B797B}"/>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D846E4B5-A334-4FEA-8284-488F2B566F2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AACC07EB-A982-48FE-B6B3-B145396B691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DB3D4379-1201-42F5-83F7-660809003E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1D27A6BE-FDC6-4E9E-86CB-D43373E1DFE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6F0DDDD-8374-444C-82B2-A0B8B76076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3325366A-D58F-44F6-92B6-C8349B9E8F9F}"/>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474C69D-11DF-4AAF-BA79-3B0C5894C8B9}"/>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95C1FBD3-EA28-4EF6-A3FF-9214FAC56A58}"/>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83AF9C90-9A17-4891-B911-00EC97B581AE}"/>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A6357BB-FA36-4489-9E32-667ED328DF88}"/>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83331EA9-CC63-4F6B-825D-150774BB55AF}"/>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ED192E90-6CEC-4A31-8C15-4EDA08B1A69E}"/>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3F0F3F29-A4EB-404F-BAB9-83D59B9E403D}"/>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7339C538-6964-4487-A0DA-43A3686DB3E2}"/>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C012FE82-0A68-4DE7-9D1D-BA30F29D997D}"/>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5D9682CE-6856-471C-9AA4-20CAF7BECDBC}"/>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9C07280-1CF2-4A29-8A3B-A9574CF579D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C0E05BC-6893-4AF3-8479-111C3EB832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A497B30-A8ED-4AB6-BEB4-F2FC96FB9C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D1D397E-90C2-4359-A9C4-238047824D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3EFDFA8-DB79-444F-937D-1EAA95A9E3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120421</xdr:rowOff>
    </xdr:from>
    <xdr:to>
      <xdr:col>116</xdr:col>
      <xdr:colOff>114300</xdr:colOff>
      <xdr:row>63</xdr:row>
      <xdr:rowOff>50571</xdr:rowOff>
    </xdr:to>
    <xdr:sp macro="" textlink="">
      <xdr:nvSpPr>
        <xdr:cNvPr id="603" name="楕円 602">
          <a:extLst>
            <a:ext uri="{FF2B5EF4-FFF2-40B4-BE49-F238E27FC236}">
              <a16:creationId xmlns:a16="http://schemas.microsoft.com/office/drawing/2014/main" id="{7226A8ED-64B9-4DB2-B8BE-05517AC59B40}"/>
            </a:ext>
          </a:extLst>
        </xdr:cNvPr>
        <xdr:cNvSpPr/>
      </xdr:nvSpPr>
      <xdr:spPr>
        <a:xfrm>
          <a:off x="22110700" y="1075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98848</xdr:rowOff>
    </xdr:from>
    <xdr:ext cx="469744" cy="259045"/>
    <xdr:sp macro="" textlink="">
      <xdr:nvSpPr>
        <xdr:cNvPr id="604" name="【学校施設】&#10;一人当たり面積該当値テキスト">
          <a:extLst>
            <a:ext uri="{FF2B5EF4-FFF2-40B4-BE49-F238E27FC236}">
              <a16:creationId xmlns:a16="http://schemas.microsoft.com/office/drawing/2014/main" id="{0EDAD74F-8D46-46DA-A33B-533CB6A46E16}"/>
            </a:ext>
          </a:extLst>
        </xdr:cNvPr>
        <xdr:cNvSpPr txBox="1"/>
      </xdr:nvSpPr>
      <xdr:spPr>
        <a:xfrm>
          <a:off x="22199600" y="107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118318</xdr:rowOff>
    </xdr:from>
    <xdr:to>
      <xdr:col>112</xdr:col>
      <xdr:colOff>38100</xdr:colOff>
      <xdr:row>63</xdr:row>
      <xdr:rowOff>48468</xdr:rowOff>
    </xdr:to>
    <xdr:sp macro="" textlink="">
      <xdr:nvSpPr>
        <xdr:cNvPr id="605" name="楕円 604">
          <a:extLst>
            <a:ext uri="{FF2B5EF4-FFF2-40B4-BE49-F238E27FC236}">
              <a16:creationId xmlns:a16="http://schemas.microsoft.com/office/drawing/2014/main" id="{A2AB4B6D-4B58-4FA7-9A0B-F21BDCBA999C}"/>
            </a:ext>
          </a:extLst>
        </xdr:cNvPr>
        <xdr:cNvSpPr/>
      </xdr:nvSpPr>
      <xdr:spPr>
        <a:xfrm>
          <a:off x="21272500" y="107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169118</xdr:rowOff>
    </xdr:from>
    <xdr:to>
      <xdr:col>116</xdr:col>
      <xdr:colOff>63500</xdr:colOff>
      <xdr:row>62</xdr:row>
      <xdr:rowOff>171221</xdr:rowOff>
    </xdr:to>
    <xdr:cxnSp macro="">
      <xdr:nvCxnSpPr>
        <xdr:cNvPr id="606" name="直線コネクタ 605">
          <a:extLst>
            <a:ext uri="{FF2B5EF4-FFF2-40B4-BE49-F238E27FC236}">
              <a16:creationId xmlns:a16="http://schemas.microsoft.com/office/drawing/2014/main" id="{2F39538F-8FF2-44AC-A50A-1D452FFDDBC2}"/>
            </a:ext>
          </a:extLst>
        </xdr:cNvPr>
        <xdr:cNvCxnSpPr/>
      </xdr:nvCxnSpPr>
      <xdr:spPr>
        <a:xfrm>
          <a:off x="21323300" y="1079901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122982</xdr:rowOff>
    </xdr:from>
    <xdr:to>
      <xdr:col>107</xdr:col>
      <xdr:colOff>101600</xdr:colOff>
      <xdr:row>63</xdr:row>
      <xdr:rowOff>53132</xdr:rowOff>
    </xdr:to>
    <xdr:sp macro="" textlink="">
      <xdr:nvSpPr>
        <xdr:cNvPr id="607" name="楕円 606">
          <a:extLst>
            <a:ext uri="{FF2B5EF4-FFF2-40B4-BE49-F238E27FC236}">
              <a16:creationId xmlns:a16="http://schemas.microsoft.com/office/drawing/2014/main" id="{01F4B4C4-FF1A-4089-A9CA-C94B267ED061}"/>
            </a:ext>
          </a:extLst>
        </xdr:cNvPr>
        <xdr:cNvSpPr/>
      </xdr:nvSpPr>
      <xdr:spPr>
        <a:xfrm>
          <a:off x="20383500" y="107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169118</xdr:rowOff>
    </xdr:from>
    <xdr:to>
      <xdr:col>111</xdr:col>
      <xdr:colOff>177800</xdr:colOff>
      <xdr:row>63</xdr:row>
      <xdr:rowOff>2332</xdr:rowOff>
    </xdr:to>
    <xdr:cxnSp macro="">
      <xdr:nvCxnSpPr>
        <xdr:cNvPr id="608" name="直線コネクタ 607">
          <a:extLst>
            <a:ext uri="{FF2B5EF4-FFF2-40B4-BE49-F238E27FC236}">
              <a16:creationId xmlns:a16="http://schemas.microsoft.com/office/drawing/2014/main" id="{D60E9BCB-3A07-4D60-ACD5-F362DEF0F32F}"/>
            </a:ext>
          </a:extLst>
        </xdr:cNvPr>
        <xdr:cNvCxnSpPr/>
      </xdr:nvCxnSpPr>
      <xdr:spPr>
        <a:xfrm flipV="1">
          <a:off x="20434300" y="10799018"/>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127371</xdr:rowOff>
    </xdr:from>
    <xdr:to>
      <xdr:col>102</xdr:col>
      <xdr:colOff>165100</xdr:colOff>
      <xdr:row>63</xdr:row>
      <xdr:rowOff>57521</xdr:rowOff>
    </xdr:to>
    <xdr:sp macro="" textlink="">
      <xdr:nvSpPr>
        <xdr:cNvPr id="609" name="楕円 608">
          <a:extLst>
            <a:ext uri="{FF2B5EF4-FFF2-40B4-BE49-F238E27FC236}">
              <a16:creationId xmlns:a16="http://schemas.microsoft.com/office/drawing/2014/main" id="{4F1000F6-2414-44F0-8D9C-97DE40C5AE57}"/>
            </a:ext>
          </a:extLst>
        </xdr:cNvPr>
        <xdr:cNvSpPr/>
      </xdr:nvSpPr>
      <xdr:spPr>
        <a:xfrm>
          <a:off x="19494500" y="107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2332</xdr:rowOff>
    </xdr:from>
    <xdr:to>
      <xdr:col>107</xdr:col>
      <xdr:colOff>50800</xdr:colOff>
      <xdr:row>63</xdr:row>
      <xdr:rowOff>6721</xdr:rowOff>
    </xdr:to>
    <xdr:cxnSp macro="">
      <xdr:nvCxnSpPr>
        <xdr:cNvPr id="610" name="直線コネクタ 609">
          <a:extLst>
            <a:ext uri="{FF2B5EF4-FFF2-40B4-BE49-F238E27FC236}">
              <a16:creationId xmlns:a16="http://schemas.microsoft.com/office/drawing/2014/main" id="{FDCE2A0E-7B11-4D51-8F6F-D2303386878B}"/>
            </a:ext>
          </a:extLst>
        </xdr:cNvPr>
        <xdr:cNvCxnSpPr/>
      </xdr:nvCxnSpPr>
      <xdr:spPr>
        <a:xfrm flipV="1">
          <a:off x="19545300" y="10803682"/>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130937</xdr:rowOff>
    </xdr:from>
    <xdr:to>
      <xdr:col>98</xdr:col>
      <xdr:colOff>38100</xdr:colOff>
      <xdr:row>63</xdr:row>
      <xdr:rowOff>61087</xdr:rowOff>
    </xdr:to>
    <xdr:sp macro="" textlink="">
      <xdr:nvSpPr>
        <xdr:cNvPr id="611" name="楕円 610">
          <a:extLst>
            <a:ext uri="{FF2B5EF4-FFF2-40B4-BE49-F238E27FC236}">
              <a16:creationId xmlns:a16="http://schemas.microsoft.com/office/drawing/2014/main" id="{6036D3B6-0E9A-4543-8374-271145963646}"/>
            </a:ext>
          </a:extLst>
        </xdr:cNvPr>
        <xdr:cNvSpPr/>
      </xdr:nvSpPr>
      <xdr:spPr>
        <a:xfrm>
          <a:off x="18605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6721</xdr:rowOff>
    </xdr:from>
    <xdr:to>
      <xdr:col>102</xdr:col>
      <xdr:colOff>114300</xdr:colOff>
      <xdr:row>63</xdr:row>
      <xdr:rowOff>10287</xdr:rowOff>
    </xdr:to>
    <xdr:cxnSp macro="">
      <xdr:nvCxnSpPr>
        <xdr:cNvPr id="612" name="直線コネクタ 611">
          <a:extLst>
            <a:ext uri="{FF2B5EF4-FFF2-40B4-BE49-F238E27FC236}">
              <a16:creationId xmlns:a16="http://schemas.microsoft.com/office/drawing/2014/main" id="{4CB9107B-B299-4EF2-90BA-1F885C1F4B08}"/>
            </a:ext>
          </a:extLst>
        </xdr:cNvPr>
        <xdr:cNvCxnSpPr/>
      </xdr:nvCxnSpPr>
      <xdr:spPr>
        <a:xfrm flipV="1">
          <a:off x="18656300" y="10808071"/>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C715F807-BAEE-4EA5-AA39-FBE83EFC70F1}"/>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C232348A-0DE7-4300-B3DF-1DF693119981}"/>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E03F8297-5F36-4598-910D-5BA23CD42469}"/>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27602167-D24F-4197-976C-D2E1758AA737}"/>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39595</xdr:rowOff>
    </xdr:from>
    <xdr:ext cx="469744" cy="259045"/>
    <xdr:sp macro="" textlink="">
      <xdr:nvSpPr>
        <xdr:cNvPr id="617" name="n_1mainValue【学校施設】&#10;一人当たり面積">
          <a:extLst>
            <a:ext uri="{FF2B5EF4-FFF2-40B4-BE49-F238E27FC236}">
              <a16:creationId xmlns:a16="http://schemas.microsoft.com/office/drawing/2014/main" id="{F01294A4-7EAF-439E-AA69-41C1656BE43E}"/>
            </a:ext>
          </a:extLst>
        </xdr:cNvPr>
        <xdr:cNvSpPr txBox="1"/>
      </xdr:nvSpPr>
      <xdr:spPr>
        <a:xfrm>
          <a:off x="21075727" y="1084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44259</xdr:rowOff>
    </xdr:from>
    <xdr:ext cx="469744" cy="259045"/>
    <xdr:sp macro="" textlink="">
      <xdr:nvSpPr>
        <xdr:cNvPr id="618" name="n_2mainValue【学校施設】&#10;一人当たり面積">
          <a:extLst>
            <a:ext uri="{FF2B5EF4-FFF2-40B4-BE49-F238E27FC236}">
              <a16:creationId xmlns:a16="http://schemas.microsoft.com/office/drawing/2014/main" id="{4D8E6541-0BB7-411A-B51B-ED8665FE2C26}"/>
            </a:ext>
          </a:extLst>
        </xdr:cNvPr>
        <xdr:cNvSpPr txBox="1"/>
      </xdr:nvSpPr>
      <xdr:spPr>
        <a:xfrm>
          <a:off x="20199427" y="10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48648</xdr:rowOff>
    </xdr:from>
    <xdr:ext cx="469744" cy="259045"/>
    <xdr:sp macro="" textlink="">
      <xdr:nvSpPr>
        <xdr:cNvPr id="619" name="n_3mainValue【学校施設】&#10;一人当たり面積">
          <a:extLst>
            <a:ext uri="{FF2B5EF4-FFF2-40B4-BE49-F238E27FC236}">
              <a16:creationId xmlns:a16="http://schemas.microsoft.com/office/drawing/2014/main" id="{01040BBC-59D6-4445-A5C0-D1DDE9A496B1}"/>
            </a:ext>
          </a:extLst>
        </xdr:cNvPr>
        <xdr:cNvSpPr txBox="1"/>
      </xdr:nvSpPr>
      <xdr:spPr>
        <a:xfrm>
          <a:off x="19310427" y="1084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52214</xdr:rowOff>
    </xdr:from>
    <xdr:ext cx="469744" cy="259045"/>
    <xdr:sp macro="" textlink="">
      <xdr:nvSpPr>
        <xdr:cNvPr id="620" name="n_4mainValue【学校施設】&#10;一人当たり面積">
          <a:extLst>
            <a:ext uri="{FF2B5EF4-FFF2-40B4-BE49-F238E27FC236}">
              <a16:creationId xmlns:a16="http://schemas.microsoft.com/office/drawing/2014/main" id="{5D7B9508-6F58-486C-ADCA-0E34D54620D9}"/>
            </a:ext>
          </a:extLst>
        </xdr:cNvPr>
        <xdr:cNvSpPr txBox="1"/>
      </xdr:nvSpPr>
      <xdr:spPr>
        <a:xfrm>
          <a:off x="18421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E437DB6F-5636-4B70-93BD-D8BD2AE2F0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4C281D65-DEE4-402E-8F6B-87E6C13C2F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1EFF24A1-A983-4384-94A4-A2D3C734BAF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752F671-93BE-4FD8-BC15-2E693B1132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6E41EEE0-59C4-4998-83A2-454966F15DE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D25B6503-E651-41A2-B6E1-33ADE7373A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8A07EA97-8117-4926-BE05-65B7587AEF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E7AAFD4-D0ED-4F14-A398-D3DA5184402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55F36216-3766-4F31-ABB7-D09A0B33EF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FA6A195B-E828-4717-8EBF-09722D342E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E6A8C014-9FF4-47AD-9057-B766EE24F3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25DAE3E-C721-4007-B819-FC10B9F0B9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546807DE-FAB9-401C-B649-48DEF03BC3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19138267-7F35-4586-B513-19E1C924F7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9A1A3522-6FD4-4793-86A8-0AC23E22A1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4707D6BA-8ACA-4229-9D92-2139265651C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3FA1159F-73BA-486F-8794-AF338A9910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7C50A82D-83A6-4926-AB50-59602443EA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5EE346E5-FE5E-414A-B273-A3DCBC3C8E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1E993608-ED3A-4AF8-9E10-17A60C0A59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AF156B87-84C3-49FA-A50D-86B6A54F18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5108EAE5-324F-4535-BBC7-49A2ADEC64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9701E4EA-79C6-4AA7-AE5F-39CEC5C191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B3384516-AA16-4555-AB3F-1F015D6D6F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29505D25-FBD3-425D-9DF5-4AE81B0619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C54D6BB4-F860-4FCE-ABDE-163457AF5C6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405EC34F-2819-4009-AF05-7257BDE070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1970A228-9AD6-4967-8354-40E04548338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E37C689B-CC33-4D77-B4A3-BDD32F0AD85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A0C40D72-79BA-4AF8-B703-973255CB1CC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242A7B0A-8331-4E10-810A-BB006EF34C1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CE6001FB-8EA5-4571-88F7-973171B463E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50C618BB-65C8-450C-9C7F-16DF905A514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90B4C0F3-FC11-4008-93D9-6A88C1E6EE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7F9D04CA-BCA6-4CE6-B6DF-A20ED19B4FB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590BC34F-BC16-454C-B0EA-1B7021C79A7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2C93F103-F4D3-412A-8873-F0F89AD1BBB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5D74AFE7-134D-4581-A431-3BB5C44589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2A791D67-9125-45BF-BF0A-E12473C5DDF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99A98AF4-B220-47ED-A0E0-427E906CE6A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B439FED1-1FE5-449B-B8F3-FF780790CC4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2984EEA0-E2C3-4A4C-B9F7-C2941D50C13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0DA7445B-5C22-407A-9552-A4017EC6E92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13103DFE-E9B9-4BF7-B6E4-F070270DD45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79F6F293-FEA4-467B-8CF9-E3BFD4E0F001}"/>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D1E98D97-7EE8-40DE-A44D-1E01EA365804}"/>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DFB17643-1316-491F-8856-37DF5E47E224}"/>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AD622EA8-4AB4-42A9-A076-6ED696B2BCE5}"/>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AEE2088A-54F7-4D69-BCA2-35D6A1B4472E}"/>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E5A47A88-19BB-428C-948E-DC8EC093F1A1}"/>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57FB8C1-152B-41CF-B6C1-FC78C2636B3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92278C2D-85AD-4EFE-9CFF-67FA8FF05B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9B597A9-94AC-4BDB-AF79-2277394D7C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EE98073-8626-40E4-A282-E4163849DE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4D7F678-A796-4CEE-A519-355494538F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123189</xdr:rowOff>
    </xdr:from>
    <xdr:to>
      <xdr:col>85</xdr:col>
      <xdr:colOff>177800</xdr:colOff>
      <xdr:row>103</xdr:row>
      <xdr:rowOff>53339</xdr:rowOff>
    </xdr:to>
    <xdr:sp macro="" textlink="">
      <xdr:nvSpPr>
        <xdr:cNvPr id="676" name="楕円 675">
          <a:extLst>
            <a:ext uri="{FF2B5EF4-FFF2-40B4-BE49-F238E27FC236}">
              <a16:creationId xmlns:a16="http://schemas.microsoft.com/office/drawing/2014/main" id="{6F3852D3-C457-4925-ACAF-30EC8E153772}"/>
            </a:ext>
          </a:extLst>
        </xdr:cNvPr>
        <xdr:cNvSpPr/>
      </xdr:nvSpPr>
      <xdr:spPr>
        <a:xfrm>
          <a:off x="16268700" y="176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146066</xdr:rowOff>
    </xdr:from>
    <xdr:ext cx="405111" cy="259045"/>
    <xdr:sp macro="" textlink="">
      <xdr:nvSpPr>
        <xdr:cNvPr id="677" name="【公民館】&#10;有形固定資産減価償却率該当値テキスト">
          <a:extLst>
            <a:ext uri="{FF2B5EF4-FFF2-40B4-BE49-F238E27FC236}">
              <a16:creationId xmlns:a16="http://schemas.microsoft.com/office/drawing/2014/main" id="{58FC4AA4-B129-4581-8868-5BE002E5AA0B}"/>
            </a:ext>
          </a:extLst>
        </xdr:cNvPr>
        <xdr:cNvSpPr txBox="1"/>
      </xdr:nvSpPr>
      <xdr:spPr>
        <a:xfrm>
          <a:off x="16357600"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92711</xdr:rowOff>
    </xdr:from>
    <xdr:to>
      <xdr:col>81</xdr:col>
      <xdr:colOff>101600</xdr:colOff>
      <xdr:row>103</xdr:row>
      <xdr:rowOff>22861</xdr:rowOff>
    </xdr:to>
    <xdr:sp macro="" textlink="">
      <xdr:nvSpPr>
        <xdr:cNvPr id="678" name="楕円 677">
          <a:extLst>
            <a:ext uri="{FF2B5EF4-FFF2-40B4-BE49-F238E27FC236}">
              <a16:creationId xmlns:a16="http://schemas.microsoft.com/office/drawing/2014/main" id="{9AEB1E9D-D6CE-4A52-9B54-44F4B309E062}"/>
            </a:ext>
          </a:extLst>
        </xdr:cNvPr>
        <xdr:cNvSpPr/>
      </xdr:nvSpPr>
      <xdr:spPr>
        <a:xfrm>
          <a:off x="15430500" y="175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143511</xdr:rowOff>
    </xdr:from>
    <xdr:to>
      <xdr:col>85</xdr:col>
      <xdr:colOff>127000</xdr:colOff>
      <xdr:row>103</xdr:row>
      <xdr:rowOff>2539</xdr:rowOff>
    </xdr:to>
    <xdr:cxnSp macro="">
      <xdr:nvCxnSpPr>
        <xdr:cNvPr id="679" name="直線コネクタ 678">
          <a:extLst>
            <a:ext uri="{FF2B5EF4-FFF2-40B4-BE49-F238E27FC236}">
              <a16:creationId xmlns:a16="http://schemas.microsoft.com/office/drawing/2014/main" id="{C53F6DB4-5B93-43D7-8E87-EF58547B05B9}"/>
            </a:ext>
          </a:extLst>
        </xdr:cNvPr>
        <xdr:cNvCxnSpPr/>
      </xdr:nvCxnSpPr>
      <xdr:spPr>
        <a:xfrm>
          <a:off x="15481300" y="17631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60961</xdr:rowOff>
    </xdr:from>
    <xdr:to>
      <xdr:col>76</xdr:col>
      <xdr:colOff>165100</xdr:colOff>
      <xdr:row>102</xdr:row>
      <xdr:rowOff>162561</xdr:rowOff>
    </xdr:to>
    <xdr:sp macro="" textlink="">
      <xdr:nvSpPr>
        <xdr:cNvPr id="680" name="楕円 679">
          <a:extLst>
            <a:ext uri="{FF2B5EF4-FFF2-40B4-BE49-F238E27FC236}">
              <a16:creationId xmlns:a16="http://schemas.microsoft.com/office/drawing/2014/main" id="{D6BD94AA-4B9C-4E56-8162-38D896A91600}"/>
            </a:ext>
          </a:extLst>
        </xdr:cNvPr>
        <xdr:cNvSpPr/>
      </xdr:nvSpPr>
      <xdr:spPr>
        <a:xfrm>
          <a:off x="14541500" y="1754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111761</xdr:rowOff>
    </xdr:from>
    <xdr:to>
      <xdr:col>81</xdr:col>
      <xdr:colOff>50800</xdr:colOff>
      <xdr:row>102</xdr:row>
      <xdr:rowOff>143511</xdr:rowOff>
    </xdr:to>
    <xdr:cxnSp macro="">
      <xdr:nvCxnSpPr>
        <xdr:cNvPr id="681" name="直線コネクタ 680">
          <a:extLst>
            <a:ext uri="{FF2B5EF4-FFF2-40B4-BE49-F238E27FC236}">
              <a16:creationId xmlns:a16="http://schemas.microsoft.com/office/drawing/2014/main" id="{3BEB4C89-8DD0-4646-9707-B4A7FD29189B}"/>
            </a:ext>
          </a:extLst>
        </xdr:cNvPr>
        <xdr:cNvCxnSpPr/>
      </xdr:nvCxnSpPr>
      <xdr:spPr>
        <a:xfrm>
          <a:off x="14592300" y="1759966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29211</xdr:rowOff>
    </xdr:from>
    <xdr:to>
      <xdr:col>72</xdr:col>
      <xdr:colOff>38100</xdr:colOff>
      <xdr:row>102</xdr:row>
      <xdr:rowOff>130811</xdr:rowOff>
    </xdr:to>
    <xdr:sp macro="" textlink="">
      <xdr:nvSpPr>
        <xdr:cNvPr id="682" name="楕円 681">
          <a:extLst>
            <a:ext uri="{FF2B5EF4-FFF2-40B4-BE49-F238E27FC236}">
              <a16:creationId xmlns:a16="http://schemas.microsoft.com/office/drawing/2014/main" id="{92B84DFF-6B02-4D89-A9E6-8C83505D30BC}"/>
            </a:ext>
          </a:extLst>
        </xdr:cNvPr>
        <xdr:cNvSpPr/>
      </xdr:nvSpPr>
      <xdr:spPr>
        <a:xfrm>
          <a:off x="13652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80011</xdr:rowOff>
    </xdr:from>
    <xdr:to>
      <xdr:col>76</xdr:col>
      <xdr:colOff>114300</xdr:colOff>
      <xdr:row>102</xdr:row>
      <xdr:rowOff>111761</xdr:rowOff>
    </xdr:to>
    <xdr:cxnSp macro="">
      <xdr:nvCxnSpPr>
        <xdr:cNvPr id="683" name="直線コネクタ 682">
          <a:extLst>
            <a:ext uri="{FF2B5EF4-FFF2-40B4-BE49-F238E27FC236}">
              <a16:creationId xmlns:a16="http://schemas.microsoft.com/office/drawing/2014/main" id="{B55446DB-0E90-4230-A589-E90D796A4903}"/>
            </a:ext>
          </a:extLst>
        </xdr:cNvPr>
        <xdr:cNvCxnSpPr/>
      </xdr:nvCxnSpPr>
      <xdr:spPr>
        <a:xfrm>
          <a:off x="13703300" y="175679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170180</xdr:rowOff>
    </xdr:from>
    <xdr:to>
      <xdr:col>67</xdr:col>
      <xdr:colOff>101600</xdr:colOff>
      <xdr:row>102</xdr:row>
      <xdr:rowOff>100330</xdr:rowOff>
    </xdr:to>
    <xdr:sp macro="" textlink="">
      <xdr:nvSpPr>
        <xdr:cNvPr id="684" name="楕円 683">
          <a:extLst>
            <a:ext uri="{FF2B5EF4-FFF2-40B4-BE49-F238E27FC236}">
              <a16:creationId xmlns:a16="http://schemas.microsoft.com/office/drawing/2014/main" id="{82291347-DE49-4D5C-8BA0-4BF9DE885586}"/>
            </a:ext>
          </a:extLst>
        </xdr:cNvPr>
        <xdr:cNvSpPr/>
      </xdr:nvSpPr>
      <xdr:spPr>
        <a:xfrm>
          <a:off x="12763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49530</xdr:rowOff>
    </xdr:from>
    <xdr:to>
      <xdr:col>71</xdr:col>
      <xdr:colOff>177800</xdr:colOff>
      <xdr:row>102</xdr:row>
      <xdr:rowOff>80011</xdr:rowOff>
    </xdr:to>
    <xdr:cxnSp macro="">
      <xdr:nvCxnSpPr>
        <xdr:cNvPr id="685" name="直線コネクタ 684">
          <a:extLst>
            <a:ext uri="{FF2B5EF4-FFF2-40B4-BE49-F238E27FC236}">
              <a16:creationId xmlns:a16="http://schemas.microsoft.com/office/drawing/2014/main" id="{000B0EA8-2175-493C-B0DE-D6F21C049948}"/>
            </a:ext>
          </a:extLst>
        </xdr:cNvPr>
        <xdr:cNvCxnSpPr/>
      </xdr:nvCxnSpPr>
      <xdr:spPr>
        <a:xfrm>
          <a:off x="12814300" y="17537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389E5DC3-D89C-4EAE-9BC2-B6DEF120B676}"/>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65D25485-54DA-4915-B222-D35E0A4E5544}"/>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128C5F88-6ABC-4C5F-845C-E6B3CE10CFFD}"/>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a:extLst>
            <a:ext uri="{FF2B5EF4-FFF2-40B4-BE49-F238E27FC236}">
              <a16:creationId xmlns:a16="http://schemas.microsoft.com/office/drawing/2014/main" id="{FF5AAAF6-DC54-4058-A08C-8692C54E3F73}"/>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39388</xdr:rowOff>
    </xdr:from>
    <xdr:ext cx="405111" cy="259045"/>
    <xdr:sp macro="" textlink="">
      <xdr:nvSpPr>
        <xdr:cNvPr id="690" name="n_1mainValue【公民館】&#10;有形固定資産減価償却率">
          <a:extLst>
            <a:ext uri="{FF2B5EF4-FFF2-40B4-BE49-F238E27FC236}">
              <a16:creationId xmlns:a16="http://schemas.microsoft.com/office/drawing/2014/main" id="{A4719670-FDA4-4BF9-9A49-C685A0BBDD55}"/>
            </a:ext>
          </a:extLst>
        </xdr:cNvPr>
        <xdr:cNvSpPr txBox="1"/>
      </xdr:nvSpPr>
      <xdr:spPr>
        <a:xfrm>
          <a:off x="15266044"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7638</xdr:rowOff>
    </xdr:from>
    <xdr:ext cx="405111" cy="259045"/>
    <xdr:sp macro="" textlink="">
      <xdr:nvSpPr>
        <xdr:cNvPr id="691" name="n_2mainValue【公民館】&#10;有形固定資産減価償却率">
          <a:extLst>
            <a:ext uri="{FF2B5EF4-FFF2-40B4-BE49-F238E27FC236}">
              <a16:creationId xmlns:a16="http://schemas.microsoft.com/office/drawing/2014/main" id="{56652270-B331-4837-843A-C823590EFF4A}"/>
            </a:ext>
          </a:extLst>
        </xdr:cNvPr>
        <xdr:cNvSpPr txBox="1"/>
      </xdr:nvSpPr>
      <xdr:spPr>
        <a:xfrm>
          <a:off x="14389744"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147338</xdr:rowOff>
    </xdr:from>
    <xdr:ext cx="405111" cy="259045"/>
    <xdr:sp macro="" textlink="">
      <xdr:nvSpPr>
        <xdr:cNvPr id="692" name="n_3mainValue【公民館】&#10;有形固定資産減価償却率">
          <a:extLst>
            <a:ext uri="{FF2B5EF4-FFF2-40B4-BE49-F238E27FC236}">
              <a16:creationId xmlns:a16="http://schemas.microsoft.com/office/drawing/2014/main" id="{84BF1226-0A4B-42F0-AE6D-820A4CEA8522}"/>
            </a:ext>
          </a:extLst>
        </xdr:cNvPr>
        <xdr:cNvSpPr txBox="1"/>
      </xdr:nvSpPr>
      <xdr:spPr>
        <a:xfrm>
          <a:off x="135007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116857</xdr:rowOff>
    </xdr:from>
    <xdr:ext cx="405111" cy="259045"/>
    <xdr:sp macro="" textlink="">
      <xdr:nvSpPr>
        <xdr:cNvPr id="693" name="n_4mainValue【公民館】&#10;有形固定資産減価償却率">
          <a:extLst>
            <a:ext uri="{FF2B5EF4-FFF2-40B4-BE49-F238E27FC236}">
              <a16:creationId xmlns:a16="http://schemas.microsoft.com/office/drawing/2014/main" id="{302FF3CD-C5F3-4D6F-BFF5-8AD7E406553E}"/>
            </a:ext>
          </a:extLst>
        </xdr:cNvPr>
        <xdr:cNvSpPr txBox="1"/>
      </xdr:nvSpPr>
      <xdr:spPr>
        <a:xfrm>
          <a:off x="12611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82E29FE2-4CBD-49CD-9CC6-2860E12E23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EF81CCB2-09D4-4C8D-AD36-457210FD92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93D29D2F-0F6A-422B-BF7A-D13F79DB1B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CF5EC321-3D49-4A1D-A92E-2C29A29348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26AB783F-2942-40C5-9C03-A301CA5E01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27BB94AB-5F96-4428-9C44-DAD601ACAD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DEB3CC96-056F-4B8F-BB7B-EF41694F7E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A355A830-57A9-4416-A93C-BD94F9717D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A29CC80F-B4E6-4161-94F9-1CCF6AFFBA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8D093A7E-39FE-43C7-803F-EF8691079E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3B89455-7BB1-470E-814E-C53F4006065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EAB3693D-CEF9-44BB-BFF7-A7A95F12A0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62864626-30FB-4DD8-96CF-AB2CA2E3D9F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DFFCB44C-A1F4-466B-B1CC-C2699C1248F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4611F499-9880-4C9D-A0AF-8EC0C1C1A8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86E5453F-91BC-4E4D-B942-A33F7DA0902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23857810-0D0C-4E74-8D77-6EE8E352F93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94EECD38-E136-48C8-8FC9-32D2E677C7F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B67312B1-DFAE-4AA0-9BB0-78C3140118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2ECA3369-F3AA-4DB5-9136-4BCE88C7320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59327464-CACC-49DA-953F-4750524869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A8B739E2-83E3-474F-B602-2F4C66078AE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CBE65D64-0ADE-43AC-9433-7AB10D691E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C7594DE3-4DE4-485A-9615-2C8E243322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973C7B51-5F2E-4ABD-94A0-6BDA032267A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6F478385-6176-4EE4-85B7-10408AB81047}"/>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26CA7CD1-CFE8-4457-9981-4A48990AA15E}"/>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CA3B7321-DD3B-4362-90AA-196C7E616FF7}"/>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ADCC9E1D-B2CC-4D34-BE7A-F48D405B554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308DB69F-3D02-417E-B568-D2427617B6B8}"/>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07F3FE93-66E1-4986-8F5B-36600DA8164F}"/>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3F7868AA-ACB0-4117-845A-62FFFEBE66A8}"/>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6A3AD975-EEEB-47AF-BFC6-2B1755474B1A}"/>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13EDED77-EC5D-4E55-9028-8D9BEB9C3E3A}"/>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AFB60AC7-EAE0-4DB8-A4EA-762C2CE0FA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FC392C4-3932-4AA4-AEAA-B66448E064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9C2032BB-592D-47C6-AD74-B600F26F9A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A6FCFC6A-4BAA-4D4F-B993-D5EA056DC7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8255964-7955-4374-80E6-FB6DBBB6B8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16027</xdr:rowOff>
    </xdr:from>
    <xdr:to>
      <xdr:col>116</xdr:col>
      <xdr:colOff>114300</xdr:colOff>
      <xdr:row>107</xdr:row>
      <xdr:rowOff>117627</xdr:rowOff>
    </xdr:to>
    <xdr:sp macro="" textlink="">
      <xdr:nvSpPr>
        <xdr:cNvPr id="733" name="楕円 732">
          <a:extLst>
            <a:ext uri="{FF2B5EF4-FFF2-40B4-BE49-F238E27FC236}">
              <a16:creationId xmlns:a16="http://schemas.microsoft.com/office/drawing/2014/main" id="{3F50542A-FCB9-41A3-9030-DE8CD13D23D6}"/>
            </a:ext>
          </a:extLst>
        </xdr:cNvPr>
        <xdr:cNvSpPr/>
      </xdr:nvSpPr>
      <xdr:spPr>
        <a:xfrm>
          <a:off x="22110700" y="183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38904</xdr:rowOff>
    </xdr:from>
    <xdr:ext cx="469744" cy="259045"/>
    <xdr:sp macro="" textlink="">
      <xdr:nvSpPr>
        <xdr:cNvPr id="734" name="【公民館】&#10;一人当たり面積該当値テキスト">
          <a:extLst>
            <a:ext uri="{FF2B5EF4-FFF2-40B4-BE49-F238E27FC236}">
              <a16:creationId xmlns:a16="http://schemas.microsoft.com/office/drawing/2014/main" id="{A8954C2E-A3D2-4ED1-B152-326448051DD5}"/>
            </a:ext>
          </a:extLst>
        </xdr:cNvPr>
        <xdr:cNvSpPr txBox="1"/>
      </xdr:nvSpPr>
      <xdr:spPr>
        <a:xfrm>
          <a:off x="22199600" y="182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xdr:rowOff>
    </xdr:from>
    <xdr:to>
      <xdr:col>112</xdr:col>
      <xdr:colOff>38100</xdr:colOff>
      <xdr:row>107</xdr:row>
      <xdr:rowOff>114427</xdr:rowOff>
    </xdr:to>
    <xdr:sp macro="" textlink="">
      <xdr:nvSpPr>
        <xdr:cNvPr id="735" name="楕円 734">
          <a:extLst>
            <a:ext uri="{FF2B5EF4-FFF2-40B4-BE49-F238E27FC236}">
              <a16:creationId xmlns:a16="http://schemas.microsoft.com/office/drawing/2014/main" id="{A083189A-9DE6-4FD7-8CDA-182659C45344}"/>
            </a:ext>
          </a:extLst>
        </xdr:cNvPr>
        <xdr:cNvSpPr/>
      </xdr:nvSpPr>
      <xdr:spPr>
        <a:xfrm>
          <a:off x="21272500" y="183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63627</xdr:rowOff>
    </xdr:from>
    <xdr:to>
      <xdr:col>116</xdr:col>
      <xdr:colOff>63500</xdr:colOff>
      <xdr:row>107</xdr:row>
      <xdr:rowOff>66827</xdr:rowOff>
    </xdr:to>
    <xdr:cxnSp macro="">
      <xdr:nvCxnSpPr>
        <xdr:cNvPr id="736" name="直線コネクタ 735">
          <a:extLst>
            <a:ext uri="{FF2B5EF4-FFF2-40B4-BE49-F238E27FC236}">
              <a16:creationId xmlns:a16="http://schemas.microsoft.com/office/drawing/2014/main" id="{02100938-83C7-4FC8-8ED0-C49B4829F0DF}"/>
            </a:ext>
          </a:extLst>
        </xdr:cNvPr>
        <xdr:cNvCxnSpPr/>
      </xdr:nvCxnSpPr>
      <xdr:spPr>
        <a:xfrm>
          <a:off x="21323300" y="1840877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19838</xdr:rowOff>
    </xdr:from>
    <xdr:to>
      <xdr:col>107</xdr:col>
      <xdr:colOff>101600</xdr:colOff>
      <xdr:row>107</xdr:row>
      <xdr:rowOff>121438</xdr:rowOff>
    </xdr:to>
    <xdr:sp macro="" textlink="">
      <xdr:nvSpPr>
        <xdr:cNvPr id="737" name="楕円 736">
          <a:extLst>
            <a:ext uri="{FF2B5EF4-FFF2-40B4-BE49-F238E27FC236}">
              <a16:creationId xmlns:a16="http://schemas.microsoft.com/office/drawing/2014/main" id="{9BA5A2F2-426D-4C33-9A2E-169AF1A24ECC}"/>
            </a:ext>
          </a:extLst>
        </xdr:cNvPr>
        <xdr:cNvSpPr/>
      </xdr:nvSpPr>
      <xdr:spPr>
        <a:xfrm>
          <a:off x="20383500" y="18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63627</xdr:rowOff>
    </xdr:from>
    <xdr:to>
      <xdr:col>111</xdr:col>
      <xdr:colOff>177800</xdr:colOff>
      <xdr:row>107</xdr:row>
      <xdr:rowOff>70638</xdr:rowOff>
    </xdr:to>
    <xdr:cxnSp macro="">
      <xdr:nvCxnSpPr>
        <xdr:cNvPr id="738" name="直線コネクタ 737">
          <a:extLst>
            <a:ext uri="{FF2B5EF4-FFF2-40B4-BE49-F238E27FC236}">
              <a16:creationId xmlns:a16="http://schemas.microsoft.com/office/drawing/2014/main" id="{B961AB78-C649-4C09-B952-0CAB5631B32D}"/>
            </a:ext>
          </a:extLst>
        </xdr:cNvPr>
        <xdr:cNvCxnSpPr/>
      </xdr:nvCxnSpPr>
      <xdr:spPr>
        <a:xfrm flipV="1">
          <a:off x="20434300" y="1840877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26391</xdr:rowOff>
    </xdr:from>
    <xdr:to>
      <xdr:col>102</xdr:col>
      <xdr:colOff>165100</xdr:colOff>
      <xdr:row>107</xdr:row>
      <xdr:rowOff>127991</xdr:rowOff>
    </xdr:to>
    <xdr:sp macro="" textlink="">
      <xdr:nvSpPr>
        <xdr:cNvPr id="739" name="楕円 738">
          <a:extLst>
            <a:ext uri="{FF2B5EF4-FFF2-40B4-BE49-F238E27FC236}">
              <a16:creationId xmlns:a16="http://schemas.microsoft.com/office/drawing/2014/main" id="{28154E9B-2ADC-4F67-B557-8708D41B7778}"/>
            </a:ext>
          </a:extLst>
        </xdr:cNvPr>
        <xdr:cNvSpPr/>
      </xdr:nvSpPr>
      <xdr:spPr>
        <a:xfrm>
          <a:off x="19494500" y="183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70638</xdr:rowOff>
    </xdr:from>
    <xdr:to>
      <xdr:col>107</xdr:col>
      <xdr:colOff>50800</xdr:colOff>
      <xdr:row>107</xdr:row>
      <xdr:rowOff>77191</xdr:rowOff>
    </xdr:to>
    <xdr:cxnSp macro="">
      <xdr:nvCxnSpPr>
        <xdr:cNvPr id="740" name="直線コネクタ 739">
          <a:extLst>
            <a:ext uri="{FF2B5EF4-FFF2-40B4-BE49-F238E27FC236}">
              <a16:creationId xmlns:a16="http://schemas.microsoft.com/office/drawing/2014/main" id="{49821BCF-1E1B-4B2F-801C-907EEA72719B}"/>
            </a:ext>
          </a:extLst>
        </xdr:cNvPr>
        <xdr:cNvCxnSpPr/>
      </xdr:nvCxnSpPr>
      <xdr:spPr>
        <a:xfrm flipV="1">
          <a:off x="19545300" y="1841578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31725</xdr:rowOff>
    </xdr:from>
    <xdr:to>
      <xdr:col>98</xdr:col>
      <xdr:colOff>38100</xdr:colOff>
      <xdr:row>107</xdr:row>
      <xdr:rowOff>133325</xdr:rowOff>
    </xdr:to>
    <xdr:sp macro="" textlink="">
      <xdr:nvSpPr>
        <xdr:cNvPr id="741" name="楕円 740">
          <a:extLst>
            <a:ext uri="{FF2B5EF4-FFF2-40B4-BE49-F238E27FC236}">
              <a16:creationId xmlns:a16="http://schemas.microsoft.com/office/drawing/2014/main" id="{E007A1B7-107F-440B-8529-0502247C4512}"/>
            </a:ext>
          </a:extLst>
        </xdr:cNvPr>
        <xdr:cNvSpPr/>
      </xdr:nvSpPr>
      <xdr:spPr>
        <a:xfrm>
          <a:off x="18605500" y="18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77191</xdr:rowOff>
    </xdr:from>
    <xdr:to>
      <xdr:col>102</xdr:col>
      <xdr:colOff>114300</xdr:colOff>
      <xdr:row>107</xdr:row>
      <xdr:rowOff>82525</xdr:rowOff>
    </xdr:to>
    <xdr:cxnSp macro="">
      <xdr:nvCxnSpPr>
        <xdr:cNvPr id="742" name="直線コネクタ 741">
          <a:extLst>
            <a:ext uri="{FF2B5EF4-FFF2-40B4-BE49-F238E27FC236}">
              <a16:creationId xmlns:a16="http://schemas.microsoft.com/office/drawing/2014/main" id="{A197A1F3-C74C-4C35-AAB7-CAC5A3A8B704}"/>
            </a:ext>
          </a:extLst>
        </xdr:cNvPr>
        <xdr:cNvCxnSpPr/>
      </xdr:nvCxnSpPr>
      <xdr:spPr>
        <a:xfrm flipV="1">
          <a:off x="18656300" y="1842234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43" name="n_1aveValue【公民館】&#10;一人当たり面積">
          <a:extLst>
            <a:ext uri="{FF2B5EF4-FFF2-40B4-BE49-F238E27FC236}">
              <a16:creationId xmlns:a16="http://schemas.microsoft.com/office/drawing/2014/main" id="{F965927D-8931-45CA-809D-2654DE8502CC}"/>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44" name="n_2aveValue【公民館】&#10;一人当たり面積">
          <a:extLst>
            <a:ext uri="{FF2B5EF4-FFF2-40B4-BE49-F238E27FC236}">
              <a16:creationId xmlns:a16="http://schemas.microsoft.com/office/drawing/2014/main" id="{D5C473E5-5363-4E87-933A-17DC9B6A6989}"/>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45" name="n_3aveValue【公民館】&#10;一人当たり面積">
          <a:extLst>
            <a:ext uri="{FF2B5EF4-FFF2-40B4-BE49-F238E27FC236}">
              <a16:creationId xmlns:a16="http://schemas.microsoft.com/office/drawing/2014/main" id="{C10F8C45-4C64-4AE3-8273-19BBA629D6A9}"/>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1BF06523-4F73-4E5E-95A7-7F8619F6898C}"/>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130954</xdr:rowOff>
    </xdr:from>
    <xdr:ext cx="469744" cy="259045"/>
    <xdr:sp macro="" textlink="">
      <xdr:nvSpPr>
        <xdr:cNvPr id="747" name="n_1mainValue【公民館】&#10;一人当たり面積">
          <a:extLst>
            <a:ext uri="{FF2B5EF4-FFF2-40B4-BE49-F238E27FC236}">
              <a16:creationId xmlns:a16="http://schemas.microsoft.com/office/drawing/2014/main" id="{B4CAE728-956F-4584-8481-2960A491087E}"/>
            </a:ext>
          </a:extLst>
        </xdr:cNvPr>
        <xdr:cNvSpPr txBox="1"/>
      </xdr:nvSpPr>
      <xdr:spPr>
        <a:xfrm>
          <a:off x="21075727" y="181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137965</xdr:rowOff>
    </xdr:from>
    <xdr:ext cx="469744" cy="259045"/>
    <xdr:sp macro="" textlink="">
      <xdr:nvSpPr>
        <xdr:cNvPr id="748" name="n_2mainValue【公民館】&#10;一人当たり面積">
          <a:extLst>
            <a:ext uri="{FF2B5EF4-FFF2-40B4-BE49-F238E27FC236}">
              <a16:creationId xmlns:a16="http://schemas.microsoft.com/office/drawing/2014/main" id="{9A354FFF-9509-40EF-9DD3-1BFE4701AE6D}"/>
            </a:ext>
          </a:extLst>
        </xdr:cNvPr>
        <xdr:cNvSpPr txBox="1"/>
      </xdr:nvSpPr>
      <xdr:spPr>
        <a:xfrm>
          <a:off x="20199427" y="181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144518</xdr:rowOff>
    </xdr:from>
    <xdr:ext cx="469744" cy="259045"/>
    <xdr:sp macro="" textlink="">
      <xdr:nvSpPr>
        <xdr:cNvPr id="749" name="n_3mainValue【公民館】&#10;一人当たり面積">
          <a:extLst>
            <a:ext uri="{FF2B5EF4-FFF2-40B4-BE49-F238E27FC236}">
              <a16:creationId xmlns:a16="http://schemas.microsoft.com/office/drawing/2014/main" id="{AF0D2FB3-2A06-4515-BB13-7490D1E0B2C2}"/>
            </a:ext>
          </a:extLst>
        </xdr:cNvPr>
        <xdr:cNvSpPr txBox="1"/>
      </xdr:nvSpPr>
      <xdr:spPr>
        <a:xfrm>
          <a:off x="19310427" y="1814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149852</xdr:rowOff>
    </xdr:from>
    <xdr:ext cx="469744" cy="259045"/>
    <xdr:sp macro="" textlink="">
      <xdr:nvSpPr>
        <xdr:cNvPr id="750" name="n_4mainValue【公民館】&#10;一人当たり面積">
          <a:extLst>
            <a:ext uri="{FF2B5EF4-FFF2-40B4-BE49-F238E27FC236}">
              <a16:creationId xmlns:a16="http://schemas.microsoft.com/office/drawing/2014/main" id="{C2A083A6-3928-4333-96DE-4AFA54B7FA73}"/>
            </a:ext>
          </a:extLst>
        </xdr:cNvPr>
        <xdr:cNvSpPr txBox="1"/>
      </xdr:nvSpPr>
      <xdr:spPr>
        <a:xfrm>
          <a:off x="18421427" y="1815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3C046D12-86C6-48CF-BD50-B56024F09B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FA49C4CD-E9A9-4C0B-BFB0-364C0D5693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9031A48F-E7FF-4B8D-BF00-4A763A0D18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j-ea"/>
              <a:ea typeface="+mj-ea"/>
            </a:rPr>
            <a:t>村内の保育所は築後</a:t>
          </a:r>
          <a:r>
            <a:rPr kumimoji="1" lang="en-US" altLang="ja-JP" sz="1300">
              <a:latin typeface="+mj-ea"/>
              <a:ea typeface="+mj-ea"/>
            </a:rPr>
            <a:t>30</a:t>
          </a:r>
          <a:r>
            <a:rPr kumimoji="1" lang="ja-JP" altLang="en-US" sz="1300">
              <a:latin typeface="+mj-ea"/>
              <a:ea typeface="+mj-ea"/>
            </a:rPr>
            <a:t>年を経過しており、法定耐用年数を経過している。</a:t>
          </a:r>
        </a:p>
        <a:p>
          <a:r>
            <a:rPr kumimoji="1" lang="ja-JP" altLang="en-US" sz="1300">
              <a:latin typeface="+mj-ea"/>
              <a:ea typeface="+mj-ea"/>
            </a:rPr>
            <a:t>橋りょう・トンネルの一人当たり金額が平均の４倍程度と大きくなっているが、当村の所在が山間部にあるため道路橋の数が多く、加えて村有のトンネルがあるためである。</a:t>
          </a:r>
        </a:p>
        <a:p>
          <a:r>
            <a:rPr kumimoji="1" lang="ja-JP" altLang="en-US" sz="1300">
              <a:latin typeface="+mj-ea"/>
              <a:ea typeface="+mj-ea"/>
            </a:rPr>
            <a:t>学校施設については、小学校が１校あるが、築３０年を超えており、今後１５年程度で法定耐用年数を経過することになる。</a:t>
          </a:r>
        </a:p>
        <a:p>
          <a:r>
            <a:rPr kumimoji="1" lang="ja-JP" altLang="en-US" sz="1300">
              <a:latin typeface="+mj-ea"/>
              <a:ea typeface="+mj-ea"/>
            </a:rPr>
            <a:t>公営住宅は、９０棟程度の村営住宅の内、５０棟程度がすでに耐用年数を経過しており、計画的な更新が必要となっている。</a:t>
          </a:r>
        </a:p>
        <a:p>
          <a:r>
            <a:rPr kumimoji="1" lang="ja-JP" altLang="en-US" sz="1300">
              <a:latin typeface="+mj-ea"/>
              <a:ea typeface="+mj-ea"/>
            </a:rPr>
            <a:t>公民館はすべて平成１０年以降の建築であり比較的新しいため、減価償却率が低くなっている。一人当たり面積が平均の３倍程度と大きくなっているのは、公民館の一つが多目的施設として大規模な建物となっ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B37A4E-8056-4CFA-AF7E-A6C8BE5E10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02315D-337A-4EB2-8717-5CA03241F0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B3789C-FA0C-43CB-A1EA-D03C1148E1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2E5E6B-CE3A-4472-ACCC-D80DFF77FE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E11A8F-3EDD-442A-B791-82580C3D54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7640AB-CAEB-491E-9CD8-A0247C3778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FAC087-089A-4467-9C4E-7010793791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0F8640-907C-4592-85C4-B7F1054FE5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C418E9-64E8-4B92-AE89-68C5112E5F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6EABB0-21BB-4FD4-BC55-03CB6983CBE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
976
66.05
2,324,491
2,311,323
9,773
1,119,178
2,132,409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B75C83-BCBB-4B89-909C-7A71F27160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4FF97D-7D64-4E83-82DC-F662793C89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47DB92-7387-4763-B7D7-4C5D9D4D0B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85EF23-8DFE-4B15-A43C-DE714D0E2D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91F21F-9954-466E-8028-46B2931D97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703CBD-38F5-4F91-A170-13A44B5CBDA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2DE044-5A0D-42F8-9290-95765F17E7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ADA261-D753-4DC4-AA08-BB4FA5D1A5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0607E2-FDE4-4E60-85BD-AA51EC550F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F838B0-AB80-4619-81F3-069CFCA791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EA312B-0FDA-4F0F-AEA6-E187341621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6E61E2F-5743-48A4-83F3-5118C2C0743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061374-7B32-4B37-AB99-326691AC5E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382DD2-DB33-4713-8D92-4AF9442A53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846E21-C1D8-467C-81AD-24BF895F8E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6D5A0E-4C36-4246-B1E0-3F442D058A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7CE7B2-4D13-4E6B-A2E0-55B26CA394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750C1D-BB4F-49CF-BEBA-ADE2F07FF3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694C9F-645F-466D-8FF5-C8A786C909C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F587058-382F-4B03-A675-7DC9C06B68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6DE42B-3FE4-4870-85F3-6A547A254F9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739AEA-4A36-4156-B786-CC365BDC66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B570C7-E008-4180-A9F0-2156DBC40D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BDCDCE-F214-4940-92B8-B1A10A2958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35960F-678D-4DED-AEB6-10067540C1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93E6E0-8E73-496B-836E-C44225DECF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5D73CD-4C99-420B-AA33-DFFDAD2E25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E107E1-C28F-407B-8EF9-0445A8B959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1E8CFB-C859-41E9-BFB4-26E267F595B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82662D9-E7A1-4D4C-80A5-427D828CAC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9E6C066-8226-434F-902F-283BB67F14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094C12B-D5E4-4506-B42C-23DE725E2E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12D7E44-CCB3-4DF4-9F32-B174275ECC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A25385A-EE54-4670-87AB-0EBA2C2ED0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A60B76D-9DC6-4433-BC81-4419999497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75D344B-7D3A-4344-A200-8E4619A4681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310BC82-B5FB-41B9-A80C-DE8451B426C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12B4DEA-2421-4D40-B342-1A7F7DB01F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37F30FD-0BCF-466E-8E33-7E67A92469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014FBA4-E88A-45A6-A844-CD2245EC3A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F269A1C-C68B-4F65-8F4E-E80ED6285E6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32D7D41-8E69-49D5-B0E7-3AB4BC30FD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1640362-E29D-44F0-AE3E-3853BC3E1A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400862B-17D9-43F3-BD99-E1536D32EB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5AE2A32-FD00-407B-B846-58E1F51009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449806B-92DB-4514-A314-0F4DCA9F87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5E6DFD5-39E3-4D9D-B6A3-04822B90F3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5BDD8C6-DD70-4EE0-AE0B-BC37B4A1044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7A50D8D-7A15-4F1A-B31D-C61E4226FBF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DE8B1C7-D95D-4EFC-8741-1C60454CF4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56FBC99-AFAD-47A2-8A78-D3D9A8DBFDC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A877809-0F32-4CD3-B04A-6741C968D0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41AE5E6-4CF0-4AE7-858E-970D572D7D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D24CB7E-0A1E-4933-95C5-BFA6B1A171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A14BAC8-F9C0-43F1-8425-C797CEC998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A6DB287-7107-4131-AFBF-A8474C55815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153AF80-263E-4BDE-A186-025BBD9D794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4ABCC09-C7E0-4C76-9661-F0696AAD72E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146D11A-5F9D-4D25-B745-F4E6725F4A3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3B1238C-5460-4089-8385-601D2879AB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0FB3215-F669-489D-976F-8205897D8D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3B877757-8F84-48FD-99BC-8EECFE4219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9449BFD-951A-4119-B593-74EC9150B35A}"/>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1319D9F-E595-4C82-8A0B-BD6ADA27F85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9EBE4332-4EFC-4E71-9C01-40511335901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60017FE-5D38-4765-8808-F6EF7165DFF7}"/>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9AD4D569-F6E3-4D96-9A29-983A2F13078A}"/>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59C4EFF-3D29-4F91-8FF4-412718ADFE1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C4A957B1-5D3E-48FA-B02A-A2ED98172CA3}"/>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FB37B461-0185-4C54-8F60-77AF876A15C4}"/>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2EB112-CE1D-4FD2-BCE7-91E85F813D29}"/>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5A06552A-47FF-4EB6-AD1B-EF19A2578E6E}"/>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AC99EAAA-8F84-4129-A9B9-0132C0D3CD54}"/>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CCE629A-84D0-49F7-AB0F-7D770F551B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CDDF806-4503-477C-8C6C-E7A5317D67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8049074-51E8-492E-8951-8D4215DFF1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AE4407A-22EF-4038-9F94-DD92CB6C78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700C14F-1F55-439E-8B12-776110C51D2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52C42E49-B8E2-46A4-A2CF-AF054AA13C88}"/>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A2788A5F-D106-479C-A9DA-26265EBD9C76}"/>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FFDB6879-B566-4C85-A3DB-D26C3AC0518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47C0319E-57E2-4F4E-B1BF-08221E0EC89D}"/>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D9F8A412-D73C-4EE8-B625-EF4561595E51}"/>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8191039D-D8A7-43C7-8D2F-AAA0245939FD}"/>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EB3CAFCF-BC2A-4C01-A1F4-05E1925AD13A}"/>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4D56A887-8026-41F7-BCC5-71484DA1F2DB}"/>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A4C7AA63-E2EC-4882-B858-961D57BFEC0C}"/>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52C2B71A-9AAF-4EDF-A3E0-F75F857B34A2}"/>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4C0E91E-AEC0-4104-ABB7-620ACDC568C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77E03F38-7A4E-4EED-AC59-03A0BE66B3CB}"/>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14A65FBC-8031-40E4-A639-E8BD291FE014}"/>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863B8E00-DBB3-4B64-AE7E-D4A18320CCF3}"/>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883E23EB-335D-4C9C-A787-F31CA246DBB3}"/>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F6A13723-EB20-4B5C-95D1-4D40F1484BC5}"/>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273D2115-CD0A-4A76-B092-DD012E1B78FE}"/>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FB479152-94A7-417C-B0DD-314B87448B86}"/>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7F0A3025-8FF7-4A70-BBA7-1400EBC004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593F683-862E-4457-9D37-F455AEE755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2A9A73C-5502-40C4-8BE3-3B75B07091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655727F-E5DF-42EF-91ED-D3139FE2AC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CF84CB6-1983-4F2A-8EC5-EBB09E79DF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38B6369-2C20-4C0B-A416-1D04608534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44BDB90-929A-4400-8DAA-7720D2CA5E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C7415C9-EB28-42E6-9CEB-0CC2A58A8C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F8349B5-007F-4702-85B0-3C0F6E0DB5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EAC4C8B-643F-40A9-AB93-C57012DC52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E7D8E389-89F4-419A-83E9-9D75C52B7DA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BC753435-2EE1-40E9-AB1C-5DF3434D959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FF228774-2A76-48BE-94B8-E709A1EF997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EE126651-65D0-4CFC-97D0-E5CF610155E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583AEDF0-C88B-4B1A-96BD-28119F9172A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2E9A3673-1FD4-48E9-A906-260EC4243AD2}"/>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7FE840AB-9776-4ADB-A977-48C8AE43DEB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16FB5B1D-4A18-4356-B9D9-5B224528904A}"/>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BD5097A8-EF08-448B-9897-FB19C5DFAC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904A9B4E-3787-4618-90DC-4C82746EB0A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4B4B1D8B-4766-4B22-9CD6-A97C5263F5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5C5282FB-0F9A-4D82-B8FB-0D414AAD934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AD6E7B5A-91DB-4717-B45D-D16F1BA4A6B3}"/>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F78472F6-6BF4-4761-92CC-A64B3962D25D}"/>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3FF7F6A-C96D-44DC-9F06-4D1C88BD139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9F5FB13D-93D8-4044-867A-3C894BCA19FA}"/>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27B086EC-580A-4A1B-9ED5-B9DD403A9D21}"/>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A962C846-4B63-49D6-BEEC-55F83FD88451}"/>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D4B154D0-9965-4838-AE69-7598709C84DF}"/>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A8179A47-DF65-4598-A6CF-41AD6F0DC8F4}"/>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8A36D440-E4B2-4C07-A7F3-CEA54A68FD04}"/>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143D4A0C-2827-4622-93CE-15F3472FEEA3}"/>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320F7BC-9269-49E6-AB30-1BC75186BB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556E2A8-40DD-45B3-A1ED-81196296EC8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4AEB510-50EC-4709-9AF1-D053B4A4DA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C9A6528-2898-4B3E-9B74-D10E9EDDFBB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7D99A4F-24E2-4C00-87D3-D310AB4152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167193</xdr:rowOff>
    </xdr:from>
    <xdr:to>
      <xdr:col>55</xdr:col>
      <xdr:colOff>50800</xdr:colOff>
      <xdr:row>63</xdr:row>
      <xdr:rowOff>97343</xdr:rowOff>
    </xdr:to>
    <xdr:sp macro="" textlink="">
      <xdr:nvSpPr>
        <xdr:cNvPr id="145" name="楕円 144">
          <a:extLst>
            <a:ext uri="{FF2B5EF4-FFF2-40B4-BE49-F238E27FC236}">
              <a16:creationId xmlns:a16="http://schemas.microsoft.com/office/drawing/2014/main" id="{82671E7B-37C2-4AE5-89A7-C55B38425712}"/>
            </a:ext>
          </a:extLst>
        </xdr:cNvPr>
        <xdr:cNvSpPr/>
      </xdr:nvSpPr>
      <xdr:spPr>
        <a:xfrm>
          <a:off x="10426700" y="1079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126570</xdr:rowOff>
    </xdr:from>
    <xdr:ext cx="469744" cy="259045"/>
    <xdr:sp macro="" textlink="">
      <xdr:nvSpPr>
        <xdr:cNvPr id="146" name="【体育館・プール】&#10;一人当たり面積該当値テキスト">
          <a:extLst>
            <a:ext uri="{FF2B5EF4-FFF2-40B4-BE49-F238E27FC236}">
              <a16:creationId xmlns:a16="http://schemas.microsoft.com/office/drawing/2014/main" id="{48CBC205-C2E8-439D-897F-467ECF9F4A03}"/>
            </a:ext>
          </a:extLst>
        </xdr:cNvPr>
        <xdr:cNvSpPr txBox="1"/>
      </xdr:nvSpPr>
      <xdr:spPr>
        <a:xfrm>
          <a:off x="10515600" y="105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165639</xdr:rowOff>
    </xdr:from>
    <xdr:to>
      <xdr:col>50</xdr:col>
      <xdr:colOff>165100</xdr:colOff>
      <xdr:row>63</xdr:row>
      <xdr:rowOff>95789</xdr:rowOff>
    </xdr:to>
    <xdr:sp macro="" textlink="">
      <xdr:nvSpPr>
        <xdr:cNvPr id="147" name="楕円 146">
          <a:extLst>
            <a:ext uri="{FF2B5EF4-FFF2-40B4-BE49-F238E27FC236}">
              <a16:creationId xmlns:a16="http://schemas.microsoft.com/office/drawing/2014/main" id="{FB4186B1-528B-496A-B845-5BFA54D85355}"/>
            </a:ext>
          </a:extLst>
        </xdr:cNvPr>
        <xdr:cNvSpPr/>
      </xdr:nvSpPr>
      <xdr:spPr>
        <a:xfrm>
          <a:off x="9588500" y="107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44989</xdr:rowOff>
    </xdr:from>
    <xdr:to>
      <xdr:col>55</xdr:col>
      <xdr:colOff>0</xdr:colOff>
      <xdr:row>63</xdr:row>
      <xdr:rowOff>46543</xdr:rowOff>
    </xdr:to>
    <xdr:cxnSp macro="">
      <xdr:nvCxnSpPr>
        <xdr:cNvPr id="148" name="直線コネクタ 147">
          <a:extLst>
            <a:ext uri="{FF2B5EF4-FFF2-40B4-BE49-F238E27FC236}">
              <a16:creationId xmlns:a16="http://schemas.microsoft.com/office/drawing/2014/main" id="{0F7ED6E0-FF25-49CB-8091-1431CEF1A459}"/>
            </a:ext>
          </a:extLst>
        </xdr:cNvPr>
        <xdr:cNvCxnSpPr/>
      </xdr:nvCxnSpPr>
      <xdr:spPr>
        <a:xfrm>
          <a:off x="9639300" y="10846339"/>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169021</xdr:rowOff>
    </xdr:from>
    <xdr:to>
      <xdr:col>46</xdr:col>
      <xdr:colOff>38100</xdr:colOff>
      <xdr:row>63</xdr:row>
      <xdr:rowOff>99171</xdr:rowOff>
    </xdr:to>
    <xdr:sp macro="" textlink="">
      <xdr:nvSpPr>
        <xdr:cNvPr id="149" name="楕円 148">
          <a:extLst>
            <a:ext uri="{FF2B5EF4-FFF2-40B4-BE49-F238E27FC236}">
              <a16:creationId xmlns:a16="http://schemas.microsoft.com/office/drawing/2014/main" id="{4A3C05D0-F4CA-4B0E-9E10-30B3797F04DC}"/>
            </a:ext>
          </a:extLst>
        </xdr:cNvPr>
        <xdr:cNvSpPr/>
      </xdr:nvSpPr>
      <xdr:spPr>
        <a:xfrm>
          <a:off x="8699500" y="107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44989</xdr:rowOff>
    </xdr:from>
    <xdr:to>
      <xdr:col>50</xdr:col>
      <xdr:colOff>114300</xdr:colOff>
      <xdr:row>63</xdr:row>
      <xdr:rowOff>48371</xdr:rowOff>
    </xdr:to>
    <xdr:cxnSp macro="">
      <xdr:nvCxnSpPr>
        <xdr:cNvPr id="150" name="直線コネクタ 149">
          <a:extLst>
            <a:ext uri="{FF2B5EF4-FFF2-40B4-BE49-F238E27FC236}">
              <a16:creationId xmlns:a16="http://schemas.microsoft.com/office/drawing/2014/main" id="{DCA057C0-C97C-4190-BCC1-72D2E74BBF3D}"/>
            </a:ext>
          </a:extLst>
        </xdr:cNvPr>
        <xdr:cNvCxnSpPr/>
      </xdr:nvCxnSpPr>
      <xdr:spPr>
        <a:xfrm flipV="1">
          <a:off x="8750300" y="10846339"/>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772</xdr:rowOff>
    </xdr:from>
    <xdr:to>
      <xdr:col>41</xdr:col>
      <xdr:colOff>101600</xdr:colOff>
      <xdr:row>63</xdr:row>
      <xdr:rowOff>102372</xdr:rowOff>
    </xdr:to>
    <xdr:sp macro="" textlink="">
      <xdr:nvSpPr>
        <xdr:cNvPr id="151" name="楕円 150">
          <a:extLst>
            <a:ext uri="{FF2B5EF4-FFF2-40B4-BE49-F238E27FC236}">
              <a16:creationId xmlns:a16="http://schemas.microsoft.com/office/drawing/2014/main" id="{68EE0B3F-B478-4CC8-BCE2-9799F9C10D52}"/>
            </a:ext>
          </a:extLst>
        </xdr:cNvPr>
        <xdr:cNvSpPr/>
      </xdr:nvSpPr>
      <xdr:spPr>
        <a:xfrm>
          <a:off x="7810500" y="10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48371</xdr:rowOff>
    </xdr:from>
    <xdr:to>
      <xdr:col>45</xdr:col>
      <xdr:colOff>177800</xdr:colOff>
      <xdr:row>63</xdr:row>
      <xdr:rowOff>51572</xdr:rowOff>
    </xdr:to>
    <xdr:cxnSp macro="">
      <xdr:nvCxnSpPr>
        <xdr:cNvPr id="152" name="直線コネクタ 151">
          <a:extLst>
            <a:ext uri="{FF2B5EF4-FFF2-40B4-BE49-F238E27FC236}">
              <a16:creationId xmlns:a16="http://schemas.microsoft.com/office/drawing/2014/main" id="{3D614514-170A-4A62-9C02-6C01550769F8}"/>
            </a:ext>
          </a:extLst>
        </xdr:cNvPr>
        <xdr:cNvCxnSpPr/>
      </xdr:nvCxnSpPr>
      <xdr:spPr>
        <a:xfrm flipV="1">
          <a:off x="7861300" y="108497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3332</xdr:rowOff>
    </xdr:from>
    <xdr:to>
      <xdr:col>36</xdr:col>
      <xdr:colOff>165100</xdr:colOff>
      <xdr:row>63</xdr:row>
      <xdr:rowOff>104932</xdr:rowOff>
    </xdr:to>
    <xdr:sp macro="" textlink="">
      <xdr:nvSpPr>
        <xdr:cNvPr id="153" name="楕円 152">
          <a:extLst>
            <a:ext uri="{FF2B5EF4-FFF2-40B4-BE49-F238E27FC236}">
              <a16:creationId xmlns:a16="http://schemas.microsoft.com/office/drawing/2014/main" id="{29A27E32-D7B3-42CB-88FA-4CD7F60A2425}"/>
            </a:ext>
          </a:extLst>
        </xdr:cNvPr>
        <xdr:cNvSpPr/>
      </xdr:nvSpPr>
      <xdr:spPr>
        <a:xfrm>
          <a:off x="6921500" y="108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51572</xdr:rowOff>
    </xdr:from>
    <xdr:to>
      <xdr:col>41</xdr:col>
      <xdr:colOff>50800</xdr:colOff>
      <xdr:row>63</xdr:row>
      <xdr:rowOff>54132</xdr:rowOff>
    </xdr:to>
    <xdr:cxnSp macro="">
      <xdr:nvCxnSpPr>
        <xdr:cNvPr id="154" name="直線コネクタ 153">
          <a:extLst>
            <a:ext uri="{FF2B5EF4-FFF2-40B4-BE49-F238E27FC236}">
              <a16:creationId xmlns:a16="http://schemas.microsoft.com/office/drawing/2014/main" id="{55A796A4-AFC0-4192-9190-EC929D1BA4C8}"/>
            </a:ext>
          </a:extLst>
        </xdr:cNvPr>
        <xdr:cNvCxnSpPr/>
      </xdr:nvCxnSpPr>
      <xdr:spPr>
        <a:xfrm flipV="1">
          <a:off x="6972300" y="10852922"/>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F5A238C0-6305-4B74-A620-C4A9A61AC788}"/>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5D8A0A68-767B-440C-9A35-4674837266AD}"/>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4BE91A-214C-4504-A105-D173087B0ECC}"/>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2BBCE889-BC73-440E-B682-39D9516DF175}"/>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112316</xdr:rowOff>
    </xdr:from>
    <xdr:ext cx="469744" cy="259045"/>
    <xdr:sp macro="" textlink="">
      <xdr:nvSpPr>
        <xdr:cNvPr id="159" name="n_1mainValue【体育館・プール】&#10;一人当たり面積">
          <a:extLst>
            <a:ext uri="{FF2B5EF4-FFF2-40B4-BE49-F238E27FC236}">
              <a16:creationId xmlns:a16="http://schemas.microsoft.com/office/drawing/2014/main" id="{1D4D6ABB-6414-4A3C-B2FB-10483E30E8F8}"/>
            </a:ext>
          </a:extLst>
        </xdr:cNvPr>
        <xdr:cNvSpPr txBox="1"/>
      </xdr:nvSpPr>
      <xdr:spPr>
        <a:xfrm>
          <a:off x="9391727" y="10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115698</xdr:rowOff>
    </xdr:from>
    <xdr:ext cx="469744" cy="259045"/>
    <xdr:sp macro="" textlink="">
      <xdr:nvSpPr>
        <xdr:cNvPr id="160" name="n_2mainValue【体育館・プール】&#10;一人当たり面積">
          <a:extLst>
            <a:ext uri="{FF2B5EF4-FFF2-40B4-BE49-F238E27FC236}">
              <a16:creationId xmlns:a16="http://schemas.microsoft.com/office/drawing/2014/main" id="{F1CD5EF8-10EA-4D5A-8D63-58FE2283E115}"/>
            </a:ext>
          </a:extLst>
        </xdr:cNvPr>
        <xdr:cNvSpPr txBox="1"/>
      </xdr:nvSpPr>
      <xdr:spPr>
        <a:xfrm>
          <a:off x="8515427" y="1057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118899</xdr:rowOff>
    </xdr:from>
    <xdr:ext cx="469744" cy="259045"/>
    <xdr:sp macro="" textlink="">
      <xdr:nvSpPr>
        <xdr:cNvPr id="161" name="n_3mainValue【体育館・プール】&#10;一人当たり面積">
          <a:extLst>
            <a:ext uri="{FF2B5EF4-FFF2-40B4-BE49-F238E27FC236}">
              <a16:creationId xmlns:a16="http://schemas.microsoft.com/office/drawing/2014/main" id="{A46D4BAD-7434-4D39-B92B-32952DAA8773}"/>
            </a:ext>
          </a:extLst>
        </xdr:cNvPr>
        <xdr:cNvSpPr txBox="1"/>
      </xdr:nvSpPr>
      <xdr:spPr>
        <a:xfrm>
          <a:off x="7626427" y="1057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121459</xdr:rowOff>
    </xdr:from>
    <xdr:ext cx="469744" cy="259045"/>
    <xdr:sp macro="" textlink="">
      <xdr:nvSpPr>
        <xdr:cNvPr id="162" name="n_4mainValue【体育館・プール】&#10;一人当たり面積">
          <a:extLst>
            <a:ext uri="{FF2B5EF4-FFF2-40B4-BE49-F238E27FC236}">
              <a16:creationId xmlns:a16="http://schemas.microsoft.com/office/drawing/2014/main" id="{0EF7A372-1F1C-40AE-84F5-354F7FB400AF}"/>
            </a:ext>
          </a:extLst>
        </xdr:cNvPr>
        <xdr:cNvSpPr txBox="1"/>
      </xdr:nvSpPr>
      <xdr:spPr>
        <a:xfrm>
          <a:off x="6737427" y="1057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C693A3A6-76C8-4571-AE56-1BDA84592C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C426087C-AC78-484F-8C58-9BB723AF97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2F5DAAE7-88CA-4D28-9826-6FB6BBD0F9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9BBF2865-3576-4229-9314-31259E6FE1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EDDAA5BA-8E71-4637-B75A-08F96DB91C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8BD5130F-5FCC-47BA-8576-CF0A20B196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FE4FF84-D43A-4748-92FA-7062C7B888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FA727762-9A59-415C-A129-A34BA237A3A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EDE08FBC-97B4-4BC2-B471-0E3A05CB42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F0840AD8-87CE-4030-A3FA-67EDE0297C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DA092B00-B236-4A0F-B64A-550D41C045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4D9DE0E9-D0D2-4635-945F-6027394D5BD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A1E9D1EC-DA7C-44EE-88F3-CE60CCB3CE2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995A5FCB-78B3-4ADB-9B72-E314B8373DC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EBA5284C-953F-440B-816D-AFF6F7C8426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E9D39BCB-4BAA-42F7-A078-67180A33BA5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E40B0E10-9A53-40A7-AB2E-4794F952501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57341A73-EE20-4764-BDA7-41D98F669B5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92CB6122-5C38-43E5-B38D-242010ED29D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E16166DF-26BB-4EC2-823D-3015FDDB65D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8308DD3F-2B6D-46F3-82AE-C45FAFCCF21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10376BC6-B964-4ABE-AF6A-25D24F0525E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1E2D2C74-86F3-4D9D-B454-B2AB6341267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63807480-EDCA-47BD-883C-7B3E699F2D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7D10D62B-9A58-4A91-A0C9-BD549648D1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F31ECBC0-79D3-40AC-9984-FB2222176D19}"/>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30DE2669-2371-420F-B8DD-2ED169590BC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CF759BA3-7DD2-4318-97AC-E47CCF89C3D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F382E7F8-2AA9-41FA-B120-0CCC7B56C46D}"/>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40522BE9-D58B-4A1D-B65F-DCF4CC30DFF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CB4340C1-5BFE-4087-98F9-DB18EF7A9B2F}"/>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22D89ED4-9DA9-4EE2-89D1-57AA8E9CB044}"/>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83A1809-B6F2-40C5-B0D2-D9845EEF380B}"/>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CE1A49E2-EE69-44AF-AB75-23414C1A8841}"/>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8630CEBC-1A99-4B7F-8DF8-387910F04239}"/>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A03F01EF-BB23-4C05-98C7-1A9287E4F712}"/>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88036E9-B86A-4DA8-9286-2CD2C20DEA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305A6DF8-DE96-4BB7-909A-F00D72902A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4F0776B-7645-48B3-9015-912EDBAEAC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7619BD1-2498-4290-ACF3-07ECC15FA8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FC6D0A2-DA27-42A8-9AA8-2622CDC7ED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04" name="楕円 203">
          <a:extLst>
            <a:ext uri="{FF2B5EF4-FFF2-40B4-BE49-F238E27FC236}">
              <a16:creationId xmlns:a16="http://schemas.microsoft.com/office/drawing/2014/main" id="{C0926BF8-5382-4BC6-BA18-AB110D1EF44F}"/>
            </a:ext>
          </a:extLst>
        </xdr:cNvPr>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606C7D23-DD94-4ACB-9B6B-5E9F269BC132}"/>
            </a:ext>
          </a:extLst>
        </xdr:cNvPr>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06" name="楕円 205">
          <a:extLst>
            <a:ext uri="{FF2B5EF4-FFF2-40B4-BE49-F238E27FC236}">
              <a16:creationId xmlns:a16="http://schemas.microsoft.com/office/drawing/2014/main" id="{3D4D5778-E4F3-4299-BB12-94831ADF71FE}"/>
            </a:ext>
          </a:extLst>
        </xdr:cNvPr>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83820</xdr:rowOff>
    </xdr:to>
    <xdr:cxnSp macro="">
      <xdr:nvCxnSpPr>
        <xdr:cNvPr id="207" name="直線コネクタ 206">
          <a:extLst>
            <a:ext uri="{FF2B5EF4-FFF2-40B4-BE49-F238E27FC236}">
              <a16:creationId xmlns:a16="http://schemas.microsoft.com/office/drawing/2014/main" id="{FDBB141D-FC94-461D-9675-B3199D56D819}"/>
            </a:ext>
          </a:extLst>
        </xdr:cNvPr>
        <xdr:cNvCxnSpPr/>
      </xdr:nvCxnSpPr>
      <xdr:spPr>
        <a:xfrm>
          <a:off x="3797300" y="14302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37919</xdr:rowOff>
    </xdr:from>
    <xdr:to>
      <xdr:col>15</xdr:col>
      <xdr:colOff>101600</xdr:colOff>
      <xdr:row>83</xdr:row>
      <xdr:rowOff>139519</xdr:rowOff>
    </xdr:to>
    <xdr:sp macro="" textlink="">
      <xdr:nvSpPr>
        <xdr:cNvPr id="208" name="楕円 207">
          <a:extLst>
            <a:ext uri="{FF2B5EF4-FFF2-40B4-BE49-F238E27FC236}">
              <a16:creationId xmlns:a16="http://schemas.microsoft.com/office/drawing/2014/main" id="{F5378EC4-A147-4A01-AC30-1CA1F6D3BB7E}"/>
            </a:ext>
          </a:extLst>
        </xdr:cNvPr>
        <xdr:cNvSpPr/>
      </xdr:nvSpPr>
      <xdr:spPr>
        <a:xfrm>
          <a:off x="2857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88719</xdr:rowOff>
    </xdr:to>
    <xdr:cxnSp macro="">
      <xdr:nvCxnSpPr>
        <xdr:cNvPr id="209" name="直線コネクタ 208">
          <a:extLst>
            <a:ext uri="{FF2B5EF4-FFF2-40B4-BE49-F238E27FC236}">
              <a16:creationId xmlns:a16="http://schemas.microsoft.com/office/drawing/2014/main" id="{F23661C1-2786-4924-BCD7-6A2AAFBB3603}"/>
            </a:ext>
          </a:extLst>
        </xdr:cNvPr>
        <xdr:cNvCxnSpPr/>
      </xdr:nvCxnSpPr>
      <xdr:spPr>
        <a:xfrm flipV="1">
          <a:off x="2908300" y="143027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160382</xdr:rowOff>
    </xdr:from>
    <xdr:to>
      <xdr:col>10</xdr:col>
      <xdr:colOff>165100</xdr:colOff>
      <xdr:row>83</xdr:row>
      <xdr:rowOff>90532</xdr:rowOff>
    </xdr:to>
    <xdr:sp macro="" textlink="">
      <xdr:nvSpPr>
        <xdr:cNvPr id="210" name="楕円 209">
          <a:extLst>
            <a:ext uri="{FF2B5EF4-FFF2-40B4-BE49-F238E27FC236}">
              <a16:creationId xmlns:a16="http://schemas.microsoft.com/office/drawing/2014/main" id="{6CF34600-D649-4DC3-BB07-F655223FD508}"/>
            </a:ext>
          </a:extLst>
        </xdr:cNvPr>
        <xdr:cNvSpPr/>
      </xdr:nvSpPr>
      <xdr:spPr>
        <a:xfrm>
          <a:off x="196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39732</xdr:rowOff>
    </xdr:from>
    <xdr:to>
      <xdr:col>15</xdr:col>
      <xdr:colOff>50800</xdr:colOff>
      <xdr:row>83</xdr:row>
      <xdr:rowOff>88719</xdr:rowOff>
    </xdr:to>
    <xdr:cxnSp macro="">
      <xdr:nvCxnSpPr>
        <xdr:cNvPr id="211" name="直線コネクタ 210">
          <a:extLst>
            <a:ext uri="{FF2B5EF4-FFF2-40B4-BE49-F238E27FC236}">
              <a16:creationId xmlns:a16="http://schemas.microsoft.com/office/drawing/2014/main" id="{17562BB1-DF97-4819-900E-60F21EE38723}"/>
            </a:ext>
          </a:extLst>
        </xdr:cNvPr>
        <xdr:cNvCxnSpPr/>
      </xdr:nvCxnSpPr>
      <xdr:spPr>
        <a:xfrm>
          <a:off x="2019300" y="142700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109764</xdr:rowOff>
    </xdr:from>
    <xdr:to>
      <xdr:col>6</xdr:col>
      <xdr:colOff>38100</xdr:colOff>
      <xdr:row>83</xdr:row>
      <xdr:rowOff>39914</xdr:rowOff>
    </xdr:to>
    <xdr:sp macro="" textlink="">
      <xdr:nvSpPr>
        <xdr:cNvPr id="212" name="楕円 211">
          <a:extLst>
            <a:ext uri="{FF2B5EF4-FFF2-40B4-BE49-F238E27FC236}">
              <a16:creationId xmlns:a16="http://schemas.microsoft.com/office/drawing/2014/main" id="{AF1410EC-4002-4DD1-9D22-BF56CEB93341}"/>
            </a:ext>
          </a:extLst>
        </xdr:cNvPr>
        <xdr:cNvSpPr/>
      </xdr:nvSpPr>
      <xdr:spPr>
        <a:xfrm>
          <a:off x="1079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160564</xdr:rowOff>
    </xdr:from>
    <xdr:to>
      <xdr:col>10</xdr:col>
      <xdr:colOff>114300</xdr:colOff>
      <xdr:row>83</xdr:row>
      <xdr:rowOff>39732</xdr:rowOff>
    </xdr:to>
    <xdr:cxnSp macro="">
      <xdr:nvCxnSpPr>
        <xdr:cNvPr id="213" name="直線コネクタ 212">
          <a:extLst>
            <a:ext uri="{FF2B5EF4-FFF2-40B4-BE49-F238E27FC236}">
              <a16:creationId xmlns:a16="http://schemas.microsoft.com/office/drawing/2014/main" id="{89564E7A-B62A-4EDB-B43C-FB5159CA62CD}"/>
            </a:ext>
          </a:extLst>
        </xdr:cNvPr>
        <xdr:cNvCxnSpPr/>
      </xdr:nvCxnSpPr>
      <xdr:spPr>
        <a:xfrm>
          <a:off x="1130300" y="1421946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6DA400CC-6443-44AD-9209-2C4A36F8583A}"/>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C5616A2B-B8DB-46F9-BA66-0817230906D4}"/>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103C18DE-5A6A-45AC-84DF-DF8352D70D4A}"/>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211E77E8-098C-4CA7-A0DF-E6A52705C581}"/>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18" name="n_1mainValue【福祉施設】&#10;有形固定資産減価償却率">
          <a:extLst>
            <a:ext uri="{FF2B5EF4-FFF2-40B4-BE49-F238E27FC236}">
              <a16:creationId xmlns:a16="http://schemas.microsoft.com/office/drawing/2014/main" id="{181BF5E7-99BF-404C-AC3D-8325883CDEC3}"/>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219" name="n_2mainValue【福祉施設】&#10;有形固定資産減価償却率">
          <a:extLst>
            <a:ext uri="{FF2B5EF4-FFF2-40B4-BE49-F238E27FC236}">
              <a16:creationId xmlns:a16="http://schemas.microsoft.com/office/drawing/2014/main" id="{E59AF419-759E-4C53-872B-66570552691A}"/>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81659</xdr:rowOff>
    </xdr:from>
    <xdr:ext cx="405111" cy="259045"/>
    <xdr:sp macro="" textlink="">
      <xdr:nvSpPr>
        <xdr:cNvPr id="220" name="n_3mainValue【福祉施設】&#10;有形固定資産減価償却率">
          <a:extLst>
            <a:ext uri="{FF2B5EF4-FFF2-40B4-BE49-F238E27FC236}">
              <a16:creationId xmlns:a16="http://schemas.microsoft.com/office/drawing/2014/main" id="{F499A468-16FE-4F5B-A31B-F7D989609BDC}"/>
            </a:ext>
          </a:extLst>
        </xdr:cNvPr>
        <xdr:cNvSpPr txBox="1"/>
      </xdr:nvSpPr>
      <xdr:spPr>
        <a:xfrm>
          <a:off x="1816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31041</xdr:rowOff>
    </xdr:from>
    <xdr:ext cx="405111" cy="259045"/>
    <xdr:sp macro="" textlink="">
      <xdr:nvSpPr>
        <xdr:cNvPr id="221" name="n_4mainValue【福祉施設】&#10;有形固定資産減価償却率">
          <a:extLst>
            <a:ext uri="{FF2B5EF4-FFF2-40B4-BE49-F238E27FC236}">
              <a16:creationId xmlns:a16="http://schemas.microsoft.com/office/drawing/2014/main" id="{E8B3BBDA-B455-4478-B64B-831AA9FCE073}"/>
            </a:ext>
          </a:extLst>
        </xdr:cNvPr>
        <xdr:cNvSpPr txBox="1"/>
      </xdr:nvSpPr>
      <xdr:spPr>
        <a:xfrm>
          <a:off x="927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8BE6277A-BBEB-42FF-AB0C-03759960B7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2D95CAAC-C830-4952-97EC-68FF6F6D50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FD5B9903-E9F1-403F-ADB1-69BC0A854F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61ABD0A7-9AF1-47FE-8693-E3BCC00AA2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48CE375B-791B-4761-B212-F81825BBD6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CCAD3D5-93CF-4E39-8F25-06FCFB30B6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7C49139-75A1-49A5-8A13-DA1EDB68137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38A9EA2D-B317-46BA-9A55-696AB3F85B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1CB1D3A7-82BF-4B58-8B74-ABBB81FD3D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D52E0290-EB70-4E61-9518-215E037DF86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6E31CDF2-898D-40A2-B4AD-AA8140D656E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6E103AD9-AD5C-48B2-8524-D4900885449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7772AEA2-9B65-4970-A2FB-D1A10E48562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D9CAD4A3-5E32-434C-93AF-C08A078DFA3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F4C5A4BE-362B-4CF1-A986-790F85F1D18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F7B29DD-C0A3-47EB-8BCD-067BCD86BAF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8A988D-DC3E-4C7B-9346-8F4BCC61ED7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F0DC50C8-7C12-4FCC-94EF-96C797CD473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1294D94A-7042-4F0F-96B4-1320514BE1C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437BB941-C2F8-4C64-856C-39270B1E5BD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DAAAEE30-CF2A-4031-9CAD-94A9F39CE9B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F615C0E6-CA7A-4FC1-BC81-ED4BB15FFFF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DFDF23E5-018F-4146-95B3-B0F09D83E0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4C127D82-24C3-4CDF-B1D2-E6FE42242A6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9F33D955-BB3E-4983-A8AE-4EA43BD0B5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F6AA1944-33F9-4BE7-8B1F-10733C7C902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AECF12B6-E9CA-40D2-B494-B22327F1770E}"/>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8EAC65B2-EA58-4F24-987C-DE86D0660325}"/>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D89570D7-3BC5-4310-9E42-9F8299B7B70E}"/>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53763187-41EB-44F9-9124-4EB2FD17558F}"/>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7623D9C8-9A63-4C8A-9F12-B140EA4EF362}"/>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4784F6A1-A6E6-4045-B79E-CF7F66455572}"/>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3571787F-F9DC-477B-81BC-B90F2578943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553221F3-D856-4896-9AB6-4BE5E1983175}"/>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A3C6D1D5-1979-442C-A1C3-3213633BD13E}"/>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3F096FA5-9303-4EC4-B488-93044DDD6A49}"/>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36E2157-5E84-4942-B1F6-E9D634F2D15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E667928-D8B6-4233-B966-6C5C140F9C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85C68E8-D881-4417-9B47-0C0BF2168D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E4A0472-F31B-49DD-A9B6-500E5365D5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A1B7D3D-FD18-4266-9505-E1F439C1DF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67636</xdr:rowOff>
    </xdr:from>
    <xdr:to>
      <xdr:col>55</xdr:col>
      <xdr:colOff>50800</xdr:colOff>
      <xdr:row>81</xdr:row>
      <xdr:rowOff>169236</xdr:rowOff>
    </xdr:to>
    <xdr:sp macro="" textlink="">
      <xdr:nvSpPr>
        <xdr:cNvPr id="263" name="楕円 262">
          <a:extLst>
            <a:ext uri="{FF2B5EF4-FFF2-40B4-BE49-F238E27FC236}">
              <a16:creationId xmlns:a16="http://schemas.microsoft.com/office/drawing/2014/main" id="{0801D80D-6BA4-4483-A87F-3CAD82C0F7F7}"/>
            </a:ext>
          </a:extLst>
        </xdr:cNvPr>
        <xdr:cNvSpPr/>
      </xdr:nvSpPr>
      <xdr:spPr>
        <a:xfrm>
          <a:off x="10426700" y="139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90513</xdr:rowOff>
    </xdr:from>
    <xdr:ext cx="469744" cy="259045"/>
    <xdr:sp macro="" textlink="">
      <xdr:nvSpPr>
        <xdr:cNvPr id="264" name="【福祉施設】&#10;一人当たり面積該当値テキスト">
          <a:extLst>
            <a:ext uri="{FF2B5EF4-FFF2-40B4-BE49-F238E27FC236}">
              <a16:creationId xmlns:a16="http://schemas.microsoft.com/office/drawing/2014/main" id="{50CB0EAF-8E17-44F8-BB0F-73278891FA4F}"/>
            </a:ext>
          </a:extLst>
        </xdr:cNvPr>
        <xdr:cNvSpPr txBox="1"/>
      </xdr:nvSpPr>
      <xdr:spPr>
        <a:xfrm>
          <a:off x="10515600" y="138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56533</xdr:rowOff>
    </xdr:from>
    <xdr:to>
      <xdr:col>50</xdr:col>
      <xdr:colOff>165100</xdr:colOff>
      <xdr:row>81</xdr:row>
      <xdr:rowOff>158133</xdr:rowOff>
    </xdr:to>
    <xdr:sp macro="" textlink="">
      <xdr:nvSpPr>
        <xdr:cNvPr id="265" name="楕円 264">
          <a:extLst>
            <a:ext uri="{FF2B5EF4-FFF2-40B4-BE49-F238E27FC236}">
              <a16:creationId xmlns:a16="http://schemas.microsoft.com/office/drawing/2014/main" id="{08A93DE9-9250-47BF-B533-7B38EABB8640}"/>
            </a:ext>
          </a:extLst>
        </xdr:cNvPr>
        <xdr:cNvSpPr/>
      </xdr:nvSpPr>
      <xdr:spPr>
        <a:xfrm>
          <a:off x="9588500" y="13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107333</xdr:rowOff>
    </xdr:from>
    <xdr:to>
      <xdr:col>55</xdr:col>
      <xdr:colOff>0</xdr:colOff>
      <xdr:row>81</xdr:row>
      <xdr:rowOff>118436</xdr:rowOff>
    </xdr:to>
    <xdr:cxnSp macro="">
      <xdr:nvCxnSpPr>
        <xdr:cNvPr id="266" name="直線コネクタ 265">
          <a:extLst>
            <a:ext uri="{FF2B5EF4-FFF2-40B4-BE49-F238E27FC236}">
              <a16:creationId xmlns:a16="http://schemas.microsoft.com/office/drawing/2014/main" id="{CB4B11DB-2EDA-4A34-A586-EA1E4E7B4192}"/>
            </a:ext>
          </a:extLst>
        </xdr:cNvPr>
        <xdr:cNvCxnSpPr/>
      </xdr:nvCxnSpPr>
      <xdr:spPr>
        <a:xfrm>
          <a:off x="9639300" y="1399478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128053</xdr:rowOff>
    </xdr:from>
    <xdr:to>
      <xdr:col>46</xdr:col>
      <xdr:colOff>38100</xdr:colOff>
      <xdr:row>82</xdr:row>
      <xdr:rowOff>58203</xdr:rowOff>
    </xdr:to>
    <xdr:sp macro="" textlink="">
      <xdr:nvSpPr>
        <xdr:cNvPr id="267" name="楕円 266">
          <a:extLst>
            <a:ext uri="{FF2B5EF4-FFF2-40B4-BE49-F238E27FC236}">
              <a16:creationId xmlns:a16="http://schemas.microsoft.com/office/drawing/2014/main" id="{205033EF-BF78-4950-A8F8-62F38FCBEFA8}"/>
            </a:ext>
          </a:extLst>
        </xdr:cNvPr>
        <xdr:cNvSpPr/>
      </xdr:nvSpPr>
      <xdr:spPr>
        <a:xfrm>
          <a:off x="8699500" y="140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107333</xdr:rowOff>
    </xdr:from>
    <xdr:to>
      <xdr:col>50</xdr:col>
      <xdr:colOff>114300</xdr:colOff>
      <xdr:row>82</xdr:row>
      <xdr:rowOff>7403</xdr:rowOff>
    </xdr:to>
    <xdr:cxnSp macro="">
      <xdr:nvCxnSpPr>
        <xdr:cNvPr id="268" name="直線コネクタ 267">
          <a:extLst>
            <a:ext uri="{FF2B5EF4-FFF2-40B4-BE49-F238E27FC236}">
              <a16:creationId xmlns:a16="http://schemas.microsoft.com/office/drawing/2014/main" id="{44DD05CE-82CC-4A8E-A317-B6F2BAF8895A}"/>
            </a:ext>
          </a:extLst>
        </xdr:cNvPr>
        <xdr:cNvCxnSpPr/>
      </xdr:nvCxnSpPr>
      <xdr:spPr>
        <a:xfrm flipV="1">
          <a:off x="8750300" y="13994783"/>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149932</xdr:rowOff>
    </xdr:from>
    <xdr:to>
      <xdr:col>41</xdr:col>
      <xdr:colOff>101600</xdr:colOff>
      <xdr:row>82</xdr:row>
      <xdr:rowOff>80082</xdr:rowOff>
    </xdr:to>
    <xdr:sp macro="" textlink="">
      <xdr:nvSpPr>
        <xdr:cNvPr id="269" name="楕円 268">
          <a:extLst>
            <a:ext uri="{FF2B5EF4-FFF2-40B4-BE49-F238E27FC236}">
              <a16:creationId xmlns:a16="http://schemas.microsoft.com/office/drawing/2014/main" id="{9CBF5936-62FA-444A-AF89-87F72FF98254}"/>
            </a:ext>
          </a:extLst>
        </xdr:cNvPr>
        <xdr:cNvSpPr/>
      </xdr:nvSpPr>
      <xdr:spPr>
        <a:xfrm>
          <a:off x="7810500" y="140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7403</xdr:rowOff>
    </xdr:from>
    <xdr:to>
      <xdr:col>45</xdr:col>
      <xdr:colOff>177800</xdr:colOff>
      <xdr:row>82</xdr:row>
      <xdr:rowOff>29282</xdr:rowOff>
    </xdr:to>
    <xdr:cxnSp macro="">
      <xdr:nvCxnSpPr>
        <xdr:cNvPr id="270" name="直線コネクタ 269">
          <a:extLst>
            <a:ext uri="{FF2B5EF4-FFF2-40B4-BE49-F238E27FC236}">
              <a16:creationId xmlns:a16="http://schemas.microsoft.com/office/drawing/2014/main" id="{C51EE2E8-624F-45C2-BFF4-464B1DE60C94}"/>
            </a:ext>
          </a:extLst>
        </xdr:cNvPr>
        <xdr:cNvCxnSpPr/>
      </xdr:nvCxnSpPr>
      <xdr:spPr>
        <a:xfrm flipV="1">
          <a:off x="7861300" y="14066303"/>
          <a:ext cx="8890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167894</xdr:rowOff>
    </xdr:from>
    <xdr:to>
      <xdr:col>36</xdr:col>
      <xdr:colOff>165100</xdr:colOff>
      <xdr:row>82</xdr:row>
      <xdr:rowOff>98044</xdr:rowOff>
    </xdr:to>
    <xdr:sp macro="" textlink="">
      <xdr:nvSpPr>
        <xdr:cNvPr id="271" name="楕円 270">
          <a:extLst>
            <a:ext uri="{FF2B5EF4-FFF2-40B4-BE49-F238E27FC236}">
              <a16:creationId xmlns:a16="http://schemas.microsoft.com/office/drawing/2014/main" id="{18B55734-7765-4B03-BAC1-8BE918108530}"/>
            </a:ext>
          </a:extLst>
        </xdr:cNvPr>
        <xdr:cNvSpPr/>
      </xdr:nvSpPr>
      <xdr:spPr>
        <a:xfrm>
          <a:off x="6921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29282</xdr:rowOff>
    </xdr:from>
    <xdr:to>
      <xdr:col>41</xdr:col>
      <xdr:colOff>50800</xdr:colOff>
      <xdr:row>82</xdr:row>
      <xdr:rowOff>47244</xdr:rowOff>
    </xdr:to>
    <xdr:cxnSp macro="">
      <xdr:nvCxnSpPr>
        <xdr:cNvPr id="272" name="直線コネクタ 271">
          <a:extLst>
            <a:ext uri="{FF2B5EF4-FFF2-40B4-BE49-F238E27FC236}">
              <a16:creationId xmlns:a16="http://schemas.microsoft.com/office/drawing/2014/main" id="{D232C43A-519C-41FD-ADD7-B76B97D9E7E4}"/>
            </a:ext>
          </a:extLst>
        </xdr:cNvPr>
        <xdr:cNvCxnSpPr/>
      </xdr:nvCxnSpPr>
      <xdr:spPr>
        <a:xfrm flipV="1">
          <a:off x="6972300" y="140881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A372A36F-11E3-495F-A734-5D4F11690AFE}"/>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F037BE8C-F1F4-42C4-842A-200FA517FE9D}"/>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248B9978-DACD-4840-86D3-C80257AE1E89}"/>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C6A4EECD-59B3-4171-97D7-8807F9FBAE2A}"/>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3210</xdr:rowOff>
    </xdr:from>
    <xdr:ext cx="469744" cy="259045"/>
    <xdr:sp macro="" textlink="">
      <xdr:nvSpPr>
        <xdr:cNvPr id="277" name="n_1mainValue【福祉施設】&#10;一人当たり面積">
          <a:extLst>
            <a:ext uri="{FF2B5EF4-FFF2-40B4-BE49-F238E27FC236}">
              <a16:creationId xmlns:a16="http://schemas.microsoft.com/office/drawing/2014/main" id="{02605C95-87BB-4BA0-9916-7AD80F5DDE6F}"/>
            </a:ext>
          </a:extLst>
        </xdr:cNvPr>
        <xdr:cNvSpPr txBox="1"/>
      </xdr:nvSpPr>
      <xdr:spPr>
        <a:xfrm>
          <a:off x="9391727" y="137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74730</xdr:rowOff>
    </xdr:from>
    <xdr:ext cx="469744" cy="259045"/>
    <xdr:sp macro="" textlink="">
      <xdr:nvSpPr>
        <xdr:cNvPr id="278" name="n_2mainValue【福祉施設】&#10;一人当たり面積">
          <a:extLst>
            <a:ext uri="{FF2B5EF4-FFF2-40B4-BE49-F238E27FC236}">
              <a16:creationId xmlns:a16="http://schemas.microsoft.com/office/drawing/2014/main" id="{06FE0097-F4C9-4E1A-934C-824A5674E7E4}"/>
            </a:ext>
          </a:extLst>
        </xdr:cNvPr>
        <xdr:cNvSpPr txBox="1"/>
      </xdr:nvSpPr>
      <xdr:spPr>
        <a:xfrm>
          <a:off x="8515427" y="1379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96609</xdr:rowOff>
    </xdr:from>
    <xdr:ext cx="469744" cy="259045"/>
    <xdr:sp macro="" textlink="">
      <xdr:nvSpPr>
        <xdr:cNvPr id="279" name="n_3mainValue【福祉施設】&#10;一人当たり面積">
          <a:extLst>
            <a:ext uri="{FF2B5EF4-FFF2-40B4-BE49-F238E27FC236}">
              <a16:creationId xmlns:a16="http://schemas.microsoft.com/office/drawing/2014/main" id="{3250CC9A-A01D-48AB-A164-D44ABA9D816C}"/>
            </a:ext>
          </a:extLst>
        </xdr:cNvPr>
        <xdr:cNvSpPr txBox="1"/>
      </xdr:nvSpPr>
      <xdr:spPr>
        <a:xfrm>
          <a:off x="7626427" y="138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280" name="n_4mainValue【福祉施設】&#10;一人当たり面積">
          <a:extLst>
            <a:ext uri="{FF2B5EF4-FFF2-40B4-BE49-F238E27FC236}">
              <a16:creationId xmlns:a16="http://schemas.microsoft.com/office/drawing/2014/main" id="{ECA8C362-6232-4F87-82E0-B26D14789482}"/>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6296153B-E13D-43F9-9DD8-9EED5583E3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266232F4-84A9-456E-B54A-632B7D791A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2DAAB4C-14F3-4FE1-A87C-CF2C3B10F4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ABA54140-46B8-44DA-B007-F1C750A89D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A960C88D-14D9-4805-88A7-7321BDB044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5FD8736-64D9-4F2C-AAC3-9693242378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19441482-FF66-44C5-8FFD-D334047246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A41E49B5-0F8B-4D5D-9536-F2F11378F1F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5117882B-F2C4-48A9-990A-79DD40D37E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F79F006B-E335-4DC6-8C80-30C0D3A9D4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B8555BFA-4A5A-49F5-AF47-2904764A941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1DBE95D4-2619-4C4E-A4B4-8AE0223D87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82D5A90E-ABFC-4F8E-B908-116C2650FE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75AAC0DD-8059-4B69-8333-B8C46CF453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FB669C4D-E345-4593-8318-8C2F41C360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E921F5AF-9F81-49E0-9B0B-632E6361B1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FFE31888-19CD-4987-9610-68B20441F0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D9F8AE09-5E76-4869-9D4C-81C6DAB03F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465D7A1C-F6D2-4885-901D-CAAD1629C4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87F28D1F-67A2-44CB-8869-DCCA911F20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722DA8BE-C6A1-40CC-9CD7-19A192C2665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394D2AB2-757A-4129-A70B-0C42AF1C93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2D42A2C3-F2DB-41CA-81C9-A8A95DF8837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7B9B66C2-B06F-4824-81E4-14010C4A1C3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66E084E5-2011-4329-8D43-A1ED1A26752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A701744A-C292-40D7-8F17-51ABB7F09A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EE31812E-57CC-4B71-BEF9-DC04DDE92A0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B083AAA8-1B4A-4BE4-9251-ACF1A1AE63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FD79170B-E5F0-40CE-8D8A-212E538EAF9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FE2B836B-EEF0-42AB-A87B-88D38DBDA15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E438DEB3-5900-42AE-8F80-5462F9682BE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A80CB855-5757-4AD2-96E9-EA1E38FE859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CB7EFD97-A348-414D-BA06-179F22AEECE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5AD6FA22-30FE-4403-9E8B-19CA891359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465205AB-7066-41CF-B016-55299A2F5EE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27AF9860-037E-4AC9-807D-078CFE6040A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4150B545-6DDF-4950-AC29-A34637A43CB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D7BAC69E-5B8F-42FA-B76B-0002B0F3AF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923183C5-ECC9-4F50-8D75-4EB4BD644C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38D74AA-BD66-44E0-B819-CABFA50600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196996DD-2D6F-496B-93C4-82E3FFCC58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EBB73555-F468-433A-821A-354DFC51A5B8}"/>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7AE25718-BA9C-4237-A875-BA72F43C1B3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6C785ED1-0E5E-46F2-A2DF-FB9CC58DCDA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ECD6C57E-B1E6-484B-98EE-275CC4C58911}"/>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8626517A-0475-4D0E-9847-44D93F8BC93F}"/>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67A063C2-B4D4-4054-A9BC-6BF662A940E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0EF42D95-31CE-42A7-8EBD-6D0F6EFFC504}"/>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08DAC47D-CF73-4D08-90BF-DF6B3F112CCA}"/>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09E11233-D2C8-49D3-B9D0-4AD60174E36E}"/>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BA5693CB-FAA6-4FD5-B3DA-1409332666BA}"/>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05B1EAB0-F0D9-412B-8F9D-91BBB5BE7B02}"/>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3780B9A-16CC-46A1-B13E-521B874434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3217AD1-E676-4334-8997-BA8C6B7747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10F28E4-E0F7-45F6-979F-6D8893CA77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29D95869-B2C2-44DA-B553-FCE3C6255F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AE81C7E5-673F-46DB-A7CA-9C7F1109B6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338" name="楕円 337">
          <a:extLst>
            <a:ext uri="{FF2B5EF4-FFF2-40B4-BE49-F238E27FC236}">
              <a16:creationId xmlns:a16="http://schemas.microsoft.com/office/drawing/2014/main" id="{AA53BD05-C624-41F2-B46B-4E11508DE521}"/>
            </a:ext>
          </a:extLst>
        </xdr:cNvPr>
        <xdr:cNvSpPr/>
      </xdr:nvSpPr>
      <xdr:spPr>
        <a:xfrm>
          <a:off x="15430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15603</xdr:rowOff>
    </xdr:from>
    <xdr:to>
      <xdr:col>76</xdr:col>
      <xdr:colOff>165100</xdr:colOff>
      <xdr:row>40</xdr:row>
      <xdr:rowOff>117203</xdr:rowOff>
    </xdr:to>
    <xdr:sp macro="" textlink="">
      <xdr:nvSpPr>
        <xdr:cNvPr id="339" name="楕円 338">
          <a:extLst>
            <a:ext uri="{FF2B5EF4-FFF2-40B4-BE49-F238E27FC236}">
              <a16:creationId xmlns:a16="http://schemas.microsoft.com/office/drawing/2014/main" id="{7C3AEDB7-E066-4914-BBB5-9E83AA90A86F}"/>
            </a:ext>
          </a:extLst>
        </xdr:cNvPr>
        <xdr:cNvSpPr/>
      </xdr:nvSpPr>
      <xdr:spPr>
        <a:xfrm>
          <a:off x="14541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40</xdr:row>
      <xdr:rowOff>66403</xdr:rowOff>
    </xdr:to>
    <xdr:cxnSp macro="">
      <xdr:nvCxnSpPr>
        <xdr:cNvPr id="340" name="直線コネクタ 339">
          <a:extLst>
            <a:ext uri="{FF2B5EF4-FFF2-40B4-BE49-F238E27FC236}">
              <a16:creationId xmlns:a16="http://schemas.microsoft.com/office/drawing/2014/main" id="{E9EBFA99-BC64-4475-A647-22B08CE13132}"/>
            </a:ext>
          </a:extLst>
        </xdr:cNvPr>
        <xdr:cNvCxnSpPr/>
      </xdr:nvCxnSpPr>
      <xdr:spPr>
        <a:xfrm flipV="1">
          <a:off x="14592300" y="6506391"/>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341" name="楕円 340">
          <a:extLst>
            <a:ext uri="{FF2B5EF4-FFF2-40B4-BE49-F238E27FC236}">
              <a16:creationId xmlns:a16="http://schemas.microsoft.com/office/drawing/2014/main" id="{F3543A87-4694-44B9-B961-FBF51B9BE078}"/>
            </a:ext>
          </a:extLst>
        </xdr:cNvPr>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66403</xdr:rowOff>
    </xdr:from>
    <xdr:to>
      <xdr:col>76</xdr:col>
      <xdr:colOff>114300</xdr:colOff>
      <xdr:row>41</xdr:row>
      <xdr:rowOff>133350</xdr:rowOff>
    </xdr:to>
    <xdr:cxnSp macro="">
      <xdr:nvCxnSpPr>
        <xdr:cNvPr id="342" name="直線コネクタ 341">
          <a:extLst>
            <a:ext uri="{FF2B5EF4-FFF2-40B4-BE49-F238E27FC236}">
              <a16:creationId xmlns:a16="http://schemas.microsoft.com/office/drawing/2014/main" id="{C16D8D6B-27E7-4811-A69D-BD48CE599E53}"/>
            </a:ext>
          </a:extLst>
        </xdr:cNvPr>
        <xdr:cNvCxnSpPr/>
      </xdr:nvCxnSpPr>
      <xdr:spPr>
        <a:xfrm flipV="1">
          <a:off x="13703300" y="6924403"/>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154396</xdr:rowOff>
    </xdr:from>
    <xdr:to>
      <xdr:col>67</xdr:col>
      <xdr:colOff>101600</xdr:colOff>
      <xdr:row>37</xdr:row>
      <xdr:rowOff>84546</xdr:rowOff>
    </xdr:to>
    <xdr:sp macro="" textlink="">
      <xdr:nvSpPr>
        <xdr:cNvPr id="343" name="楕円 342">
          <a:extLst>
            <a:ext uri="{FF2B5EF4-FFF2-40B4-BE49-F238E27FC236}">
              <a16:creationId xmlns:a16="http://schemas.microsoft.com/office/drawing/2014/main" id="{856CECF1-6FA8-473F-98F8-995309D68A4A}"/>
            </a:ext>
          </a:extLst>
        </xdr:cNvPr>
        <xdr:cNvSpPr/>
      </xdr:nvSpPr>
      <xdr:spPr>
        <a:xfrm>
          <a:off x="12763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33746</xdr:rowOff>
    </xdr:from>
    <xdr:to>
      <xdr:col>71</xdr:col>
      <xdr:colOff>177800</xdr:colOff>
      <xdr:row>41</xdr:row>
      <xdr:rowOff>133350</xdr:rowOff>
    </xdr:to>
    <xdr:cxnSp macro="">
      <xdr:nvCxnSpPr>
        <xdr:cNvPr id="344" name="直線コネクタ 343">
          <a:extLst>
            <a:ext uri="{FF2B5EF4-FFF2-40B4-BE49-F238E27FC236}">
              <a16:creationId xmlns:a16="http://schemas.microsoft.com/office/drawing/2014/main" id="{FBDE7763-A917-48EB-8FF8-CFE2BC56BBDD}"/>
            </a:ext>
          </a:extLst>
        </xdr:cNvPr>
        <xdr:cNvCxnSpPr/>
      </xdr:nvCxnSpPr>
      <xdr:spPr>
        <a:xfrm>
          <a:off x="12814300" y="6377396"/>
          <a:ext cx="889000" cy="7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3B5CAF5A-BEDF-483F-B94F-3E7677B9DEA9}"/>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A3C52CA2-7467-4485-889F-A4D2C01B2A96}"/>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13F53AD7-6527-48FB-AE56-ED016A6EF4A7}"/>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422063C5-CA9A-4930-AD06-AEFDAB25F095}"/>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58619</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644CB8BD-B1A5-4281-B5B9-680F31654BBF}"/>
            </a:ext>
          </a:extLst>
        </xdr:cNvPr>
        <xdr:cNvSpPr txBox="1"/>
      </xdr:nvSpPr>
      <xdr:spPr>
        <a:xfrm>
          <a:off x="152660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108330</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31BFDE17-EC7C-4028-BB07-9A954BE09C87}"/>
            </a:ext>
          </a:extLst>
        </xdr:cNvPr>
        <xdr:cNvSpPr txBox="1"/>
      </xdr:nvSpPr>
      <xdr:spPr>
        <a:xfrm>
          <a:off x="14389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4918C657-3708-4159-806A-1AE1AF1F2BB2}"/>
            </a:ext>
          </a:extLst>
        </xdr:cNvPr>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101073</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8232236A-6DC6-45C9-9279-0D1204C3F70F}"/>
            </a:ext>
          </a:extLst>
        </xdr:cNvPr>
        <xdr:cNvSpPr txBox="1"/>
      </xdr:nvSpPr>
      <xdr:spPr>
        <a:xfrm>
          <a:off x="12611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6FEB2AF6-4A70-419C-AEAB-3347C0FE6E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6604709-106E-4E03-ACC8-8FA81CC0ED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C6E3DA19-F297-444D-928B-19C4B9DBC7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6CE438D6-2152-4CC3-A2D1-B61B6F0CD1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728CA8CF-329C-4E42-B775-4F04762EEA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C7C42C32-4DB8-4534-A496-3BD04FD1FA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221EE72D-8E6B-4383-A97C-5AA59D3B65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E8FD3810-B3E3-412E-BD3E-460B180DF5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5E8EDD94-82B5-495D-9A6E-F400E91940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720B106-26D0-4380-BCC6-9F667562C0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9857C523-5AAC-492E-922D-270B02FE53B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a:extLst>
            <a:ext uri="{FF2B5EF4-FFF2-40B4-BE49-F238E27FC236}">
              <a16:creationId xmlns:a16="http://schemas.microsoft.com/office/drawing/2014/main" id="{E628DAD0-7D3A-49C2-A459-2CF0982041A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857BCECC-DB4F-4D16-A01B-8C3D41F7A07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6" name="テキスト ボックス 365">
          <a:extLst>
            <a:ext uri="{FF2B5EF4-FFF2-40B4-BE49-F238E27FC236}">
              <a16:creationId xmlns:a16="http://schemas.microsoft.com/office/drawing/2014/main" id="{42441B44-AD39-4AE6-8618-336C0F9D2FFB}"/>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FDB0A93D-D44A-4131-B2A8-72365E533CD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8" name="テキスト ボックス 367">
          <a:extLst>
            <a:ext uri="{FF2B5EF4-FFF2-40B4-BE49-F238E27FC236}">
              <a16:creationId xmlns:a16="http://schemas.microsoft.com/office/drawing/2014/main" id="{6836B626-8927-482B-9BBB-E5CB9284C06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ADB0B897-72B5-4699-9100-A57A064F4B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0" name="テキスト ボックス 369">
          <a:extLst>
            <a:ext uri="{FF2B5EF4-FFF2-40B4-BE49-F238E27FC236}">
              <a16:creationId xmlns:a16="http://schemas.microsoft.com/office/drawing/2014/main" id="{B6AA9365-1AA2-4AC7-83E6-59B982EEBF5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E7ECEA6C-C4ED-444C-B1F1-8D0AEB5BA43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2" name="テキスト ボックス 371">
          <a:extLst>
            <a:ext uri="{FF2B5EF4-FFF2-40B4-BE49-F238E27FC236}">
              <a16:creationId xmlns:a16="http://schemas.microsoft.com/office/drawing/2014/main" id="{957FCA06-CEBB-4B0B-B943-06F8D901EEC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ED1C2595-4BAB-4443-80E3-BE8AB8DA60B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4" name="テキスト ボックス 373">
          <a:extLst>
            <a:ext uri="{FF2B5EF4-FFF2-40B4-BE49-F238E27FC236}">
              <a16:creationId xmlns:a16="http://schemas.microsoft.com/office/drawing/2014/main" id="{70DDF0CC-0A41-4ED4-96DF-358EDF69B97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FCBC3D8E-0629-4996-898F-888A1FBB7D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B6500139-D312-4A7C-B400-664A6F7C821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E7C9D3A7-9B30-4CB4-B10C-2576A06BDA8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8" name="直線コネクタ 377">
          <a:extLst>
            <a:ext uri="{FF2B5EF4-FFF2-40B4-BE49-F238E27FC236}">
              <a16:creationId xmlns:a16="http://schemas.microsoft.com/office/drawing/2014/main" id="{C1373B7F-5A23-4150-BF6E-EF0BC4F77464}"/>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id="{5F83A2B4-A730-4868-BF57-CF99D3C24EFC}"/>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0" name="直線コネクタ 379">
          <a:extLst>
            <a:ext uri="{FF2B5EF4-FFF2-40B4-BE49-F238E27FC236}">
              <a16:creationId xmlns:a16="http://schemas.microsoft.com/office/drawing/2014/main" id="{FA616FE1-4595-4C89-9AF8-C15E2151CC22}"/>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71C944DB-E1BC-41E9-A9A0-41518CCD601E}"/>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2" name="直線コネクタ 381">
          <a:extLst>
            <a:ext uri="{FF2B5EF4-FFF2-40B4-BE49-F238E27FC236}">
              <a16:creationId xmlns:a16="http://schemas.microsoft.com/office/drawing/2014/main" id="{6E5EE125-7C82-4B84-A4F6-E728DA924E67}"/>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E537DD8F-DB81-40C1-B476-0C54AFD204A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4" name="フローチャート: 判断 383">
          <a:extLst>
            <a:ext uri="{FF2B5EF4-FFF2-40B4-BE49-F238E27FC236}">
              <a16:creationId xmlns:a16="http://schemas.microsoft.com/office/drawing/2014/main" id="{AC3CC2CB-6E4B-4474-A0B6-2AA9C1FE3878}"/>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5" name="フローチャート: 判断 384">
          <a:extLst>
            <a:ext uri="{FF2B5EF4-FFF2-40B4-BE49-F238E27FC236}">
              <a16:creationId xmlns:a16="http://schemas.microsoft.com/office/drawing/2014/main" id="{833EE048-C659-48C4-ACFF-8EEDC9C63888}"/>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6" name="フローチャート: 判断 385">
          <a:extLst>
            <a:ext uri="{FF2B5EF4-FFF2-40B4-BE49-F238E27FC236}">
              <a16:creationId xmlns:a16="http://schemas.microsoft.com/office/drawing/2014/main" id="{13F7F633-0BDD-4719-98C5-A0D7F95C80F2}"/>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87" name="フローチャート: 判断 386">
          <a:extLst>
            <a:ext uri="{FF2B5EF4-FFF2-40B4-BE49-F238E27FC236}">
              <a16:creationId xmlns:a16="http://schemas.microsoft.com/office/drawing/2014/main" id="{9CBA995A-1B03-4B9D-8314-7EAEC57068C6}"/>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88" name="フローチャート: 判断 387">
          <a:extLst>
            <a:ext uri="{FF2B5EF4-FFF2-40B4-BE49-F238E27FC236}">
              <a16:creationId xmlns:a16="http://schemas.microsoft.com/office/drawing/2014/main" id="{5914B73B-5D4A-43EE-8D99-F2BA2018516D}"/>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E019EAE-8204-42DC-BC4E-EA56DDE113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814EF50-7CCE-4D51-AB29-C39CC475CA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4D728C4-0EAE-4A75-8C3A-3D836132DD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7CD7D7F-6E91-415F-B6A1-0F04041CD3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338381F-DF82-4ECF-B4AD-0A85778B97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41607</xdr:rowOff>
    </xdr:from>
    <xdr:to>
      <xdr:col>112</xdr:col>
      <xdr:colOff>38100</xdr:colOff>
      <xdr:row>42</xdr:row>
      <xdr:rowOff>143207</xdr:rowOff>
    </xdr:to>
    <xdr:sp macro="" textlink="">
      <xdr:nvSpPr>
        <xdr:cNvPr id="394" name="楕円 393">
          <a:extLst>
            <a:ext uri="{FF2B5EF4-FFF2-40B4-BE49-F238E27FC236}">
              <a16:creationId xmlns:a16="http://schemas.microsoft.com/office/drawing/2014/main" id="{9E8D1727-12B9-4C60-B695-227EE228326F}"/>
            </a:ext>
          </a:extLst>
        </xdr:cNvPr>
        <xdr:cNvSpPr/>
      </xdr:nvSpPr>
      <xdr:spPr>
        <a:xfrm>
          <a:off x="21272500" y="72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40665</xdr:rowOff>
    </xdr:from>
    <xdr:to>
      <xdr:col>107</xdr:col>
      <xdr:colOff>101600</xdr:colOff>
      <xdr:row>42</xdr:row>
      <xdr:rowOff>142265</xdr:rowOff>
    </xdr:to>
    <xdr:sp macro="" textlink="">
      <xdr:nvSpPr>
        <xdr:cNvPr id="395" name="楕円 394">
          <a:extLst>
            <a:ext uri="{FF2B5EF4-FFF2-40B4-BE49-F238E27FC236}">
              <a16:creationId xmlns:a16="http://schemas.microsoft.com/office/drawing/2014/main" id="{8399B9BC-EE02-4A93-8737-E6D919483EDC}"/>
            </a:ext>
          </a:extLst>
        </xdr:cNvPr>
        <xdr:cNvSpPr/>
      </xdr:nvSpPr>
      <xdr:spPr>
        <a:xfrm>
          <a:off x="20383500" y="72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91465</xdr:rowOff>
    </xdr:from>
    <xdr:to>
      <xdr:col>111</xdr:col>
      <xdr:colOff>177800</xdr:colOff>
      <xdr:row>42</xdr:row>
      <xdr:rowOff>92407</xdr:rowOff>
    </xdr:to>
    <xdr:cxnSp macro="">
      <xdr:nvCxnSpPr>
        <xdr:cNvPr id="396" name="直線コネクタ 395">
          <a:extLst>
            <a:ext uri="{FF2B5EF4-FFF2-40B4-BE49-F238E27FC236}">
              <a16:creationId xmlns:a16="http://schemas.microsoft.com/office/drawing/2014/main" id="{5E24F7CD-F5CB-4495-8471-F5A3AED593C8}"/>
            </a:ext>
          </a:extLst>
        </xdr:cNvPr>
        <xdr:cNvCxnSpPr/>
      </xdr:nvCxnSpPr>
      <xdr:spPr>
        <a:xfrm>
          <a:off x="20434300" y="7292365"/>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40662</xdr:rowOff>
    </xdr:from>
    <xdr:to>
      <xdr:col>102</xdr:col>
      <xdr:colOff>165100</xdr:colOff>
      <xdr:row>42</xdr:row>
      <xdr:rowOff>142262</xdr:rowOff>
    </xdr:to>
    <xdr:sp macro="" textlink="">
      <xdr:nvSpPr>
        <xdr:cNvPr id="397" name="楕円 396">
          <a:extLst>
            <a:ext uri="{FF2B5EF4-FFF2-40B4-BE49-F238E27FC236}">
              <a16:creationId xmlns:a16="http://schemas.microsoft.com/office/drawing/2014/main" id="{BB7EF7F3-E44B-43C2-9F5B-06E6BFC933FA}"/>
            </a:ext>
          </a:extLst>
        </xdr:cNvPr>
        <xdr:cNvSpPr/>
      </xdr:nvSpPr>
      <xdr:spPr>
        <a:xfrm>
          <a:off x="19494500" y="7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91462</xdr:rowOff>
    </xdr:from>
    <xdr:to>
      <xdr:col>107</xdr:col>
      <xdr:colOff>50800</xdr:colOff>
      <xdr:row>42</xdr:row>
      <xdr:rowOff>91465</xdr:rowOff>
    </xdr:to>
    <xdr:cxnSp macro="">
      <xdr:nvCxnSpPr>
        <xdr:cNvPr id="398" name="直線コネクタ 397">
          <a:extLst>
            <a:ext uri="{FF2B5EF4-FFF2-40B4-BE49-F238E27FC236}">
              <a16:creationId xmlns:a16="http://schemas.microsoft.com/office/drawing/2014/main" id="{C1821098-0575-4E2D-9E75-EB9E82DE3991}"/>
            </a:ext>
          </a:extLst>
        </xdr:cNvPr>
        <xdr:cNvCxnSpPr/>
      </xdr:nvCxnSpPr>
      <xdr:spPr>
        <a:xfrm>
          <a:off x="19545300" y="729236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39725</xdr:rowOff>
    </xdr:from>
    <xdr:to>
      <xdr:col>98</xdr:col>
      <xdr:colOff>38100</xdr:colOff>
      <xdr:row>42</xdr:row>
      <xdr:rowOff>141325</xdr:rowOff>
    </xdr:to>
    <xdr:sp macro="" textlink="">
      <xdr:nvSpPr>
        <xdr:cNvPr id="399" name="楕円 398">
          <a:extLst>
            <a:ext uri="{FF2B5EF4-FFF2-40B4-BE49-F238E27FC236}">
              <a16:creationId xmlns:a16="http://schemas.microsoft.com/office/drawing/2014/main" id="{B5F46BB8-F597-4804-8CAF-12E74142558F}"/>
            </a:ext>
          </a:extLst>
        </xdr:cNvPr>
        <xdr:cNvSpPr/>
      </xdr:nvSpPr>
      <xdr:spPr>
        <a:xfrm>
          <a:off x="18605500" y="724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90525</xdr:rowOff>
    </xdr:from>
    <xdr:to>
      <xdr:col>102</xdr:col>
      <xdr:colOff>114300</xdr:colOff>
      <xdr:row>42</xdr:row>
      <xdr:rowOff>91462</xdr:rowOff>
    </xdr:to>
    <xdr:cxnSp macro="">
      <xdr:nvCxnSpPr>
        <xdr:cNvPr id="400" name="直線コネクタ 399">
          <a:extLst>
            <a:ext uri="{FF2B5EF4-FFF2-40B4-BE49-F238E27FC236}">
              <a16:creationId xmlns:a16="http://schemas.microsoft.com/office/drawing/2014/main" id="{1F7CB3CF-D51F-4646-83FA-89A2B5414EEF}"/>
            </a:ext>
          </a:extLst>
        </xdr:cNvPr>
        <xdr:cNvCxnSpPr/>
      </xdr:nvCxnSpPr>
      <xdr:spPr>
        <a:xfrm>
          <a:off x="18656300" y="7291425"/>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83AA7A61-12E9-42AC-B467-128FCC5ED537}"/>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5EF61919-BD75-499F-B943-C8B22EFB4B71}"/>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EACCB9F4-399D-4E36-ACB5-30956560E939}"/>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9A7F3746-F8C5-4477-9213-84B1C75EDDEF}"/>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134334</xdr:rowOff>
    </xdr:from>
    <xdr:ext cx="378565" cy="259045"/>
    <xdr:sp macro="" textlink="">
      <xdr:nvSpPr>
        <xdr:cNvPr id="405" name="n_1mainValue【一般廃棄物処理施設】&#10;一人当たり有形固定資産（償却資産）額">
          <a:extLst>
            <a:ext uri="{FF2B5EF4-FFF2-40B4-BE49-F238E27FC236}">
              <a16:creationId xmlns:a16="http://schemas.microsoft.com/office/drawing/2014/main" id="{A3DE3287-468B-4C85-90D9-9B85B1A15364}"/>
            </a:ext>
          </a:extLst>
        </xdr:cNvPr>
        <xdr:cNvSpPr txBox="1"/>
      </xdr:nvSpPr>
      <xdr:spPr>
        <a:xfrm>
          <a:off x="21121317" y="73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133392</xdr:rowOff>
    </xdr:from>
    <xdr:ext cx="378565" cy="259045"/>
    <xdr:sp macro="" textlink="">
      <xdr:nvSpPr>
        <xdr:cNvPr id="406" name="n_2mainValue【一般廃棄物処理施設】&#10;一人当たり有形固定資産（償却資産）額">
          <a:extLst>
            <a:ext uri="{FF2B5EF4-FFF2-40B4-BE49-F238E27FC236}">
              <a16:creationId xmlns:a16="http://schemas.microsoft.com/office/drawing/2014/main" id="{E4730C54-771B-4545-9CBF-49AD8024E190}"/>
            </a:ext>
          </a:extLst>
        </xdr:cNvPr>
        <xdr:cNvSpPr txBox="1"/>
      </xdr:nvSpPr>
      <xdr:spPr>
        <a:xfrm>
          <a:off x="20245017" y="733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133389</xdr:rowOff>
    </xdr:from>
    <xdr:ext cx="378565" cy="259045"/>
    <xdr:sp macro="" textlink="">
      <xdr:nvSpPr>
        <xdr:cNvPr id="407" name="n_3mainValue【一般廃棄物処理施設】&#10;一人当たり有形固定資産（償却資産）額">
          <a:extLst>
            <a:ext uri="{FF2B5EF4-FFF2-40B4-BE49-F238E27FC236}">
              <a16:creationId xmlns:a16="http://schemas.microsoft.com/office/drawing/2014/main" id="{0EDC297C-A4EC-46E5-9583-66582A3A51E0}"/>
            </a:ext>
          </a:extLst>
        </xdr:cNvPr>
        <xdr:cNvSpPr txBox="1"/>
      </xdr:nvSpPr>
      <xdr:spPr>
        <a:xfrm>
          <a:off x="19356017" y="733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132452</xdr:rowOff>
    </xdr:from>
    <xdr:ext cx="469744" cy="259045"/>
    <xdr:sp macro="" textlink="">
      <xdr:nvSpPr>
        <xdr:cNvPr id="408" name="n_4mainValue【一般廃棄物処理施設】&#10;一人当たり有形固定資産（償却資産）額">
          <a:extLst>
            <a:ext uri="{FF2B5EF4-FFF2-40B4-BE49-F238E27FC236}">
              <a16:creationId xmlns:a16="http://schemas.microsoft.com/office/drawing/2014/main" id="{D1442DB3-69C0-4C99-94C0-3B36ED7D8456}"/>
            </a:ext>
          </a:extLst>
        </xdr:cNvPr>
        <xdr:cNvSpPr txBox="1"/>
      </xdr:nvSpPr>
      <xdr:spPr>
        <a:xfrm>
          <a:off x="18421428" y="733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9934F5A1-2457-4E0C-A717-66D5DCFDFFE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6524BEFF-2729-4CD7-8DA8-183C63B97F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D193A390-1422-4013-A373-E1334A7F60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56268C1B-3AC5-483C-B25D-01A1CB8634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C84DBDE-28FE-4B71-894C-F8A8D25354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8B72795A-D662-4A62-9FAD-26571DC627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B9F5954E-D450-45CF-A1D3-D7A9FAFCEC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18D0F185-878C-4C72-BE85-2DDBD7E977F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A3569BE6-4699-4022-9EE0-FE7413E1CF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3F0F7540-B585-4BEE-9736-D23AD5E61F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F4149535-D0CC-4C41-A2E3-BAE1E0D905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C24B0D5F-4B35-4B0D-9D50-B82DF0CFA7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4266F121-F54E-4192-8AD0-96934F6A45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37706277-A7FB-450F-90BA-9AA415E8ED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01B982DB-9A9E-4B87-9C07-8CA65E92C2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115210DA-E734-4DF1-8A03-48553FE82F5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36F01C32-357A-4D50-8D21-396688B23C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28116FEF-A291-4028-9882-A15CF8E10D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84FFE2FA-BBBD-4355-9F7F-2E8C458C54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E06DCC52-7FF5-43C8-8DCF-DCA0B59757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FCB6066A-ADFF-4D0C-8B69-79B4B9E05C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5B39B476-A102-47F8-B69F-ABF90804B5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57714EB2-3943-402B-AC2A-B56E847EFE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D5BE34C5-DA64-4346-AC68-71631A7F8A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754FD83E-08EB-4533-841A-4F7BA4AE0D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DDBD82C7-8589-4F41-BA47-CB9A9ECFA24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29D4E52D-2D43-43C7-BC25-0917976FEFF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2F1BE8E0-1C10-468E-ACFB-45AFE58737F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9B7B22C3-C294-4437-BBBB-13954036AC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2F2BB9AB-98D7-49D9-94AC-E1709659B78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2CDC9D66-62C0-4A94-99FF-E9A9750444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63BA7AD2-0D88-40C5-8B0F-6C8D90FE42A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293FC624-563C-4325-AE9C-B3EBA662D48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F16CCAB4-774A-4208-A552-A6184D3CF8D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68DB8F81-E6BA-4633-B817-BE68A150415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93481280-3086-4986-940C-B537FE0E5A0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346C06F1-5F87-4851-9C7A-B6C9F2B401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288288B4-509F-4BF7-BE32-C327E2A27EA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89ECB6AC-7373-4D54-89FE-FAF89FAA60F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2EE3DDE0-D296-44EF-B6B1-6A238053C25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59F74890-EE3A-4648-900D-DBAE41E049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8B700939-4060-4654-B406-057683418F5A}"/>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D68B709B-5265-45E7-9BDE-876A867EC08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21D24D43-CA5F-4668-9D96-18A18AA8C1F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81A816AA-C836-4BC9-B1A2-2A375F75E995}"/>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4" name="直線コネクタ 453">
          <a:extLst>
            <a:ext uri="{FF2B5EF4-FFF2-40B4-BE49-F238E27FC236}">
              <a16:creationId xmlns:a16="http://schemas.microsoft.com/office/drawing/2014/main" id="{3C98A34E-5F48-4934-B5CD-D1B94D3DC604}"/>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458715C4-C385-4839-96CD-FCF3AF13741E}"/>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6" name="フローチャート: 判断 455">
          <a:extLst>
            <a:ext uri="{FF2B5EF4-FFF2-40B4-BE49-F238E27FC236}">
              <a16:creationId xmlns:a16="http://schemas.microsoft.com/office/drawing/2014/main" id="{F56AEC64-7296-4885-A035-6DDF6B65DD9D}"/>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57" name="フローチャート: 判断 456">
          <a:extLst>
            <a:ext uri="{FF2B5EF4-FFF2-40B4-BE49-F238E27FC236}">
              <a16:creationId xmlns:a16="http://schemas.microsoft.com/office/drawing/2014/main" id="{1B1AB57F-ED81-478B-AB7C-5B5CB1F43369}"/>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58" name="フローチャート: 判断 457">
          <a:extLst>
            <a:ext uri="{FF2B5EF4-FFF2-40B4-BE49-F238E27FC236}">
              <a16:creationId xmlns:a16="http://schemas.microsoft.com/office/drawing/2014/main" id="{3FEC8E0F-045E-4631-82A7-3C103E9DA8A3}"/>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59" name="フローチャート: 判断 458">
          <a:extLst>
            <a:ext uri="{FF2B5EF4-FFF2-40B4-BE49-F238E27FC236}">
              <a16:creationId xmlns:a16="http://schemas.microsoft.com/office/drawing/2014/main" id="{AA69D8C7-932C-4BBA-ACD8-0104F8E5C96F}"/>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0" name="フローチャート: 判断 459">
          <a:extLst>
            <a:ext uri="{FF2B5EF4-FFF2-40B4-BE49-F238E27FC236}">
              <a16:creationId xmlns:a16="http://schemas.microsoft.com/office/drawing/2014/main" id="{6D05D1F9-B318-4681-B319-F3018CBBB4D2}"/>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8336621C-0833-4921-9629-9638B23CB8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BF091B4E-BA02-4A8E-B627-F3112412A70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983CA79-3261-4C01-9955-8C603CB86C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9FE2FFDD-880E-4F38-A232-34759F7EC55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8678FEA6-7021-4B71-BEEC-AAE5A1E7286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91802</xdr:rowOff>
    </xdr:from>
    <xdr:to>
      <xdr:col>85</xdr:col>
      <xdr:colOff>177800</xdr:colOff>
      <xdr:row>84</xdr:row>
      <xdr:rowOff>21952</xdr:rowOff>
    </xdr:to>
    <xdr:sp macro="" textlink="">
      <xdr:nvSpPr>
        <xdr:cNvPr id="466" name="楕円 465">
          <a:extLst>
            <a:ext uri="{FF2B5EF4-FFF2-40B4-BE49-F238E27FC236}">
              <a16:creationId xmlns:a16="http://schemas.microsoft.com/office/drawing/2014/main" id="{E014C147-FDA3-455D-A89C-A42E469C4028}"/>
            </a:ext>
          </a:extLst>
        </xdr:cNvPr>
        <xdr:cNvSpPr/>
      </xdr:nvSpPr>
      <xdr:spPr>
        <a:xfrm>
          <a:off x="162687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70229</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708F57C5-2138-435A-88BE-00BD44A3087B}"/>
            </a:ext>
          </a:extLst>
        </xdr:cNvPr>
        <xdr:cNvSpPr txBox="1"/>
      </xdr:nvSpPr>
      <xdr:spPr>
        <a:xfrm>
          <a:off x="16357600"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41184</xdr:rowOff>
    </xdr:from>
    <xdr:to>
      <xdr:col>81</xdr:col>
      <xdr:colOff>101600</xdr:colOff>
      <xdr:row>83</xdr:row>
      <xdr:rowOff>142784</xdr:rowOff>
    </xdr:to>
    <xdr:sp macro="" textlink="">
      <xdr:nvSpPr>
        <xdr:cNvPr id="468" name="楕円 467">
          <a:extLst>
            <a:ext uri="{FF2B5EF4-FFF2-40B4-BE49-F238E27FC236}">
              <a16:creationId xmlns:a16="http://schemas.microsoft.com/office/drawing/2014/main" id="{43D930FD-4613-4BB0-AC39-2319449C8843}"/>
            </a:ext>
          </a:extLst>
        </xdr:cNvPr>
        <xdr:cNvSpPr/>
      </xdr:nvSpPr>
      <xdr:spPr>
        <a:xfrm>
          <a:off x="15430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91984</xdr:rowOff>
    </xdr:from>
    <xdr:to>
      <xdr:col>85</xdr:col>
      <xdr:colOff>127000</xdr:colOff>
      <xdr:row>83</xdr:row>
      <xdr:rowOff>142602</xdr:rowOff>
    </xdr:to>
    <xdr:cxnSp macro="">
      <xdr:nvCxnSpPr>
        <xdr:cNvPr id="469" name="直線コネクタ 468">
          <a:extLst>
            <a:ext uri="{FF2B5EF4-FFF2-40B4-BE49-F238E27FC236}">
              <a16:creationId xmlns:a16="http://schemas.microsoft.com/office/drawing/2014/main" id="{4507A9A7-EE58-41C9-9AC1-0DB75BAA3396}"/>
            </a:ext>
          </a:extLst>
        </xdr:cNvPr>
        <xdr:cNvCxnSpPr/>
      </xdr:nvCxnSpPr>
      <xdr:spPr>
        <a:xfrm>
          <a:off x="15481300" y="1432233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70" name="楕円 469">
          <a:extLst>
            <a:ext uri="{FF2B5EF4-FFF2-40B4-BE49-F238E27FC236}">
              <a16:creationId xmlns:a16="http://schemas.microsoft.com/office/drawing/2014/main" id="{67606634-3872-449B-9302-5D0B5838675C}"/>
            </a:ext>
          </a:extLst>
        </xdr:cNvPr>
        <xdr:cNvSpPr/>
      </xdr:nvSpPr>
      <xdr:spPr>
        <a:xfrm>
          <a:off x="14541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44631</xdr:rowOff>
    </xdr:from>
    <xdr:to>
      <xdr:col>81</xdr:col>
      <xdr:colOff>50800</xdr:colOff>
      <xdr:row>83</xdr:row>
      <xdr:rowOff>91984</xdr:rowOff>
    </xdr:to>
    <xdr:cxnSp macro="">
      <xdr:nvCxnSpPr>
        <xdr:cNvPr id="471" name="直線コネクタ 470">
          <a:extLst>
            <a:ext uri="{FF2B5EF4-FFF2-40B4-BE49-F238E27FC236}">
              <a16:creationId xmlns:a16="http://schemas.microsoft.com/office/drawing/2014/main" id="{506B29A1-9DD2-49B0-A40A-90049A5FECB2}"/>
            </a:ext>
          </a:extLst>
        </xdr:cNvPr>
        <xdr:cNvCxnSpPr/>
      </xdr:nvCxnSpPr>
      <xdr:spPr>
        <a:xfrm>
          <a:off x="14592300" y="1427498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472" name="楕円 471">
          <a:extLst>
            <a:ext uri="{FF2B5EF4-FFF2-40B4-BE49-F238E27FC236}">
              <a16:creationId xmlns:a16="http://schemas.microsoft.com/office/drawing/2014/main" id="{0550B7B9-726F-4578-AC39-FC2241566897}"/>
            </a:ext>
          </a:extLst>
        </xdr:cNvPr>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44631</xdr:rowOff>
    </xdr:to>
    <xdr:cxnSp macro="">
      <xdr:nvCxnSpPr>
        <xdr:cNvPr id="473" name="直線コネクタ 472">
          <a:extLst>
            <a:ext uri="{FF2B5EF4-FFF2-40B4-BE49-F238E27FC236}">
              <a16:creationId xmlns:a16="http://schemas.microsoft.com/office/drawing/2014/main" id="{2812B811-C17A-41A7-A31A-B4473C5A9992}"/>
            </a:ext>
          </a:extLst>
        </xdr:cNvPr>
        <xdr:cNvCxnSpPr/>
      </xdr:nvCxnSpPr>
      <xdr:spPr>
        <a:xfrm>
          <a:off x="13703300" y="142259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474" name="楕円 473">
          <a:extLst>
            <a:ext uri="{FF2B5EF4-FFF2-40B4-BE49-F238E27FC236}">
              <a16:creationId xmlns:a16="http://schemas.microsoft.com/office/drawing/2014/main" id="{D2763113-EBA4-4939-AAB3-FBD60153831D}"/>
            </a:ext>
          </a:extLst>
        </xdr:cNvPr>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82</xdr:row>
      <xdr:rowOff>167095</xdr:rowOff>
    </xdr:to>
    <xdr:cxnSp macro="">
      <xdr:nvCxnSpPr>
        <xdr:cNvPr id="475" name="直線コネクタ 474">
          <a:extLst>
            <a:ext uri="{FF2B5EF4-FFF2-40B4-BE49-F238E27FC236}">
              <a16:creationId xmlns:a16="http://schemas.microsoft.com/office/drawing/2014/main" id="{169A7AA8-2D5B-472E-9C31-0D8E499ACAAF}"/>
            </a:ext>
          </a:extLst>
        </xdr:cNvPr>
        <xdr:cNvCxnSpPr/>
      </xdr:nvCxnSpPr>
      <xdr:spPr>
        <a:xfrm>
          <a:off x="12814300" y="141917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76" name="n_1aveValue【消防施設】&#10;有形固定資産減価償却率">
          <a:extLst>
            <a:ext uri="{FF2B5EF4-FFF2-40B4-BE49-F238E27FC236}">
              <a16:creationId xmlns:a16="http://schemas.microsoft.com/office/drawing/2014/main" id="{0AA3F8FC-E790-4F1E-B3C1-A63E47D7F6A5}"/>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77" name="n_2aveValue【消防施設】&#10;有形固定資産減価償却率">
          <a:extLst>
            <a:ext uri="{FF2B5EF4-FFF2-40B4-BE49-F238E27FC236}">
              <a16:creationId xmlns:a16="http://schemas.microsoft.com/office/drawing/2014/main" id="{013A5E13-F696-4281-AD29-6F2ED12F3B7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478" name="n_3aveValue【消防施設】&#10;有形固定資産減価償却率">
          <a:extLst>
            <a:ext uri="{FF2B5EF4-FFF2-40B4-BE49-F238E27FC236}">
              <a16:creationId xmlns:a16="http://schemas.microsoft.com/office/drawing/2014/main" id="{A2FCC13F-F780-4BD7-8597-833EC6E39EDF}"/>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79" name="n_4aveValue【消防施設】&#10;有形固定資産減価償却率">
          <a:extLst>
            <a:ext uri="{FF2B5EF4-FFF2-40B4-BE49-F238E27FC236}">
              <a16:creationId xmlns:a16="http://schemas.microsoft.com/office/drawing/2014/main" id="{9D58EE1E-8185-4069-A6AD-60D1AAF361A1}"/>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133911</xdr:rowOff>
    </xdr:from>
    <xdr:ext cx="405111" cy="259045"/>
    <xdr:sp macro="" textlink="">
      <xdr:nvSpPr>
        <xdr:cNvPr id="480" name="n_1mainValue【消防施設】&#10;有形固定資産減価償却率">
          <a:extLst>
            <a:ext uri="{FF2B5EF4-FFF2-40B4-BE49-F238E27FC236}">
              <a16:creationId xmlns:a16="http://schemas.microsoft.com/office/drawing/2014/main" id="{30FACB33-E050-4A93-AA8A-7536FE2DE38D}"/>
            </a:ext>
          </a:extLst>
        </xdr:cNvPr>
        <xdr:cNvSpPr txBox="1"/>
      </xdr:nvSpPr>
      <xdr:spPr>
        <a:xfrm>
          <a:off x="15266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481" name="n_2mainValue【消防施設】&#10;有形固定資産減価償却率">
          <a:extLst>
            <a:ext uri="{FF2B5EF4-FFF2-40B4-BE49-F238E27FC236}">
              <a16:creationId xmlns:a16="http://schemas.microsoft.com/office/drawing/2014/main" id="{061B58ED-16F5-4C37-A020-3BED9E6E7A6B}"/>
            </a:ext>
          </a:extLst>
        </xdr:cNvPr>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62972</xdr:rowOff>
    </xdr:from>
    <xdr:ext cx="405111" cy="259045"/>
    <xdr:sp macro="" textlink="">
      <xdr:nvSpPr>
        <xdr:cNvPr id="482" name="n_3mainValue【消防施設】&#10;有形固定資産減価償却率">
          <a:extLst>
            <a:ext uri="{FF2B5EF4-FFF2-40B4-BE49-F238E27FC236}">
              <a16:creationId xmlns:a16="http://schemas.microsoft.com/office/drawing/2014/main" id="{2C842C04-B188-4EB7-9040-AF79F4BE3D9E}"/>
            </a:ext>
          </a:extLst>
        </xdr:cNvPr>
        <xdr:cNvSpPr txBox="1"/>
      </xdr:nvSpPr>
      <xdr:spPr>
        <a:xfrm>
          <a:off x="13500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483" name="n_4mainValue【消防施設】&#10;有形固定資産減価償却率">
          <a:extLst>
            <a:ext uri="{FF2B5EF4-FFF2-40B4-BE49-F238E27FC236}">
              <a16:creationId xmlns:a16="http://schemas.microsoft.com/office/drawing/2014/main" id="{D804B76C-D5C8-4C7C-B76A-1B29F140EA1F}"/>
            </a:ext>
          </a:extLst>
        </xdr:cNvPr>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4225C0E8-A2BF-431F-B691-0DFBB997C5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45BD0E8A-963A-40FA-BBBD-110D6FF2B6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AF6471B9-C29E-4DC9-B008-EA3064306E2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85805DF5-9220-4DB3-9BB1-0F5CD08F1F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983E6F1F-CB14-49EC-9463-FBEA45D7DBC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2664F4C4-6FED-4145-901D-6DD9033767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238DCB98-2C6B-4394-950F-003F1B0C81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5C993A21-8891-418E-BA40-0B72C1588A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3BF27FDD-E18E-40A0-A987-80C33B2B23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29B4DD2A-4E46-4B15-BAA1-EB0206F632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4" name="直線コネクタ 493">
          <a:extLst>
            <a:ext uri="{FF2B5EF4-FFF2-40B4-BE49-F238E27FC236}">
              <a16:creationId xmlns:a16="http://schemas.microsoft.com/office/drawing/2014/main" id="{5CDFA1E7-1F07-46C3-AA41-821A3D93DD77}"/>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5" name="テキスト ボックス 494">
          <a:extLst>
            <a:ext uri="{FF2B5EF4-FFF2-40B4-BE49-F238E27FC236}">
              <a16:creationId xmlns:a16="http://schemas.microsoft.com/office/drawing/2014/main" id="{17A877A0-9F1D-497D-8513-8916E2EEC05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A0BCD0CD-FCA0-40A4-9411-B029F8A3683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327B0C59-C3D9-4B0B-9B4A-B434C6649BA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98" name="直線コネクタ 497">
          <a:extLst>
            <a:ext uri="{FF2B5EF4-FFF2-40B4-BE49-F238E27FC236}">
              <a16:creationId xmlns:a16="http://schemas.microsoft.com/office/drawing/2014/main" id="{8056E5E3-7662-4E2D-908C-6157B0AAF07F}"/>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9" name="テキスト ボックス 498">
          <a:extLst>
            <a:ext uri="{FF2B5EF4-FFF2-40B4-BE49-F238E27FC236}">
              <a16:creationId xmlns:a16="http://schemas.microsoft.com/office/drawing/2014/main" id="{8880680B-B9AE-4FFE-8F59-86745102A1F1}"/>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A4763986-6BED-49F5-A20B-8B18C09486A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974F6AA8-531D-4F6B-80AA-B0189AB731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C3902078-F729-42EA-91B3-4C61AD4CA64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3" name="直線コネクタ 502">
          <a:extLst>
            <a:ext uri="{FF2B5EF4-FFF2-40B4-BE49-F238E27FC236}">
              <a16:creationId xmlns:a16="http://schemas.microsoft.com/office/drawing/2014/main" id="{4102F6D7-D395-47EF-A02F-13262377029B}"/>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4" name="【消防施設】&#10;一人当たり面積最小値テキスト">
          <a:extLst>
            <a:ext uri="{FF2B5EF4-FFF2-40B4-BE49-F238E27FC236}">
              <a16:creationId xmlns:a16="http://schemas.microsoft.com/office/drawing/2014/main" id="{176A8F84-CA34-4738-9663-EFD5F70A5A23}"/>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5" name="直線コネクタ 504">
          <a:extLst>
            <a:ext uri="{FF2B5EF4-FFF2-40B4-BE49-F238E27FC236}">
              <a16:creationId xmlns:a16="http://schemas.microsoft.com/office/drawing/2014/main" id="{92B4C3DF-F9E3-45C9-806E-94AB7417396F}"/>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6" name="【消防施設】&#10;一人当たり面積最大値テキスト">
          <a:extLst>
            <a:ext uri="{FF2B5EF4-FFF2-40B4-BE49-F238E27FC236}">
              <a16:creationId xmlns:a16="http://schemas.microsoft.com/office/drawing/2014/main" id="{AE3EC8FB-19F4-461B-A103-656B2546EEDE}"/>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7" name="直線コネクタ 506">
          <a:extLst>
            <a:ext uri="{FF2B5EF4-FFF2-40B4-BE49-F238E27FC236}">
              <a16:creationId xmlns:a16="http://schemas.microsoft.com/office/drawing/2014/main" id="{2753EBBC-0C75-4616-B107-D20156953B65}"/>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508" name="【消防施設】&#10;一人当たり面積平均値テキスト">
          <a:extLst>
            <a:ext uri="{FF2B5EF4-FFF2-40B4-BE49-F238E27FC236}">
              <a16:creationId xmlns:a16="http://schemas.microsoft.com/office/drawing/2014/main" id="{8027225F-1465-42AB-B4D7-3CC9A3A57CF9}"/>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09" name="フローチャート: 判断 508">
          <a:extLst>
            <a:ext uri="{FF2B5EF4-FFF2-40B4-BE49-F238E27FC236}">
              <a16:creationId xmlns:a16="http://schemas.microsoft.com/office/drawing/2014/main" id="{0AB33BB8-DE5E-4933-A771-82CA0FA9AB08}"/>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0" name="フローチャート: 判断 509">
          <a:extLst>
            <a:ext uri="{FF2B5EF4-FFF2-40B4-BE49-F238E27FC236}">
              <a16:creationId xmlns:a16="http://schemas.microsoft.com/office/drawing/2014/main" id="{F49ABD53-812E-4691-9D84-03F7824BD9C1}"/>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1" name="フローチャート: 判断 510">
          <a:extLst>
            <a:ext uri="{FF2B5EF4-FFF2-40B4-BE49-F238E27FC236}">
              <a16:creationId xmlns:a16="http://schemas.microsoft.com/office/drawing/2014/main" id="{FBE8DA01-FC8D-4EB2-98FD-C3B098B5442B}"/>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2" name="フローチャート: 判断 511">
          <a:extLst>
            <a:ext uri="{FF2B5EF4-FFF2-40B4-BE49-F238E27FC236}">
              <a16:creationId xmlns:a16="http://schemas.microsoft.com/office/drawing/2014/main" id="{A417FAA9-E9DE-4764-A62E-55350DFFEA47}"/>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3" name="フローチャート: 判断 512">
          <a:extLst>
            <a:ext uri="{FF2B5EF4-FFF2-40B4-BE49-F238E27FC236}">
              <a16:creationId xmlns:a16="http://schemas.microsoft.com/office/drawing/2014/main" id="{B43333BC-BA9A-4F43-AED3-CA80A0B30C87}"/>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9E40053A-BA65-4D01-B4DB-23BC1C4A0AB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7564E0D5-ADF8-41F7-B01B-7463BA483F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4C3558B-862D-4751-8199-B4975CDBFAE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1D54A086-DE59-4735-A737-CA6B33225D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F67BA9D8-5A16-4CAE-9EC0-CFD07F8EBA2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69596</xdr:rowOff>
    </xdr:from>
    <xdr:to>
      <xdr:col>116</xdr:col>
      <xdr:colOff>114300</xdr:colOff>
      <xdr:row>83</xdr:row>
      <xdr:rowOff>171196</xdr:rowOff>
    </xdr:to>
    <xdr:sp macro="" textlink="">
      <xdr:nvSpPr>
        <xdr:cNvPr id="519" name="楕円 518">
          <a:extLst>
            <a:ext uri="{FF2B5EF4-FFF2-40B4-BE49-F238E27FC236}">
              <a16:creationId xmlns:a16="http://schemas.microsoft.com/office/drawing/2014/main" id="{143D95CB-229F-4D17-AEDE-00C1083E263F}"/>
            </a:ext>
          </a:extLst>
        </xdr:cNvPr>
        <xdr:cNvSpPr/>
      </xdr:nvSpPr>
      <xdr:spPr>
        <a:xfrm>
          <a:off x="221107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92473</xdr:rowOff>
    </xdr:from>
    <xdr:ext cx="469744" cy="259045"/>
    <xdr:sp macro="" textlink="">
      <xdr:nvSpPr>
        <xdr:cNvPr id="520" name="【消防施設】&#10;一人当たり面積該当値テキスト">
          <a:extLst>
            <a:ext uri="{FF2B5EF4-FFF2-40B4-BE49-F238E27FC236}">
              <a16:creationId xmlns:a16="http://schemas.microsoft.com/office/drawing/2014/main" id="{1B33B47E-1C62-4065-86E2-8C4EE2F361E7}"/>
            </a:ext>
          </a:extLst>
        </xdr:cNvPr>
        <xdr:cNvSpPr txBox="1"/>
      </xdr:nvSpPr>
      <xdr:spPr>
        <a:xfrm>
          <a:off x="22199600"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65596</xdr:rowOff>
    </xdr:from>
    <xdr:to>
      <xdr:col>112</xdr:col>
      <xdr:colOff>38100</xdr:colOff>
      <xdr:row>83</xdr:row>
      <xdr:rowOff>167196</xdr:rowOff>
    </xdr:to>
    <xdr:sp macro="" textlink="">
      <xdr:nvSpPr>
        <xdr:cNvPr id="521" name="楕円 520">
          <a:extLst>
            <a:ext uri="{FF2B5EF4-FFF2-40B4-BE49-F238E27FC236}">
              <a16:creationId xmlns:a16="http://schemas.microsoft.com/office/drawing/2014/main" id="{E784EC0E-336B-4F24-AE3E-90E028AF3BF8}"/>
            </a:ext>
          </a:extLst>
        </xdr:cNvPr>
        <xdr:cNvSpPr/>
      </xdr:nvSpPr>
      <xdr:spPr>
        <a:xfrm>
          <a:off x="21272500" y="142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116396</xdr:rowOff>
    </xdr:from>
    <xdr:to>
      <xdr:col>116</xdr:col>
      <xdr:colOff>63500</xdr:colOff>
      <xdr:row>83</xdr:row>
      <xdr:rowOff>120396</xdr:rowOff>
    </xdr:to>
    <xdr:cxnSp macro="">
      <xdr:nvCxnSpPr>
        <xdr:cNvPr id="522" name="直線コネクタ 521">
          <a:extLst>
            <a:ext uri="{FF2B5EF4-FFF2-40B4-BE49-F238E27FC236}">
              <a16:creationId xmlns:a16="http://schemas.microsoft.com/office/drawing/2014/main" id="{9742CDE7-8E0C-466A-8B82-5F4FA15CD80A}"/>
            </a:ext>
          </a:extLst>
        </xdr:cNvPr>
        <xdr:cNvCxnSpPr/>
      </xdr:nvCxnSpPr>
      <xdr:spPr>
        <a:xfrm>
          <a:off x="21323300" y="1434674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74168</xdr:rowOff>
    </xdr:from>
    <xdr:to>
      <xdr:col>107</xdr:col>
      <xdr:colOff>101600</xdr:colOff>
      <xdr:row>84</xdr:row>
      <xdr:rowOff>4318</xdr:rowOff>
    </xdr:to>
    <xdr:sp macro="" textlink="">
      <xdr:nvSpPr>
        <xdr:cNvPr id="523" name="楕円 522">
          <a:extLst>
            <a:ext uri="{FF2B5EF4-FFF2-40B4-BE49-F238E27FC236}">
              <a16:creationId xmlns:a16="http://schemas.microsoft.com/office/drawing/2014/main" id="{94131F77-592B-4C49-BEB1-B5725288D8C6}"/>
            </a:ext>
          </a:extLst>
        </xdr:cNvPr>
        <xdr:cNvSpPr/>
      </xdr:nvSpPr>
      <xdr:spPr>
        <a:xfrm>
          <a:off x="20383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116396</xdr:rowOff>
    </xdr:from>
    <xdr:to>
      <xdr:col>111</xdr:col>
      <xdr:colOff>177800</xdr:colOff>
      <xdr:row>83</xdr:row>
      <xdr:rowOff>124968</xdr:rowOff>
    </xdr:to>
    <xdr:cxnSp macro="">
      <xdr:nvCxnSpPr>
        <xdr:cNvPr id="524" name="直線コネクタ 523">
          <a:extLst>
            <a:ext uri="{FF2B5EF4-FFF2-40B4-BE49-F238E27FC236}">
              <a16:creationId xmlns:a16="http://schemas.microsoft.com/office/drawing/2014/main" id="{3CFC99CE-5244-4942-9BF1-944355CEED2B}"/>
            </a:ext>
          </a:extLst>
        </xdr:cNvPr>
        <xdr:cNvCxnSpPr/>
      </xdr:nvCxnSpPr>
      <xdr:spPr>
        <a:xfrm flipV="1">
          <a:off x="20434300" y="1434674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82169</xdr:rowOff>
    </xdr:from>
    <xdr:to>
      <xdr:col>102</xdr:col>
      <xdr:colOff>165100</xdr:colOff>
      <xdr:row>84</xdr:row>
      <xdr:rowOff>12319</xdr:rowOff>
    </xdr:to>
    <xdr:sp macro="" textlink="">
      <xdr:nvSpPr>
        <xdr:cNvPr id="525" name="楕円 524">
          <a:extLst>
            <a:ext uri="{FF2B5EF4-FFF2-40B4-BE49-F238E27FC236}">
              <a16:creationId xmlns:a16="http://schemas.microsoft.com/office/drawing/2014/main" id="{0CBCDA9C-C1F7-4DC7-B2D5-6DF221822C46}"/>
            </a:ext>
          </a:extLst>
        </xdr:cNvPr>
        <xdr:cNvSpPr/>
      </xdr:nvSpPr>
      <xdr:spPr>
        <a:xfrm>
          <a:off x="19494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124968</xdr:rowOff>
    </xdr:from>
    <xdr:to>
      <xdr:col>107</xdr:col>
      <xdr:colOff>50800</xdr:colOff>
      <xdr:row>83</xdr:row>
      <xdr:rowOff>132969</xdr:rowOff>
    </xdr:to>
    <xdr:cxnSp macro="">
      <xdr:nvCxnSpPr>
        <xdr:cNvPr id="526" name="直線コネクタ 525">
          <a:extLst>
            <a:ext uri="{FF2B5EF4-FFF2-40B4-BE49-F238E27FC236}">
              <a16:creationId xmlns:a16="http://schemas.microsoft.com/office/drawing/2014/main" id="{19A067A2-5D43-49B2-AAED-87932EEEC604}"/>
            </a:ext>
          </a:extLst>
        </xdr:cNvPr>
        <xdr:cNvCxnSpPr/>
      </xdr:nvCxnSpPr>
      <xdr:spPr>
        <a:xfrm flipV="1">
          <a:off x="19545300" y="1435531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89027</xdr:rowOff>
    </xdr:from>
    <xdr:to>
      <xdr:col>98</xdr:col>
      <xdr:colOff>38100</xdr:colOff>
      <xdr:row>84</xdr:row>
      <xdr:rowOff>19177</xdr:rowOff>
    </xdr:to>
    <xdr:sp macro="" textlink="">
      <xdr:nvSpPr>
        <xdr:cNvPr id="527" name="楕円 526">
          <a:extLst>
            <a:ext uri="{FF2B5EF4-FFF2-40B4-BE49-F238E27FC236}">
              <a16:creationId xmlns:a16="http://schemas.microsoft.com/office/drawing/2014/main" id="{B757CA24-316E-42AF-95C6-8414E3C58C56}"/>
            </a:ext>
          </a:extLst>
        </xdr:cNvPr>
        <xdr:cNvSpPr/>
      </xdr:nvSpPr>
      <xdr:spPr>
        <a:xfrm>
          <a:off x="18605500" y="1431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132969</xdr:rowOff>
    </xdr:from>
    <xdr:to>
      <xdr:col>102</xdr:col>
      <xdr:colOff>114300</xdr:colOff>
      <xdr:row>83</xdr:row>
      <xdr:rowOff>139827</xdr:rowOff>
    </xdr:to>
    <xdr:cxnSp macro="">
      <xdr:nvCxnSpPr>
        <xdr:cNvPr id="528" name="直線コネクタ 527">
          <a:extLst>
            <a:ext uri="{FF2B5EF4-FFF2-40B4-BE49-F238E27FC236}">
              <a16:creationId xmlns:a16="http://schemas.microsoft.com/office/drawing/2014/main" id="{6FA771AC-331F-4314-A8E2-E3F7E96FD64F}"/>
            </a:ext>
          </a:extLst>
        </xdr:cNvPr>
        <xdr:cNvCxnSpPr/>
      </xdr:nvCxnSpPr>
      <xdr:spPr>
        <a:xfrm flipV="1">
          <a:off x="18656300" y="143633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529" name="n_1aveValue【消防施設】&#10;一人当たり面積">
          <a:extLst>
            <a:ext uri="{FF2B5EF4-FFF2-40B4-BE49-F238E27FC236}">
              <a16:creationId xmlns:a16="http://schemas.microsoft.com/office/drawing/2014/main" id="{148E1620-E7A4-43B9-8DA2-D53D529D99A5}"/>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530" name="n_2aveValue【消防施設】&#10;一人当たり面積">
          <a:extLst>
            <a:ext uri="{FF2B5EF4-FFF2-40B4-BE49-F238E27FC236}">
              <a16:creationId xmlns:a16="http://schemas.microsoft.com/office/drawing/2014/main" id="{9AADEE28-4BF2-4F92-8ABA-1B842A898094}"/>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531" name="n_3aveValue【消防施設】&#10;一人当たり面積">
          <a:extLst>
            <a:ext uri="{FF2B5EF4-FFF2-40B4-BE49-F238E27FC236}">
              <a16:creationId xmlns:a16="http://schemas.microsoft.com/office/drawing/2014/main" id="{69D5A421-A8A4-448F-9CCC-011ADEBAF48D}"/>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532" name="n_4aveValue【消防施設】&#10;一人当たり面積">
          <a:extLst>
            <a:ext uri="{FF2B5EF4-FFF2-40B4-BE49-F238E27FC236}">
              <a16:creationId xmlns:a16="http://schemas.microsoft.com/office/drawing/2014/main" id="{F755F158-5EFF-438C-8ECC-B5CAD0EB0057}"/>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12273</xdr:rowOff>
    </xdr:from>
    <xdr:ext cx="469744" cy="259045"/>
    <xdr:sp macro="" textlink="">
      <xdr:nvSpPr>
        <xdr:cNvPr id="533" name="n_1mainValue【消防施設】&#10;一人当たり面積">
          <a:extLst>
            <a:ext uri="{FF2B5EF4-FFF2-40B4-BE49-F238E27FC236}">
              <a16:creationId xmlns:a16="http://schemas.microsoft.com/office/drawing/2014/main" id="{74CAFCB3-57DD-4F0D-8879-697E6C6DF3E2}"/>
            </a:ext>
          </a:extLst>
        </xdr:cNvPr>
        <xdr:cNvSpPr txBox="1"/>
      </xdr:nvSpPr>
      <xdr:spPr>
        <a:xfrm>
          <a:off x="21075727" y="1407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20845</xdr:rowOff>
    </xdr:from>
    <xdr:ext cx="469744" cy="259045"/>
    <xdr:sp macro="" textlink="">
      <xdr:nvSpPr>
        <xdr:cNvPr id="534" name="n_2mainValue【消防施設】&#10;一人当たり面積">
          <a:extLst>
            <a:ext uri="{FF2B5EF4-FFF2-40B4-BE49-F238E27FC236}">
              <a16:creationId xmlns:a16="http://schemas.microsoft.com/office/drawing/2014/main" id="{56BB2018-966D-47C6-A996-4C6FC519E380}"/>
            </a:ext>
          </a:extLst>
        </xdr:cNvPr>
        <xdr:cNvSpPr txBox="1"/>
      </xdr:nvSpPr>
      <xdr:spPr>
        <a:xfrm>
          <a:off x="201994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28846</xdr:rowOff>
    </xdr:from>
    <xdr:ext cx="469744" cy="259045"/>
    <xdr:sp macro="" textlink="">
      <xdr:nvSpPr>
        <xdr:cNvPr id="535" name="n_3mainValue【消防施設】&#10;一人当たり面積">
          <a:extLst>
            <a:ext uri="{FF2B5EF4-FFF2-40B4-BE49-F238E27FC236}">
              <a16:creationId xmlns:a16="http://schemas.microsoft.com/office/drawing/2014/main" id="{85162232-549A-4E97-A42D-DB5CEAB5241B}"/>
            </a:ext>
          </a:extLst>
        </xdr:cNvPr>
        <xdr:cNvSpPr txBox="1"/>
      </xdr:nvSpPr>
      <xdr:spPr>
        <a:xfrm>
          <a:off x="193104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35704</xdr:rowOff>
    </xdr:from>
    <xdr:ext cx="469744" cy="259045"/>
    <xdr:sp macro="" textlink="">
      <xdr:nvSpPr>
        <xdr:cNvPr id="536" name="n_4mainValue【消防施設】&#10;一人当たり面積">
          <a:extLst>
            <a:ext uri="{FF2B5EF4-FFF2-40B4-BE49-F238E27FC236}">
              <a16:creationId xmlns:a16="http://schemas.microsoft.com/office/drawing/2014/main" id="{90F35030-9C22-4116-BAC4-06C9E407A630}"/>
            </a:ext>
          </a:extLst>
        </xdr:cNvPr>
        <xdr:cNvSpPr txBox="1"/>
      </xdr:nvSpPr>
      <xdr:spPr>
        <a:xfrm>
          <a:off x="18421427" y="140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A7ADF8AF-0D29-4734-906C-5B6292E7D8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5163B71D-D4A8-4D24-8E0D-C738A6A526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40179C9E-8D5E-47B2-8836-8A2FF68D4E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43D29733-EF89-4B41-B63A-722FBABFE1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243A7DE0-8406-4C6C-9F37-1582F3697A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7ABACC24-5C87-45F3-A0ED-82A15A21C4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F6D2319F-05C7-401E-AD06-62588D7D76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D63F9636-CBE4-481E-985B-E30F329C20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CAB2479E-5F9D-4771-A336-E66B9643C8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7525AF7B-2B02-4CF1-A239-5BD9CBE71A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6FD31E61-FA89-46BB-B1C7-426119D19F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a:extLst>
            <a:ext uri="{FF2B5EF4-FFF2-40B4-BE49-F238E27FC236}">
              <a16:creationId xmlns:a16="http://schemas.microsoft.com/office/drawing/2014/main" id="{B65A7113-A594-4DAB-8C5C-C830FFE103A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a:extLst>
            <a:ext uri="{FF2B5EF4-FFF2-40B4-BE49-F238E27FC236}">
              <a16:creationId xmlns:a16="http://schemas.microsoft.com/office/drawing/2014/main" id="{B64D299D-63C8-460E-9172-64F03146B9E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a:extLst>
            <a:ext uri="{FF2B5EF4-FFF2-40B4-BE49-F238E27FC236}">
              <a16:creationId xmlns:a16="http://schemas.microsoft.com/office/drawing/2014/main" id="{83B27C17-BD38-44A6-AE2E-2558D63473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a:extLst>
            <a:ext uri="{FF2B5EF4-FFF2-40B4-BE49-F238E27FC236}">
              <a16:creationId xmlns:a16="http://schemas.microsoft.com/office/drawing/2014/main" id="{BC749B02-D546-4046-8BD9-F6EF2DB91EB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a:extLst>
            <a:ext uri="{FF2B5EF4-FFF2-40B4-BE49-F238E27FC236}">
              <a16:creationId xmlns:a16="http://schemas.microsoft.com/office/drawing/2014/main" id="{B07C490F-6717-401B-81A1-735352CB0EB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a:extLst>
            <a:ext uri="{FF2B5EF4-FFF2-40B4-BE49-F238E27FC236}">
              <a16:creationId xmlns:a16="http://schemas.microsoft.com/office/drawing/2014/main" id="{A96F3586-E8F9-4F4B-A077-3721934BBA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a:extLst>
            <a:ext uri="{FF2B5EF4-FFF2-40B4-BE49-F238E27FC236}">
              <a16:creationId xmlns:a16="http://schemas.microsoft.com/office/drawing/2014/main" id="{E3CC6D05-40F2-45DF-8B66-05B0457E0AB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a:extLst>
            <a:ext uri="{FF2B5EF4-FFF2-40B4-BE49-F238E27FC236}">
              <a16:creationId xmlns:a16="http://schemas.microsoft.com/office/drawing/2014/main" id="{A925BDBA-3FA7-40A4-944A-B3E4552C911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a:extLst>
            <a:ext uri="{FF2B5EF4-FFF2-40B4-BE49-F238E27FC236}">
              <a16:creationId xmlns:a16="http://schemas.microsoft.com/office/drawing/2014/main" id="{14D9DC9B-5811-44C2-9F12-31CE97B1696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7" name="テキスト ボックス 556">
          <a:extLst>
            <a:ext uri="{FF2B5EF4-FFF2-40B4-BE49-F238E27FC236}">
              <a16:creationId xmlns:a16="http://schemas.microsoft.com/office/drawing/2014/main" id="{49D7BBC7-86D6-436F-95E4-15BEDE34189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F294806C-EC50-43C5-9523-A0559A9515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F9368B0C-FF84-44FE-9F97-D1A431F166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0" name="直線コネクタ 559">
          <a:extLst>
            <a:ext uri="{FF2B5EF4-FFF2-40B4-BE49-F238E27FC236}">
              <a16:creationId xmlns:a16="http://schemas.microsoft.com/office/drawing/2014/main" id="{A8EC9B1F-F42C-4A0E-8B58-89454583473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1" name="【庁舎】&#10;有形固定資産減価償却率最小値テキスト">
          <a:extLst>
            <a:ext uri="{FF2B5EF4-FFF2-40B4-BE49-F238E27FC236}">
              <a16:creationId xmlns:a16="http://schemas.microsoft.com/office/drawing/2014/main" id="{8CB45A20-0779-4FDB-AA5E-3B21B923134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2" name="直線コネクタ 561">
          <a:extLst>
            <a:ext uri="{FF2B5EF4-FFF2-40B4-BE49-F238E27FC236}">
              <a16:creationId xmlns:a16="http://schemas.microsoft.com/office/drawing/2014/main" id="{94F37312-B4E9-41C4-9D13-F581D1C4B3C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3" name="【庁舎】&#10;有形固定資産減価償却率最大値テキスト">
          <a:extLst>
            <a:ext uri="{FF2B5EF4-FFF2-40B4-BE49-F238E27FC236}">
              <a16:creationId xmlns:a16="http://schemas.microsoft.com/office/drawing/2014/main" id="{19F862B1-7463-43C7-9135-52F65CFA238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4" name="直線コネクタ 563">
          <a:extLst>
            <a:ext uri="{FF2B5EF4-FFF2-40B4-BE49-F238E27FC236}">
              <a16:creationId xmlns:a16="http://schemas.microsoft.com/office/drawing/2014/main" id="{F019841D-A965-4F8D-AB7B-9C14C0862AB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65" name="【庁舎】&#10;有形固定資産減価償却率平均値テキスト">
          <a:extLst>
            <a:ext uri="{FF2B5EF4-FFF2-40B4-BE49-F238E27FC236}">
              <a16:creationId xmlns:a16="http://schemas.microsoft.com/office/drawing/2014/main" id="{9CEDDB2D-4DE3-45A2-9AAD-42E0E229EE53}"/>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6" name="フローチャート: 判断 565">
          <a:extLst>
            <a:ext uri="{FF2B5EF4-FFF2-40B4-BE49-F238E27FC236}">
              <a16:creationId xmlns:a16="http://schemas.microsoft.com/office/drawing/2014/main" id="{02494B7F-766A-4C19-A5C4-17FE55B051C2}"/>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67" name="フローチャート: 判断 566">
          <a:extLst>
            <a:ext uri="{FF2B5EF4-FFF2-40B4-BE49-F238E27FC236}">
              <a16:creationId xmlns:a16="http://schemas.microsoft.com/office/drawing/2014/main" id="{291C88D7-E7B9-4FD1-BBD5-6DA53A796794}"/>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68" name="フローチャート: 判断 567">
          <a:extLst>
            <a:ext uri="{FF2B5EF4-FFF2-40B4-BE49-F238E27FC236}">
              <a16:creationId xmlns:a16="http://schemas.microsoft.com/office/drawing/2014/main" id="{F3CBD8AD-786D-4E52-856D-DF8C6A73D9DC}"/>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69" name="フローチャート: 判断 568">
          <a:extLst>
            <a:ext uri="{FF2B5EF4-FFF2-40B4-BE49-F238E27FC236}">
              <a16:creationId xmlns:a16="http://schemas.microsoft.com/office/drawing/2014/main" id="{E6ABA477-1437-419A-ADE6-A3D533DF9771}"/>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0" name="フローチャート: 判断 569">
          <a:extLst>
            <a:ext uri="{FF2B5EF4-FFF2-40B4-BE49-F238E27FC236}">
              <a16:creationId xmlns:a16="http://schemas.microsoft.com/office/drawing/2014/main" id="{E35D42B6-FABB-42FC-93F9-35F2F123264B}"/>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9D391985-090B-4F30-93B0-8970DCEBB5D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C2AB4D3D-1A5F-4D37-A1FB-2179DEE11D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5266C536-5930-460B-B39E-D279132564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4FC813E2-143E-44E4-9BEE-B64AD3A4239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83A99D7A-9565-45BE-A554-1C47296D89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576" name="楕円 575">
          <a:extLst>
            <a:ext uri="{FF2B5EF4-FFF2-40B4-BE49-F238E27FC236}">
              <a16:creationId xmlns:a16="http://schemas.microsoft.com/office/drawing/2014/main" id="{8E218A8D-40F2-46EF-825B-181CBDA325A9}"/>
            </a:ext>
          </a:extLst>
        </xdr:cNvPr>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577" name="【庁舎】&#10;有形固定資産減価償却率該当値テキスト">
          <a:extLst>
            <a:ext uri="{FF2B5EF4-FFF2-40B4-BE49-F238E27FC236}">
              <a16:creationId xmlns:a16="http://schemas.microsoft.com/office/drawing/2014/main" id="{D348770B-504D-41E0-94E9-13A14F5B9574}"/>
            </a:ext>
          </a:extLst>
        </xdr:cNvPr>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99061</xdr:rowOff>
    </xdr:from>
    <xdr:to>
      <xdr:col>81</xdr:col>
      <xdr:colOff>101600</xdr:colOff>
      <xdr:row>104</xdr:row>
      <xdr:rowOff>29211</xdr:rowOff>
    </xdr:to>
    <xdr:sp macro="" textlink="">
      <xdr:nvSpPr>
        <xdr:cNvPr id="578" name="楕円 577">
          <a:extLst>
            <a:ext uri="{FF2B5EF4-FFF2-40B4-BE49-F238E27FC236}">
              <a16:creationId xmlns:a16="http://schemas.microsoft.com/office/drawing/2014/main" id="{3ECF8EBD-43C5-41E3-96B3-D64D4853E6D9}"/>
            </a:ext>
          </a:extLst>
        </xdr:cNvPr>
        <xdr:cNvSpPr/>
      </xdr:nvSpPr>
      <xdr:spPr>
        <a:xfrm>
          <a:off x="15430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149861</xdr:rowOff>
    </xdr:from>
    <xdr:to>
      <xdr:col>85</xdr:col>
      <xdr:colOff>127000</xdr:colOff>
      <xdr:row>104</xdr:row>
      <xdr:rowOff>0</xdr:rowOff>
    </xdr:to>
    <xdr:cxnSp macro="">
      <xdr:nvCxnSpPr>
        <xdr:cNvPr id="579" name="直線コネクタ 578">
          <a:extLst>
            <a:ext uri="{FF2B5EF4-FFF2-40B4-BE49-F238E27FC236}">
              <a16:creationId xmlns:a16="http://schemas.microsoft.com/office/drawing/2014/main" id="{F6A64C84-3356-47D2-AAB2-D5565C60DF9B}"/>
            </a:ext>
          </a:extLst>
        </xdr:cNvPr>
        <xdr:cNvCxnSpPr/>
      </xdr:nvCxnSpPr>
      <xdr:spPr>
        <a:xfrm>
          <a:off x="15481300" y="1780921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73661</xdr:rowOff>
    </xdr:from>
    <xdr:to>
      <xdr:col>76</xdr:col>
      <xdr:colOff>165100</xdr:colOff>
      <xdr:row>104</xdr:row>
      <xdr:rowOff>3811</xdr:rowOff>
    </xdr:to>
    <xdr:sp macro="" textlink="">
      <xdr:nvSpPr>
        <xdr:cNvPr id="580" name="楕円 579">
          <a:extLst>
            <a:ext uri="{FF2B5EF4-FFF2-40B4-BE49-F238E27FC236}">
              <a16:creationId xmlns:a16="http://schemas.microsoft.com/office/drawing/2014/main" id="{FDFC529B-2E07-4420-BA18-E724A536115B}"/>
            </a:ext>
          </a:extLst>
        </xdr:cNvPr>
        <xdr:cNvSpPr/>
      </xdr:nvSpPr>
      <xdr:spPr>
        <a:xfrm>
          <a:off x="14541500" y="177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124461</xdr:rowOff>
    </xdr:from>
    <xdr:to>
      <xdr:col>81</xdr:col>
      <xdr:colOff>50800</xdr:colOff>
      <xdr:row>103</xdr:row>
      <xdr:rowOff>149861</xdr:rowOff>
    </xdr:to>
    <xdr:cxnSp macro="">
      <xdr:nvCxnSpPr>
        <xdr:cNvPr id="581" name="直線コネクタ 580">
          <a:extLst>
            <a:ext uri="{FF2B5EF4-FFF2-40B4-BE49-F238E27FC236}">
              <a16:creationId xmlns:a16="http://schemas.microsoft.com/office/drawing/2014/main" id="{018543A7-E5A2-4125-88CC-072E107477BA}"/>
            </a:ext>
          </a:extLst>
        </xdr:cNvPr>
        <xdr:cNvCxnSpPr/>
      </xdr:nvCxnSpPr>
      <xdr:spPr>
        <a:xfrm>
          <a:off x="14592300" y="177838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582" name="楕円 581">
          <a:extLst>
            <a:ext uri="{FF2B5EF4-FFF2-40B4-BE49-F238E27FC236}">
              <a16:creationId xmlns:a16="http://schemas.microsoft.com/office/drawing/2014/main" id="{E6EE6989-B157-4F2F-B51E-B605F0C16027}"/>
            </a:ext>
          </a:extLst>
        </xdr:cNvPr>
        <xdr:cNvSpPr/>
      </xdr:nvSpPr>
      <xdr:spPr>
        <a:xfrm>
          <a:off x="1365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124461</xdr:rowOff>
    </xdr:to>
    <xdr:cxnSp macro="">
      <xdr:nvCxnSpPr>
        <xdr:cNvPr id="583" name="直線コネクタ 582">
          <a:extLst>
            <a:ext uri="{FF2B5EF4-FFF2-40B4-BE49-F238E27FC236}">
              <a16:creationId xmlns:a16="http://schemas.microsoft.com/office/drawing/2014/main" id="{A99005D8-2458-4E83-A7A2-ABCAAF2DDA1A}"/>
            </a:ext>
          </a:extLst>
        </xdr:cNvPr>
        <xdr:cNvCxnSpPr/>
      </xdr:nvCxnSpPr>
      <xdr:spPr>
        <a:xfrm>
          <a:off x="13703300" y="177584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22861</xdr:rowOff>
    </xdr:from>
    <xdr:to>
      <xdr:col>67</xdr:col>
      <xdr:colOff>101600</xdr:colOff>
      <xdr:row>103</xdr:row>
      <xdr:rowOff>124461</xdr:rowOff>
    </xdr:to>
    <xdr:sp macro="" textlink="">
      <xdr:nvSpPr>
        <xdr:cNvPr id="584" name="楕円 583">
          <a:extLst>
            <a:ext uri="{FF2B5EF4-FFF2-40B4-BE49-F238E27FC236}">
              <a16:creationId xmlns:a16="http://schemas.microsoft.com/office/drawing/2014/main" id="{7A92B2BB-325F-4D95-9FA4-29E4CD23823B}"/>
            </a:ext>
          </a:extLst>
        </xdr:cNvPr>
        <xdr:cNvSpPr/>
      </xdr:nvSpPr>
      <xdr:spPr>
        <a:xfrm>
          <a:off x="127635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73661</xdr:rowOff>
    </xdr:from>
    <xdr:to>
      <xdr:col>71</xdr:col>
      <xdr:colOff>177800</xdr:colOff>
      <xdr:row>103</xdr:row>
      <xdr:rowOff>99061</xdr:rowOff>
    </xdr:to>
    <xdr:cxnSp macro="">
      <xdr:nvCxnSpPr>
        <xdr:cNvPr id="585" name="直線コネクタ 584">
          <a:extLst>
            <a:ext uri="{FF2B5EF4-FFF2-40B4-BE49-F238E27FC236}">
              <a16:creationId xmlns:a16="http://schemas.microsoft.com/office/drawing/2014/main" id="{1E6AABAC-E848-490F-A60A-0BE8146834BC}"/>
            </a:ext>
          </a:extLst>
        </xdr:cNvPr>
        <xdr:cNvCxnSpPr/>
      </xdr:nvCxnSpPr>
      <xdr:spPr>
        <a:xfrm>
          <a:off x="12814300" y="177330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86" name="n_1aveValue【庁舎】&#10;有形固定資産減価償却率">
          <a:extLst>
            <a:ext uri="{FF2B5EF4-FFF2-40B4-BE49-F238E27FC236}">
              <a16:creationId xmlns:a16="http://schemas.microsoft.com/office/drawing/2014/main" id="{ECC258C2-238F-4FE9-A5BE-0A246049A99F}"/>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87" name="n_2aveValue【庁舎】&#10;有形固定資産減価償却率">
          <a:extLst>
            <a:ext uri="{FF2B5EF4-FFF2-40B4-BE49-F238E27FC236}">
              <a16:creationId xmlns:a16="http://schemas.microsoft.com/office/drawing/2014/main" id="{0D183015-57FD-4864-B105-B3FF392BC760}"/>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88" name="n_3aveValue【庁舎】&#10;有形固定資産減価償却率">
          <a:extLst>
            <a:ext uri="{FF2B5EF4-FFF2-40B4-BE49-F238E27FC236}">
              <a16:creationId xmlns:a16="http://schemas.microsoft.com/office/drawing/2014/main" id="{FB154191-7CEE-47EF-9B38-828F8373DDAB}"/>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89" name="n_4aveValue【庁舎】&#10;有形固定資産減価償却率">
          <a:extLst>
            <a:ext uri="{FF2B5EF4-FFF2-40B4-BE49-F238E27FC236}">
              <a16:creationId xmlns:a16="http://schemas.microsoft.com/office/drawing/2014/main" id="{B63C80E7-0547-46E5-988C-FC5AD1622EF7}"/>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45738</xdr:rowOff>
    </xdr:from>
    <xdr:ext cx="405111" cy="259045"/>
    <xdr:sp macro="" textlink="">
      <xdr:nvSpPr>
        <xdr:cNvPr id="590" name="n_1mainValue【庁舎】&#10;有形固定資産減価償却率">
          <a:extLst>
            <a:ext uri="{FF2B5EF4-FFF2-40B4-BE49-F238E27FC236}">
              <a16:creationId xmlns:a16="http://schemas.microsoft.com/office/drawing/2014/main" id="{3E96DC34-4415-441C-A66A-3715D902E595}"/>
            </a:ext>
          </a:extLst>
        </xdr:cNvPr>
        <xdr:cNvSpPr txBox="1"/>
      </xdr:nvSpPr>
      <xdr:spPr>
        <a:xfrm>
          <a:off x="152660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20338</xdr:rowOff>
    </xdr:from>
    <xdr:ext cx="405111" cy="259045"/>
    <xdr:sp macro="" textlink="">
      <xdr:nvSpPr>
        <xdr:cNvPr id="591" name="n_2mainValue【庁舎】&#10;有形固定資産減価償却率">
          <a:extLst>
            <a:ext uri="{FF2B5EF4-FFF2-40B4-BE49-F238E27FC236}">
              <a16:creationId xmlns:a16="http://schemas.microsoft.com/office/drawing/2014/main" id="{09C3F44F-4128-46F4-BC3A-4C45D8A604BC}"/>
            </a:ext>
          </a:extLst>
        </xdr:cNvPr>
        <xdr:cNvSpPr txBox="1"/>
      </xdr:nvSpPr>
      <xdr:spPr>
        <a:xfrm>
          <a:off x="14389744"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592" name="n_3mainValue【庁舎】&#10;有形固定資産減価償却率">
          <a:extLst>
            <a:ext uri="{FF2B5EF4-FFF2-40B4-BE49-F238E27FC236}">
              <a16:creationId xmlns:a16="http://schemas.microsoft.com/office/drawing/2014/main" id="{7D4C72F8-0A70-4139-8B1D-3CCD2E387F3E}"/>
            </a:ext>
          </a:extLst>
        </xdr:cNvPr>
        <xdr:cNvSpPr txBox="1"/>
      </xdr:nvSpPr>
      <xdr:spPr>
        <a:xfrm>
          <a:off x="13500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140988</xdr:rowOff>
    </xdr:from>
    <xdr:ext cx="405111" cy="259045"/>
    <xdr:sp macro="" textlink="">
      <xdr:nvSpPr>
        <xdr:cNvPr id="593" name="n_4mainValue【庁舎】&#10;有形固定資産減価償却率">
          <a:extLst>
            <a:ext uri="{FF2B5EF4-FFF2-40B4-BE49-F238E27FC236}">
              <a16:creationId xmlns:a16="http://schemas.microsoft.com/office/drawing/2014/main" id="{B6712BDC-AFC5-4E47-A698-454AA826771F}"/>
            </a:ext>
          </a:extLst>
        </xdr:cNvPr>
        <xdr:cNvSpPr txBox="1"/>
      </xdr:nvSpPr>
      <xdr:spPr>
        <a:xfrm>
          <a:off x="126117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08379471-5584-4663-BEF9-1C441F663B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BF9FC914-2F4D-429D-A6AE-28B262D5D8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C557EEF2-960B-4B68-9F27-F8DB6428D2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1AA9C9A5-1DEA-403F-AC39-FCA63893C6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D5DCCDC0-486F-405C-BD27-7B89BE7DD55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22773DC2-5CB3-4752-A632-5DF036AF6A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509662E7-0F58-416D-A436-CCF391C365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756591C5-0D45-429C-BFB9-6D906AA683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C2CD8677-EC55-4827-8F50-2A76C90E5C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4B31A21B-1A56-43AE-8367-C23454D606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32DFE3CA-1BF8-4396-8AB2-2BF10B0FBDF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0B7F9C33-9E26-4095-8E03-376CFA3CD92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0648DD72-6A04-4F1C-A69B-15EC161BED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45EB7225-7602-47CA-BACD-F47634E353F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8CA06565-A65E-4CEF-95BA-4576F8AD03E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0CA75BDF-46E8-47BE-BC92-D252646E1F0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D2B8D526-D109-44C8-BD1F-468A9575DC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B08E482A-E9C9-4B6E-9B1E-CA37B58FC57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00B9F852-6CB3-433A-9ABC-36C221624BE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193CBF02-BA60-4FF3-B666-89B17D205D6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80A37CB0-C3DD-4381-B12D-DBF5FF735F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E02F4036-C3C4-40A6-93D9-FCD6417090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F637620F-DB87-4EC9-B163-FEE2671FF0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7" name="直線コネクタ 616">
          <a:extLst>
            <a:ext uri="{FF2B5EF4-FFF2-40B4-BE49-F238E27FC236}">
              <a16:creationId xmlns:a16="http://schemas.microsoft.com/office/drawing/2014/main" id="{15C877B3-DA04-44F1-B5B5-2AD1EB581F0C}"/>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8" name="【庁舎】&#10;一人当たり面積最小値テキスト">
          <a:extLst>
            <a:ext uri="{FF2B5EF4-FFF2-40B4-BE49-F238E27FC236}">
              <a16:creationId xmlns:a16="http://schemas.microsoft.com/office/drawing/2014/main" id="{1E79F103-7851-47C8-96EF-6CDD22898E24}"/>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9" name="直線コネクタ 618">
          <a:extLst>
            <a:ext uri="{FF2B5EF4-FFF2-40B4-BE49-F238E27FC236}">
              <a16:creationId xmlns:a16="http://schemas.microsoft.com/office/drawing/2014/main" id="{AC79A5FE-CC4A-49F8-957D-08BD0495128B}"/>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0" name="【庁舎】&#10;一人当たり面積最大値テキスト">
          <a:extLst>
            <a:ext uri="{FF2B5EF4-FFF2-40B4-BE49-F238E27FC236}">
              <a16:creationId xmlns:a16="http://schemas.microsoft.com/office/drawing/2014/main" id="{9571782C-552F-4038-8C8E-13522E3DE2F1}"/>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1" name="直線コネクタ 620">
          <a:extLst>
            <a:ext uri="{FF2B5EF4-FFF2-40B4-BE49-F238E27FC236}">
              <a16:creationId xmlns:a16="http://schemas.microsoft.com/office/drawing/2014/main" id="{BBD82D31-F682-4C86-A67E-7A4C1F64F9BC}"/>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2" name="【庁舎】&#10;一人当たり面積平均値テキスト">
          <a:extLst>
            <a:ext uri="{FF2B5EF4-FFF2-40B4-BE49-F238E27FC236}">
              <a16:creationId xmlns:a16="http://schemas.microsoft.com/office/drawing/2014/main" id="{E2ABF672-DBAB-46C8-BFCB-37B7AFA72501}"/>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3" name="フローチャート: 判断 622">
          <a:extLst>
            <a:ext uri="{FF2B5EF4-FFF2-40B4-BE49-F238E27FC236}">
              <a16:creationId xmlns:a16="http://schemas.microsoft.com/office/drawing/2014/main" id="{647278D2-439A-4821-BD00-8FA3F86335B8}"/>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24" name="フローチャート: 判断 623">
          <a:extLst>
            <a:ext uri="{FF2B5EF4-FFF2-40B4-BE49-F238E27FC236}">
              <a16:creationId xmlns:a16="http://schemas.microsoft.com/office/drawing/2014/main" id="{71D491AF-08A2-4545-B00B-7C7E58EF7B25}"/>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25" name="フローチャート: 判断 624">
          <a:extLst>
            <a:ext uri="{FF2B5EF4-FFF2-40B4-BE49-F238E27FC236}">
              <a16:creationId xmlns:a16="http://schemas.microsoft.com/office/drawing/2014/main" id="{0E5F5221-D846-4E6F-AB39-A97DB1D0394A}"/>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26" name="フローチャート: 判断 625">
          <a:extLst>
            <a:ext uri="{FF2B5EF4-FFF2-40B4-BE49-F238E27FC236}">
              <a16:creationId xmlns:a16="http://schemas.microsoft.com/office/drawing/2014/main" id="{0DFCDEF4-7903-4F6F-B588-C16652975189}"/>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27" name="フローチャート: 判断 626">
          <a:extLst>
            <a:ext uri="{FF2B5EF4-FFF2-40B4-BE49-F238E27FC236}">
              <a16:creationId xmlns:a16="http://schemas.microsoft.com/office/drawing/2014/main" id="{1727920F-3854-4BC9-83A4-235800CF979C}"/>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BEDB12A0-22A7-451C-A2FC-07448D1A5F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F6BC5095-8D68-479B-9C10-D1A0AAF831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220B0628-0BC1-42E6-8CDB-7A937C5100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20F950EC-9372-4B49-AD7A-820AB980C7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CB6A0C0-57BC-4521-BFA1-9369CA4C51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56262</xdr:rowOff>
    </xdr:from>
    <xdr:to>
      <xdr:col>116</xdr:col>
      <xdr:colOff>114300</xdr:colOff>
      <xdr:row>103</xdr:row>
      <xdr:rowOff>157862</xdr:rowOff>
    </xdr:to>
    <xdr:sp macro="" textlink="">
      <xdr:nvSpPr>
        <xdr:cNvPr id="633" name="楕円 632">
          <a:extLst>
            <a:ext uri="{FF2B5EF4-FFF2-40B4-BE49-F238E27FC236}">
              <a16:creationId xmlns:a16="http://schemas.microsoft.com/office/drawing/2014/main" id="{A938560E-EE36-4FCA-BD1B-896CF543DF6C}"/>
            </a:ext>
          </a:extLst>
        </xdr:cNvPr>
        <xdr:cNvSpPr/>
      </xdr:nvSpPr>
      <xdr:spPr>
        <a:xfrm>
          <a:off x="22110700" y="17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79139</xdr:rowOff>
    </xdr:from>
    <xdr:ext cx="469744" cy="259045"/>
    <xdr:sp macro="" textlink="">
      <xdr:nvSpPr>
        <xdr:cNvPr id="634" name="【庁舎】&#10;一人当たり面積該当値テキスト">
          <a:extLst>
            <a:ext uri="{FF2B5EF4-FFF2-40B4-BE49-F238E27FC236}">
              <a16:creationId xmlns:a16="http://schemas.microsoft.com/office/drawing/2014/main" id="{E145DE50-BF17-460B-923D-1A569980F2DA}"/>
            </a:ext>
          </a:extLst>
        </xdr:cNvPr>
        <xdr:cNvSpPr txBox="1"/>
      </xdr:nvSpPr>
      <xdr:spPr>
        <a:xfrm>
          <a:off x="22199600" y="1756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45213</xdr:rowOff>
    </xdr:from>
    <xdr:to>
      <xdr:col>112</xdr:col>
      <xdr:colOff>38100</xdr:colOff>
      <xdr:row>103</xdr:row>
      <xdr:rowOff>146813</xdr:rowOff>
    </xdr:to>
    <xdr:sp macro="" textlink="">
      <xdr:nvSpPr>
        <xdr:cNvPr id="635" name="楕円 634">
          <a:extLst>
            <a:ext uri="{FF2B5EF4-FFF2-40B4-BE49-F238E27FC236}">
              <a16:creationId xmlns:a16="http://schemas.microsoft.com/office/drawing/2014/main" id="{E03DF928-224B-499E-ABE9-EC11FE8D697C}"/>
            </a:ext>
          </a:extLst>
        </xdr:cNvPr>
        <xdr:cNvSpPr/>
      </xdr:nvSpPr>
      <xdr:spPr>
        <a:xfrm>
          <a:off x="21272500" y="177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96013</xdr:rowOff>
    </xdr:from>
    <xdr:to>
      <xdr:col>116</xdr:col>
      <xdr:colOff>63500</xdr:colOff>
      <xdr:row>103</xdr:row>
      <xdr:rowOff>107062</xdr:rowOff>
    </xdr:to>
    <xdr:cxnSp macro="">
      <xdr:nvCxnSpPr>
        <xdr:cNvPr id="636" name="直線コネクタ 635">
          <a:extLst>
            <a:ext uri="{FF2B5EF4-FFF2-40B4-BE49-F238E27FC236}">
              <a16:creationId xmlns:a16="http://schemas.microsoft.com/office/drawing/2014/main" id="{DA25910E-C4B2-4A1F-90BB-45C2E4128525}"/>
            </a:ext>
          </a:extLst>
        </xdr:cNvPr>
        <xdr:cNvCxnSpPr/>
      </xdr:nvCxnSpPr>
      <xdr:spPr>
        <a:xfrm>
          <a:off x="21323300" y="17755363"/>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69596</xdr:rowOff>
    </xdr:from>
    <xdr:to>
      <xdr:col>107</xdr:col>
      <xdr:colOff>101600</xdr:colOff>
      <xdr:row>103</xdr:row>
      <xdr:rowOff>171196</xdr:rowOff>
    </xdr:to>
    <xdr:sp macro="" textlink="">
      <xdr:nvSpPr>
        <xdr:cNvPr id="637" name="楕円 636">
          <a:extLst>
            <a:ext uri="{FF2B5EF4-FFF2-40B4-BE49-F238E27FC236}">
              <a16:creationId xmlns:a16="http://schemas.microsoft.com/office/drawing/2014/main" id="{85FB58EE-FDA4-4DB7-8E54-087DD4BE3DED}"/>
            </a:ext>
          </a:extLst>
        </xdr:cNvPr>
        <xdr:cNvSpPr/>
      </xdr:nvSpPr>
      <xdr:spPr>
        <a:xfrm>
          <a:off x="20383500" y="17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96013</xdr:rowOff>
    </xdr:from>
    <xdr:to>
      <xdr:col>111</xdr:col>
      <xdr:colOff>177800</xdr:colOff>
      <xdr:row>103</xdr:row>
      <xdr:rowOff>120396</xdr:rowOff>
    </xdr:to>
    <xdr:cxnSp macro="">
      <xdr:nvCxnSpPr>
        <xdr:cNvPr id="638" name="直線コネクタ 637">
          <a:extLst>
            <a:ext uri="{FF2B5EF4-FFF2-40B4-BE49-F238E27FC236}">
              <a16:creationId xmlns:a16="http://schemas.microsoft.com/office/drawing/2014/main" id="{8FA4FAF8-7399-4D0E-8D61-04D13C845BED}"/>
            </a:ext>
          </a:extLst>
        </xdr:cNvPr>
        <xdr:cNvCxnSpPr/>
      </xdr:nvCxnSpPr>
      <xdr:spPr>
        <a:xfrm flipV="1">
          <a:off x="20434300" y="17755363"/>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92456</xdr:rowOff>
    </xdr:from>
    <xdr:to>
      <xdr:col>102</xdr:col>
      <xdr:colOff>165100</xdr:colOff>
      <xdr:row>104</xdr:row>
      <xdr:rowOff>22606</xdr:rowOff>
    </xdr:to>
    <xdr:sp macro="" textlink="">
      <xdr:nvSpPr>
        <xdr:cNvPr id="639" name="楕円 638">
          <a:extLst>
            <a:ext uri="{FF2B5EF4-FFF2-40B4-BE49-F238E27FC236}">
              <a16:creationId xmlns:a16="http://schemas.microsoft.com/office/drawing/2014/main" id="{65A95734-C883-44BD-A81E-F49762BC84A8}"/>
            </a:ext>
          </a:extLst>
        </xdr:cNvPr>
        <xdr:cNvSpPr/>
      </xdr:nvSpPr>
      <xdr:spPr>
        <a:xfrm>
          <a:off x="19494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120396</xdr:rowOff>
    </xdr:from>
    <xdr:to>
      <xdr:col>107</xdr:col>
      <xdr:colOff>50800</xdr:colOff>
      <xdr:row>103</xdr:row>
      <xdr:rowOff>143256</xdr:rowOff>
    </xdr:to>
    <xdr:cxnSp macro="">
      <xdr:nvCxnSpPr>
        <xdr:cNvPr id="640" name="直線コネクタ 639">
          <a:extLst>
            <a:ext uri="{FF2B5EF4-FFF2-40B4-BE49-F238E27FC236}">
              <a16:creationId xmlns:a16="http://schemas.microsoft.com/office/drawing/2014/main" id="{660736C4-D3F0-4E10-B3FF-92DB65C02570}"/>
            </a:ext>
          </a:extLst>
        </xdr:cNvPr>
        <xdr:cNvCxnSpPr/>
      </xdr:nvCxnSpPr>
      <xdr:spPr>
        <a:xfrm flipV="1">
          <a:off x="19545300" y="177797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111506</xdr:rowOff>
    </xdr:from>
    <xdr:to>
      <xdr:col>98</xdr:col>
      <xdr:colOff>38100</xdr:colOff>
      <xdr:row>104</xdr:row>
      <xdr:rowOff>41656</xdr:rowOff>
    </xdr:to>
    <xdr:sp macro="" textlink="">
      <xdr:nvSpPr>
        <xdr:cNvPr id="641" name="楕円 640">
          <a:extLst>
            <a:ext uri="{FF2B5EF4-FFF2-40B4-BE49-F238E27FC236}">
              <a16:creationId xmlns:a16="http://schemas.microsoft.com/office/drawing/2014/main" id="{E747E8F4-0352-4FF8-99C1-A1C0FA817FA2}"/>
            </a:ext>
          </a:extLst>
        </xdr:cNvPr>
        <xdr:cNvSpPr/>
      </xdr:nvSpPr>
      <xdr:spPr>
        <a:xfrm>
          <a:off x="18605500" y="177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143256</xdr:rowOff>
    </xdr:from>
    <xdr:to>
      <xdr:col>102</xdr:col>
      <xdr:colOff>114300</xdr:colOff>
      <xdr:row>103</xdr:row>
      <xdr:rowOff>162306</xdr:rowOff>
    </xdr:to>
    <xdr:cxnSp macro="">
      <xdr:nvCxnSpPr>
        <xdr:cNvPr id="642" name="直線コネクタ 641">
          <a:extLst>
            <a:ext uri="{FF2B5EF4-FFF2-40B4-BE49-F238E27FC236}">
              <a16:creationId xmlns:a16="http://schemas.microsoft.com/office/drawing/2014/main" id="{82935AEA-1180-4EC8-94B1-0AA4BD9F2FE5}"/>
            </a:ext>
          </a:extLst>
        </xdr:cNvPr>
        <xdr:cNvCxnSpPr/>
      </xdr:nvCxnSpPr>
      <xdr:spPr>
        <a:xfrm flipV="1">
          <a:off x="18656300" y="1780260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3" name="n_1aveValue【庁舎】&#10;一人当たり面積">
          <a:extLst>
            <a:ext uri="{FF2B5EF4-FFF2-40B4-BE49-F238E27FC236}">
              <a16:creationId xmlns:a16="http://schemas.microsoft.com/office/drawing/2014/main" id="{13AAD2BD-FC9E-4D7B-8A71-43AC91CFF687}"/>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44" name="n_2aveValue【庁舎】&#10;一人当たり面積">
          <a:extLst>
            <a:ext uri="{FF2B5EF4-FFF2-40B4-BE49-F238E27FC236}">
              <a16:creationId xmlns:a16="http://schemas.microsoft.com/office/drawing/2014/main" id="{6C6DE63D-705E-4E93-BD7B-EC09F96DBAA6}"/>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45" name="n_3aveValue【庁舎】&#10;一人当たり面積">
          <a:extLst>
            <a:ext uri="{FF2B5EF4-FFF2-40B4-BE49-F238E27FC236}">
              <a16:creationId xmlns:a16="http://schemas.microsoft.com/office/drawing/2014/main" id="{70D24B6F-C8AA-4FBD-9C1C-DAEF9F74C39C}"/>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46" name="n_4aveValue【庁舎】&#10;一人当たり面積">
          <a:extLst>
            <a:ext uri="{FF2B5EF4-FFF2-40B4-BE49-F238E27FC236}">
              <a16:creationId xmlns:a16="http://schemas.microsoft.com/office/drawing/2014/main" id="{2ADCDF96-EC05-4732-9FEF-C38265014D51}"/>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163340</xdr:rowOff>
    </xdr:from>
    <xdr:ext cx="469744" cy="259045"/>
    <xdr:sp macro="" textlink="">
      <xdr:nvSpPr>
        <xdr:cNvPr id="647" name="n_1mainValue【庁舎】&#10;一人当たり面積">
          <a:extLst>
            <a:ext uri="{FF2B5EF4-FFF2-40B4-BE49-F238E27FC236}">
              <a16:creationId xmlns:a16="http://schemas.microsoft.com/office/drawing/2014/main" id="{2C58B5CA-B34F-4DBA-AEFB-51CE2B693A97}"/>
            </a:ext>
          </a:extLst>
        </xdr:cNvPr>
        <xdr:cNvSpPr txBox="1"/>
      </xdr:nvSpPr>
      <xdr:spPr>
        <a:xfrm>
          <a:off x="21075727" y="1747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16273</xdr:rowOff>
    </xdr:from>
    <xdr:ext cx="469744" cy="259045"/>
    <xdr:sp macro="" textlink="">
      <xdr:nvSpPr>
        <xdr:cNvPr id="648" name="n_2mainValue【庁舎】&#10;一人当たり面積">
          <a:extLst>
            <a:ext uri="{FF2B5EF4-FFF2-40B4-BE49-F238E27FC236}">
              <a16:creationId xmlns:a16="http://schemas.microsoft.com/office/drawing/2014/main" id="{F9B18E99-5E21-4380-85D4-D8EF283EC217}"/>
            </a:ext>
          </a:extLst>
        </xdr:cNvPr>
        <xdr:cNvSpPr txBox="1"/>
      </xdr:nvSpPr>
      <xdr:spPr>
        <a:xfrm>
          <a:off x="20199427" y="1750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39133</xdr:rowOff>
    </xdr:from>
    <xdr:ext cx="469744" cy="259045"/>
    <xdr:sp macro="" textlink="">
      <xdr:nvSpPr>
        <xdr:cNvPr id="649" name="n_3mainValue【庁舎】&#10;一人当たり面積">
          <a:extLst>
            <a:ext uri="{FF2B5EF4-FFF2-40B4-BE49-F238E27FC236}">
              <a16:creationId xmlns:a16="http://schemas.microsoft.com/office/drawing/2014/main" id="{1CC0C58D-C133-4C28-81CE-0F5E6C37ECF8}"/>
            </a:ext>
          </a:extLst>
        </xdr:cNvPr>
        <xdr:cNvSpPr txBox="1"/>
      </xdr:nvSpPr>
      <xdr:spPr>
        <a:xfrm>
          <a:off x="193104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58183</xdr:rowOff>
    </xdr:from>
    <xdr:ext cx="469744" cy="259045"/>
    <xdr:sp macro="" textlink="">
      <xdr:nvSpPr>
        <xdr:cNvPr id="650" name="n_4mainValue【庁舎】&#10;一人当たり面積">
          <a:extLst>
            <a:ext uri="{FF2B5EF4-FFF2-40B4-BE49-F238E27FC236}">
              <a16:creationId xmlns:a16="http://schemas.microsoft.com/office/drawing/2014/main" id="{A6E31B7B-FBE5-4C9A-97B3-40E91712B384}"/>
            </a:ext>
          </a:extLst>
        </xdr:cNvPr>
        <xdr:cNvSpPr txBox="1"/>
      </xdr:nvSpPr>
      <xdr:spPr>
        <a:xfrm>
          <a:off x="18421427" y="17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624CF280-8511-488A-A488-0C53AF6E75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8FE6B039-71E8-4756-B8B5-630C09EBDA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42FF3681-89A4-41BA-94B6-468B41F204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HGSｺﾞｼｯｸM" panose="020B0600000000000000" pitchFamily="50" charset="-128"/>
              <a:ea typeface="HGSｺﾞｼｯｸM" panose="020B0600000000000000" pitchFamily="50" charset="-128"/>
            </a:rPr>
            <a:t>村で保有している廃棄物処理施設はない。下水については合併浄化槽で処理し、ごみについても各家庭で生ごみ処理の導入を推進している。減価償却率に反映されているのは、近隣の自治体と設立した一部事務組合で保有している処理施設の負担割合分である。</a:t>
          </a:r>
        </a:p>
        <a:p>
          <a:r>
            <a:rPr kumimoji="1" lang="ja-JP" altLang="en-US" sz="1300">
              <a:latin typeface="HGSｺﾞｼｯｸM" panose="020B0600000000000000" pitchFamily="50" charset="-128"/>
              <a:ea typeface="HGSｺﾞｼｯｸM" panose="020B0600000000000000" pitchFamily="50" charset="-128"/>
            </a:rPr>
            <a:t>体育館は１館保有してる。昭和</a:t>
          </a:r>
          <a:r>
            <a:rPr kumimoji="1" lang="en-US" altLang="ja-JP" sz="1300">
              <a:latin typeface="HGSｺﾞｼｯｸM" panose="020B0600000000000000" pitchFamily="50" charset="-128"/>
              <a:ea typeface="HGSｺﾞｼｯｸM" panose="020B0600000000000000" pitchFamily="50" charset="-128"/>
            </a:rPr>
            <a:t>54</a:t>
          </a:r>
          <a:r>
            <a:rPr kumimoji="1" lang="ja-JP" altLang="en-US" sz="1300">
              <a:latin typeface="HGSｺﾞｼｯｸM" panose="020B0600000000000000" pitchFamily="50" charset="-128"/>
              <a:ea typeface="HGSｺﾞｼｯｸM" panose="020B0600000000000000" pitchFamily="50" charset="-128"/>
            </a:rPr>
            <a:t>年度の建築で、築後</a:t>
          </a:r>
          <a:r>
            <a:rPr kumimoji="1" lang="en-US" altLang="ja-JP" sz="1300">
              <a:latin typeface="HGSｺﾞｼｯｸM" panose="020B0600000000000000" pitchFamily="50" charset="-128"/>
              <a:ea typeface="HGSｺﾞｼｯｸM" panose="020B0600000000000000" pitchFamily="50" charset="-128"/>
            </a:rPr>
            <a:t>43</a:t>
          </a:r>
          <a:r>
            <a:rPr kumimoji="1" lang="ja-JP" altLang="en-US" sz="1300">
              <a:latin typeface="HGSｺﾞｼｯｸM" panose="020B0600000000000000" pitchFamily="50" charset="-128"/>
              <a:ea typeface="HGSｺﾞｼｯｸM" panose="020B0600000000000000" pitchFamily="50" charset="-128"/>
            </a:rPr>
            <a:t>年を経過し法定耐用年数は経過している。</a:t>
          </a:r>
        </a:p>
        <a:p>
          <a:r>
            <a:rPr kumimoji="1" lang="ja-JP" altLang="en-US" sz="1300">
              <a:latin typeface="HGSｺﾞｼｯｸM" panose="020B0600000000000000" pitchFamily="50" charset="-128"/>
              <a:ea typeface="HGSｺﾞｼｯｸM" panose="020B0600000000000000" pitchFamily="50" charset="-128"/>
            </a:rPr>
            <a:t>福祉施設は、３施設保有している。現時点で法定耐用年数を経過した建物はない。令和元年に一人あたり面積が増加し、減価償却率が下がっているのは、高齢者支援ハウス の増築と建物附属設備を更新したためである。</a:t>
          </a:r>
        </a:p>
        <a:p>
          <a:r>
            <a:rPr kumimoji="1" lang="ja-JP" altLang="en-US" sz="1300">
              <a:latin typeface="HGSｺﾞｼｯｸM" panose="020B0600000000000000" pitchFamily="50" charset="-128"/>
              <a:ea typeface="HGSｺﾞｼｯｸM" panose="020B0600000000000000" pitchFamily="50" charset="-128"/>
            </a:rPr>
            <a:t>消防施設は、消防団の拠点施設が主な施設である。拠点施設で法定耐用年数を経過した建物はない。消防署は佐久広域連合が保有し、当該資産のうち負担割合分が指標に反映されている。</a:t>
          </a:r>
        </a:p>
        <a:p>
          <a:r>
            <a:rPr kumimoji="1" lang="ja-JP" altLang="en-US" sz="1300">
              <a:latin typeface="HGSｺﾞｼｯｸM" panose="020B0600000000000000" pitchFamily="50" charset="-128"/>
              <a:ea typeface="HGSｺﾞｼｯｸM" panose="020B0600000000000000" pitchFamily="50" charset="-128"/>
            </a:rPr>
            <a:t>庁舎は、役場建物のみであり、平成４年度の建築で築後</a:t>
          </a:r>
          <a:r>
            <a:rPr kumimoji="1" lang="en-US" altLang="ja-JP" sz="1300">
              <a:latin typeface="HGSｺﾞｼｯｸM" panose="020B0600000000000000" pitchFamily="50" charset="-128"/>
              <a:ea typeface="HGSｺﾞｼｯｸM" panose="020B0600000000000000" pitchFamily="50" charset="-128"/>
            </a:rPr>
            <a:t>30</a:t>
          </a:r>
          <a:r>
            <a:rPr kumimoji="1" lang="ja-JP" altLang="en-US" sz="1300">
              <a:latin typeface="HGSｺﾞｼｯｸM" panose="020B0600000000000000" pitchFamily="50" charset="-128"/>
              <a:ea typeface="HGSｺﾞｼｯｸM" panose="020B0600000000000000" pitchFamily="50" charset="-128"/>
            </a:rPr>
            <a:t>年を経過している。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
976
66.05
2,324,491
2,311,323
9,773
1,119,178
2,132,409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58057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700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12095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149074</xdr:rowOff>
    </xdr:from>
    <xdr:to>
      <xdr:col>15</xdr:col>
      <xdr:colOff>82550</xdr:colOff>
      <xdr:row>39</xdr:row>
      <xdr:rowOff>160565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149074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126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98274</xdr:rowOff>
    </xdr:from>
    <xdr:to>
      <xdr:col>11</xdr:col>
      <xdr:colOff>82550</xdr:colOff>
      <xdr:row>40</xdr:row>
      <xdr:rowOff>28424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38601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Ｈ２９年度を境に類似団体の平均値を上回っているが、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４千万円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54791</xdr:rowOff>
    </xdr:from>
    <xdr:to>
      <xdr:col>23</xdr:col>
      <xdr:colOff>133350</xdr:colOff>
      <xdr:row>62</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8469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92710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78922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69848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78922</xdr:rowOff>
    </xdr:from>
    <xdr:to>
      <xdr:col>11</xdr:col>
      <xdr:colOff>31750</xdr:colOff>
      <xdr:row>62</xdr:row>
      <xdr:rowOff>92710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70882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3991</xdr:rowOff>
    </xdr:from>
    <xdr:to>
      <xdr:col>23</xdr:col>
      <xdr:colOff>184150</xdr:colOff>
      <xdr:row>62</xdr:row>
      <xdr:rowOff>105591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20518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28122</xdr:rowOff>
    </xdr:from>
    <xdr:to>
      <xdr:col>11</xdr:col>
      <xdr:colOff>82550</xdr:colOff>
      <xdr:row>62</xdr:row>
      <xdr:rowOff>129722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139899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人件費及び物件費は、近年、増加傾向にあり、</a:t>
          </a:r>
          <a:r>
            <a:rPr lang="en-US" altLang="ja-JP" sz="1100">
              <a:solidFill>
                <a:schemeClr val="dk1"/>
              </a:solidFill>
              <a:effectLst/>
              <a:latin typeface="+mn-lt"/>
              <a:ea typeface="+mn-ea"/>
              <a:cs typeface="+mn-cs"/>
            </a:rPr>
            <a:t>R02</a:t>
          </a:r>
          <a:r>
            <a:rPr lang="ja-JP" altLang="ja-JP" sz="1100">
              <a:solidFill>
                <a:schemeClr val="dk1"/>
              </a:solidFill>
              <a:effectLst/>
              <a:latin typeface="+mn-lt"/>
              <a:ea typeface="+mn-ea"/>
              <a:cs typeface="+mn-cs"/>
            </a:rPr>
            <a:t>年度決算額は、</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年度決算額から</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％増加している。一方、南相木村の人口は</a:t>
          </a:r>
          <a:r>
            <a:rPr lang="en-US" altLang="ja-JP" sz="1100">
              <a:solidFill>
                <a:schemeClr val="dk1"/>
              </a:solidFill>
              <a:effectLst/>
              <a:latin typeface="+mn-lt"/>
              <a:ea typeface="+mn-ea"/>
              <a:cs typeface="+mn-cs"/>
            </a:rPr>
            <a:t>R02</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996</a:t>
          </a:r>
          <a:r>
            <a:rPr lang="ja-JP" altLang="ja-JP" sz="1100">
              <a:solidFill>
                <a:schemeClr val="dk1"/>
              </a:solidFill>
              <a:effectLst/>
              <a:latin typeface="+mn-lt"/>
              <a:ea typeface="+mn-ea"/>
              <a:cs typeface="+mn-cs"/>
            </a:rPr>
            <a:t>人で、これは</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年度末人口</a:t>
          </a:r>
          <a:r>
            <a:rPr lang="en-US" altLang="ja-JP" sz="1100">
              <a:solidFill>
                <a:schemeClr val="dk1"/>
              </a:solidFill>
              <a:effectLst/>
              <a:latin typeface="+mn-lt"/>
              <a:ea typeface="+mn-ea"/>
              <a:cs typeface="+mn-cs"/>
            </a:rPr>
            <a:t>1,057</a:t>
          </a:r>
          <a:r>
            <a:rPr lang="ja-JP" altLang="ja-JP" sz="1100">
              <a:solidFill>
                <a:schemeClr val="dk1"/>
              </a:solidFill>
              <a:effectLst/>
              <a:latin typeface="+mn-lt"/>
              <a:ea typeface="+mn-ea"/>
              <a:cs typeface="+mn-cs"/>
            </a:rPr>
            <a:t>人から</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％）減少している。一方、類似団体の平均は、</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年度決算に比べ</a:t>
          </a:r>
          <a:r>
            <a:rPr lang="en-US" altLang="ja-JP" sz="1100">
              <a:solidFill>
                <a:schemeClr val="dk1"/>
              </a:solidFill>
              <a:effectLst/>
              <a:latin typeface="+mn-lt"/>
              <a:ea typeface="+mn-ea"/>
              <a:cs typeface="+mn-cs"/>
            </a:rPr>
            <a:t>14.8</a:t>
          </a:r>
          <a:r>
            <a:rPr lang="ja-JP" altLang="ja-JP" sz="1100">
              <a:solidFill>
                <a:schemeClr val="dk1"/>
              </a:solidFill>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20805</xdr:rowOff>
    </xdr:from>
    <xdr:to>
      <xdr:col>23</xdr:col>
      <xdr:colOff>133350</xdr:colOff>
      <xdr:row>83</xdr:row>
      <xdr:rowOff>52081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251155"/>
          <a:ext cx="8382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26422</xdr:rowOff>
    </xdr:from>
    <xdr:to>
      <xdr:col>19</xdr:col>
      <xdr:colOff>133350</xdr:colOff>
      <xdr:row>83</xdr:row>
      <xdr:rowOff>52081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256772"/>
          <a:ext cx="889000" cy="2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122509</xdr:rowOff>
    </xdr:from>
    <xdr:to>
      <xdr:col>15</xdr:col>
      <xdr:colOff>82550</xdr:colOff>
      <xdr:row>83</xdr:row>
      <xdr:rowOff>26422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181409"/>
          <a:ext cx="889000" cy="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121779</xdr:rowOff>
    </xdr:from>
    <xdr:to>
      <xdr:col>11</xdr:col>
      <xdr:colOff>31750</xdr:colOff>
      <xdr:row>82</xdr:row>
      <xdr:rowOff>122509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180679"/>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141455</xdr:rowOff>
    </xdr:from>
    <xdr:to>
      <xdr:col>23</xdr:col>
      <xdr:colOff>184150</xdr:colOff>
      <xdr:row>83</xdr:row>
      <xdr:rowOff>71605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2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113532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1281</xdr:rowOff>
    </xdr:from>
    <xdr:to>
      <xdr:col>19</xdr:col>
      <xdr:colOff>184150</xdr:colOff>
      <xdr:row>83</xdr:row>
      <xdr:rowOff>102881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87658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31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147072</xdr:rowOff>
    </xdr:from>
    <xdr:to>
      <xdr:col>15</xdr:col>
      <xdr:colOff>133350</xdr:colOff>
      <xdr:row>83</xdr:row>
      <xdr:rowOff>77222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61999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29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71709</xdr:rowOff>
    </xdr:from>
    <xdr:to>
      <xdr:col>11</xdr:col>
      <xdr:colOff>82550</xdr:colOff>
      <xdr:row>83</xdr:row>
      <xdr:rowOff>1859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158086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70979</xdr:rowOff>
    </xdr:from>
    <xdr:to>
      <xdr:col>7</xdr:col>
      <xdr:colOff>31750</xdr:colOff>
      <xdr:row>83</xdr:row>
      <xdr:rowOff>1129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1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157356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2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ラスパイレス指数は横ばいから若干上昇している。しかし、いまだに類似団体の平均からは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73977</xdr:rowOff>
    </xdr:from>
    <xdr:to>
      <xdr:col>81</xdr:col>
      <xdr:colOff>44450</xdr:colOff>
      <xdr:row>85</xdr:row>
      <xdr:rowOff>92075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4722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73977</xdr:rowOff>
    </xdr:from>
    <xdr:to>
      <xdr:col>77</xdr:col>
      <xdr:colOff>44450</xdr:colOff>
      <xdr:row>85</xdr:row>
      <xdr:rowOff>73977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47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73977</xdr:rowOff>
    </xdr:from>
    <xdr:to>
      <xdr:col>72</xdr:col>
      <xdr:colOff>203200</xdr:colOff>
      <xdr:row>85</xdr:row>
      <xdr:rowOff>110173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472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110173</xdr:rowOff>
    </xdr:from>
    <xdr:to>
      <xdr:col>68</xdr:col>
      <xdr:colOff>152400</xdr:colOff>
      <xdr:row>85</xdr:row>
      <xdr:rowOff>134302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8342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23177</xdr:rowOff>
    </xdr:from>
    <xdr:to>
      <xdr:col>77</xdr:col>
      <xdr:colOff>95250</xdr:colOff>
      <xdr:row>85</xdr:row>
      <xdr:rowOff>124777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134954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65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23177</xdr:rowOff>
    </xdr:from>
    <xdr:to>
      <xdr:col>73</xdr:col>
      <xdr:colOff>44450</xdr:colOff>
      <xdr:row>85</xdr:row>
      <xdr:rowOff>124777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134954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59373</xdr:rowOff>
    </xdr:from>
    <xdr:to>
      <xdr:col>68</xdr:col>
      <xdr:colOff>203200</xdr:colOff>
      <xdr:row>85</xdr:row>
      <xdr:rowOff>160973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171150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91491</xdr:rowOff>
    </xdr:from>
    <xdr:to>
      <xdr:col>81</xdr:col>
      <xdr:colOff>44450</xdr:colOff>
      <xdr:row>64</xdr:row>
      <xdr:rowOff>128168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64291"/>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124549</xdr:rowOff>
    </xdr:from>
    <xdr:to>
      <xdr:col>77</xdr:col>
      <xdr:colOff>44450</xdr:colOff>
      <xdr:row>64</xdr:row>
      <xdr:rowOff>128168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9734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121171</xdr:rowOff>
    </xdr:from>
    <xdr:to>
      <xdr:col>72</xdr:col>
      <xdr:colOff>203200</xdr:colOff>
      <xdr:row>64</xdr:row>
      <xdr:rowOff>124549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9397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121171</xdr:rowOff>
    </xdr:from>
    <xdr:to>
      <xdr:col>68</xdr:col>
      <xdr:colOff>152400</xdr:colOff>
      <xdr:row>64</xdr:row>
      <xdr:rowOff>121653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093971"/>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40691</xdr:rowOff>
    </xdr:from>
    <xdr:to>
      <xdr:col>81</xdr:col>
      <xdr:colOff>95250</xdr:colOff>
      <xdr:row>64</xdr:row>
      <xdr:rowOff>142291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12768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77368</xdr:rowOff>
    </xdr:from>
    <xdr:to>
      <xdr:col>77</xdr:col>
      <xdr:colOff>95250</xdr:colOff>
      <xdr:row>65</xdr:row>
      <xdr:rowOff>7518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163745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3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73749</xdr:rowOff>
    </xdr:from>
    <xdr:to>
      <xdr:col>73</xdr:col>
      <xdr:colOff>44450</xdr:colOff>
      <xdr:row>65</xdr:row>
      <xdr:rowOff>3899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160126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3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70371</xdr:rowOff>
    </xdr:from>
    <xdr:to>
      <xdr:col>68</xdr:col>
      <xdr:colOff>203200</xdr:colOff>
      <xdr:row>65</xdr:row>
      <xdr:rowOff>521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156748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2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70853</xdr:rowOff>
    </xdr:from>
    <xdr:to>
      <xdr:col>64</xdr:col>
      <xdr:colOff>152400</xdr:colOff>
      <xdr:row>65</xdr:row>
      <xdr:rowOff>1003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157230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3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59690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5506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35560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75777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5506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115994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908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将来負担比率は、財政健全化法が施行された</a:t>
          </a:r>
          <a:r>
            <a:rPr lang="en-US" altLang="ja-JP" sz="1000" b="0" i="0" baseline="0">
              <a:solidFill>
                <a:schemeClr val="dk1"/>
              </a:solidFill>
              <a:effectLst/>
              <a:latin typeface="+mn-lt"/>
              <a:ea typeface="+mn-ea"/>
              <a:cs typeface="+mn-cs"/>
            </a:rPr>
            <a:t>H19</a:t>
          </a:r>
          <a:r>
            <a:rPr lang="ja-JP" altLang="ja-JP" sz="1000" b="0" i="0" baseline="0">
              <a:solidFill>
                <a:schemeClr val="dk1"/>
              </a:solidFill>
              <a:effectLst/>
              <a:latin typeface="+mn-lt"/>
              <a:ea typeface="+mn-ea"/>
              <a:cs typeface="+mn-cs"/>
            </a:rPr>
            <a:t>年度以来、「数値なし」という状況が続いているが、</a:t>
          </a:r>
          <a:r>
            <a:rPr lang="en-US" altLang="ja-JP" sz="1000" b="0" i="0" baseline="0">
              <a:solidFill>
                <a:schemeClr val="dk1"/>
              </a:solidFill>
              <a:effectLst/>
              <a:latin typeface="+mn-lt"/>
              <a:ea typeface="+mn-ea"/>
              <a:cs typeface="+mn-cs"/>
            </a:rPr>
            <a:t>R02</a:t>
          </a:r>
          <a:r>
            <a:rPr lang="ja-JP" altLang="ja-JP" sz="1000" b="0" i="0" baseline="0">
              <a:solidFill>
                <a:schemeClr val="dk1"/>
              </a:solidFill>
              <a:effectLst/>
              <a:latin typeface="+mn-lt"/>
              <a:ea typeface="+mn-ea"/>
              <a:cs typeface="+mn-cs"/>
            </a:rPr>
            <a:t>年度決算における実数は　▲</a:t>
          </a:r>
          <a:r>
            <a:rPr lang="en-US" altLang="ja-JP" sz="1000" b="0" i="0" baseline="0">
              <a:solidFill>
                <a:schemeClr val="dk1"/>
              </a:solidFill>
              <a:effectLst/>
              <a:latin typeface="+mn-lt"/>
              <a:ea typeface="+mn-ea"/>
              <a:cs typeface="+mn-cs"/>
            </a:rPr>
            <a:t>474.7</a:t>
          </a:r>
          <a:r>
            <a:rPr lang="ja-JP" altLang="ja-JP" sz="1000" b="0" i="0" baseline="0">
              <a:solidFill>
                <a:schemeClr val="dk1"/>
              </a:solidFill>
              <a:effectLst/>
              <a:latin typeface="+mn-lt"/>
              <a:ea typeface="+mn-ea"/>
              <a:cs typeface="+mn-cs"/>
            </a:rPr>
            <a:t>％であり、これは前年度の▲</a:t>
          </a:r>
          <a:r>
            <a:rPr lang="en-US" altLang="ja-JP" sz="1000" b="0" i="0" baseline="0">
              <a:solidFill>
                <a:schemeClr val="dk1"/>
              </a:solidFill>
              <a:effectLst/>
              <a:latin typeface="+mn-lt"/>
              <a:ea typeface="+mn-ea"/>
              <a:cs typeface="+mn-cs"/>
            </a:rPr>
            <a:t>528.6</a:t>
          </a:r>
          <a:r>
            <a:rPr lang="ja-JP" altLang="ja-JP" sz="1000" b="0" i="0" baseline="0">
              <a:solidFill>
                <a:schemeClr val="dk1"/>
              </a:solidFill>
              <a:effectLst/>
              <a:latin typeface="+mn-lt"/>
              <a:ea typeface="+mn-ea"/>
              <a:cs typeface="+mn-cs"/>
            </a:rPr>
            <a:t>％よりも数値は</a:t>
          </a:r>
          <a:r>
            <a:rPr lang="ja-JP" altLang="en-US" sz="1000" b="0" i="0" baseline="0">
              <a:solidFill>
                <a:schemeClr val="dk1"/>
              </a:solidFill>
              <a:effectLst/>
              <a:latin typeface="+mn-lt"/>
              <a:ea typeface="+mn-ea"/>
              <a:cs typeface="+mn-cs"/>
            </a:rPr>
            <a:t>低下したが、</a:t>
          </a:r>
          <a:r>
            <a:rPr lang="ja-JP" altLang="ja-JP" sz="1000" b="0" i="0" baseline="0">
              <a:solidFill>
                <a:schemeClr val="dk1"/>
              </a:solidFill>
              <a:effectLst/>
              <a:latin typeface="+mn-lt"/>
              <a:ea typeface="+mn-ea"/>
              <a:cs typeface="+mn-cs"/>
            </a:rPr>
            <a:t>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
976
66.05
2,324,491
2,311,323
9,773
1,119,178
2,132,409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人件費充当経常一般財源のＲ０</a:t>
          </a:r>
          <a:r>
            <a:rPr lang="ja-JP" altLang="en-US" sz="1050" b="0" i="0" baseline="0">
              <a:solidFill>
                <a:schemeClr val="dk1"/>
              </a:solidFill>
              <a:effectLst/>
              <a:latin typeface="+mn-lt"/>
              <a:ea typeface="+mn-ea"/>
              <a:cs typeface="+mn-cs"/>
            </a:rPr>
            <a:t>２</a:t>
          </a:r>
          <a:r>
            <a:rPr lang="ja-JP" altLang="ja-JP" sz="1050" b="0" i="0" baseline="0">
              <a:solidFill>
                <a:schemeClr val="dk1"/>
              </a:solidFill>
              <a:effectLst/>
              <a:latin typeface="+mn-lt"/>
              <a:ea typeface="+mn-ea"/>
              <a:cs typeface="+mn-cs"/>
            </a:rPr>
            <a:t>年度決算額は</a:t>
          </a:r>
          <a:r>
            <a:rPr lang="ja-JP" altLang="en-US" sz="1050" b="0" i="0" baseline="0">
              <a:solidFill>
                <a:schemeClr val="dk1"/>
              </a:solidFill>
              <a:effectLst/>
              <a:latin typeface="+mn-lt"/>
              <a:ea typeface="+mn-ea"/>
              <a:cs typeface="+mn-cs"/>
            </a:rPr>
            <a:t>３３２，６０６</a:t>
          </a:r>
          <a:r>
            <a:rPr lang="ja-JP" altLang="ja-JP" sz="1050" b="0" i="0" baseline="0">
              <a:solidFill>
                <a:schemeClr val="dk1"/>
              </a:solidFill>
              <a:effectLst/>
              <a:latin typeface="+mn-lt"/>
              <a:ea typeface="+mn-ea"/>
              <a:cs typeface="+mn-cs"/>
            </a:rPr>
            <a:t>千円で、前年度比</a:t>
          </a:r>
          <a:r>
            <a:rPr lang="ja-JP" altLang="en-US" sz="1050" b="0" i="0" baseline="0">
              <a:solidFill>
                <a:schemeClr val="dk1"/>
              </a:solidFill>
              <a:effectLst/>
              <a:latin typeface="+mn-lt"/>
              <a:ea typeface="+mn-ea"/>
              <a:cs typeface="+mn-cs"/>
            </a:rPr>
            <a:t>３，０４６</a:t>
          </a:r>
          <a:r>
            <a:rPr lang="ja-JP" altLang="ja-JP" sz="1050" b="0" i="0" baseline="0">
              <a:solidFill>
                <a:schemeClr val="dk1"/>
              </a:solidFill>
              <a:effectLst/>
              <a:latin typeface="+mn-lt"/>
              <a:ea typeface="+mn-ea"/>
              <a:cs typeface="+mn-cs"/>
            </a:rPr>
            <a:t>千円、</a:t>
          </a:r>
          <a:r>
            <a:rPr lang="ja-JP" altLang="en-US" sz="1050" b="0" i="0" baseline="0">
              <a:solidFill>
                <a:schemeClr val="dk1"/>
              </a:solidFill>
              <a:effectLst/>
              <a:latin typeface="+mn-lt"/>
              <a:ea typeface="+mn-ea"/>
              <a:cs typeface="+mn-cs"/>
            </a:rPr>
            <a:t>０．９</a:t>
          </a:r>
          <a:r>
            <a:rPr lang="ja-JP" altLang="ja-JP" sz="1050" b="0" i="0" baseline="0">
              <a:solidFill>
                <a:schemeClr val="dk1"/>
              </a:solidFill>
              <a:effectLst/>
              <a:latin typeface="+mn-lt"/>
              <a:ea typeface="+mn-ea"/>
              <a:cs typeface="+mn-cs"/>
            </a:rPr>
            <a:t>％の</a:t>
          </a:r>
          <a:r>
            <a:rPr lang="ja-JP" altLang="en-US" sz="1050" b="0" i="0" baseline="0">
              <a:solidFill>
                <a:schemeClr val="dk1"/>
              </a:solidFill>
              <a:effectLst/>
              <a:latin typeface="+mn-lt"/>
              <a:ea typeface="+mn-ea"/>
              <a:cs typeface="+mn-cs"/>
            </a:rPr>
            <a:t>増</a:t>
          </a:r>
          <a:r>
            <a:rPr lang="ja-JP" altLang="ja-JP" sz="1050" b="0" i="0" baseline="0">
              <a:solidFill>
                <a:schemeClr val="dk1"/>
              </a:solidFill>
              <a:effectLst/>
              <a:latin typeface="+mn-lt"/>
              <a:ea typeface="+mn-ea"/>
              <a:cs typeface="+mn-cs"/>
            </a:rPr>
            <a:t>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108712</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238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42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96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39</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物件費充当経常一般財源のＲ０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１９６，２５６</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１６，５６２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％の増となった。ここ数年は類似団体の平均を大きく上回っていたが、平成３０年度から特定財源の確保や、業務委託や備品購入の見直しを進め、物件費の抑制を図ってい</a:t>
          </a:r>
          <a:r>
            <a:rPr lang="ja-JP" altLang="en-US" sz="1100" b="0" i="0" baseline="0">
              <a:solidFill>
                <a:schemeClr val="dk1"/>
              </a:solidFill>
              <a:effectLst/>
              <a:latin typeface="+mn-lt"/>
              <a:ea typeface="+mn-ea"/>
              <a:cs typeface="+mn-cs"/>
            </a:rPr>
            <a:t>たが、Ｒ０２年度は単発的な委託業務が増えたことによる。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18</xdr:row>
      <xdr:rowOff>8128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485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17</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48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93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18</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936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114571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21336</xdr:rowOff>
    </xdr:from>
    <xdr:to>
      <xdr:col>65</xdr:col>
      <xdr:colOff>53975</xdr:colOff>
      <xdr:row>18</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107713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扶助費充当経常一般財源のＲ０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２２，７０３</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２，３２０</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１１．４</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児童や高齢者への扶助費の減額が原因である。類似団体との比較では、過去１０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維持補修費充当経常一般財源のＲ０</a:t>
          </a:r>
          <a:r>
            <a:rPr lang="ja-JP" altLang="en-US" sz="1050" b="0" i="0" baseline="0">
              <a:solidFill>
                <a:schemeClr val="dk1"/>
              </a:solidFill>
              <a:effectLst/>
              <a:latin typeface="+mn-lt"/>
              <a:ea typeface="+mn-ea"/>
              <a:cs typeface="+mn-cs"/>
            </a:rPr>
            <a:t>２</a:t>
          </a:r>
          <a:r>
            <a:rPr lang="ja-JP" altLang="ja-JP" sz="1050" b="0" i="0" baseline="0">
              <a:solidFill>
                <a:schemeClr val="dk1"/>
              </a:solidFill>
              <a:effectLst/>
              <a:latin typeface="+mn-lt"/>
              <a:ea typeface="+mn-ea"/>
              <a:cs typeface="+mn-cs"/>
            </a:rPr>
            <a:t>年度決算額は</a:t>
          </a:r>
          <a:r>
            <a:rPr lang="ja-JP" altLang="en-US" sz="1050" b="0" i="0" baseline="0">
              <a:solidFill>
                <a:schemeClr val="dk1"/>
              </a:solidFill>
              <a:effectLst/>
              <a:latin typeface="+mn-lt"/>
              <a:ea typeface="+mn-ea"/>
              <a:cs typeface="+mn-cs"/>
            </a:rPr>
            <a:t>２５，７４７</a:t>
          </a:r>
          <a:r>
            <a:rPr lang="ja-JP" altLang="ja-JP" sz="1050" b="0" i="0" baseline="0">
              <a:solidFill>
                <a:schemeClr val="dk1"/>
              </a:solidFill>
              <a:effectLst/>
              <a:latin typeface="+mn-lt"/>
              <a:ea typeface="+mn-ea"/>
              <a:cs typeface="+mn-cs"/>
            </a:rPr>
            <a:t>千円で、前年度比</a:t>
          </a:r>
          <a:r>
            <a:rPr lang="ja-JP" altLang="en-US" sz="1050" b="0" i="0" baseline="0">
              <a:solidFill>
                <a:schemeClr val="dk1"/>
              </a:solidFill>
              <a:effectLst/>
              <a:latin typeface="+mn-lt"/>
              <a:ea typeface="+mn-ea"/>
              <a:cs typeface="+mn-cs"/>
            </a:rPr>
            <a:t>２，４０４</a:t>
          </a:r>
          <a:r>
            <a:rPr lang="ja-JP" altLang="ja-JP" sz="1050" b="0" i="0" baseline="0">
              <a:solidFill>
                <a:schemeClr val="dk1"/>
              </a:solidFill>
              <a:effectLst/>
              <a:latin typeface="+mn-lt"/>
              <a:ea typeface="+mn-ea"/>
              <a:cs typeface="+mn-cs"/>
            </a:rPr>
            <a:t>千円、</a:t>
          </a:r>
          <a:r>
            <a:rPr lang="ja-JP" altLang="en-US" sz="1050" b="0" i="0" baseline="0">
              <a:solidFill>
                <a:schemeClr val="dk1"/>
              </a:solidFill>
              <a:effectLst/>
              <a:latin typeface="+mn-lt"/>
              <a:ea typeface="+mn-ea"/>
              <a:cs typeface="+mn-cs"/>
            </a:rPr>
            <a:t>１０．３</a:t>
          </a:r>
          <a:r>
            <a:rPr lang="ja-JP" altLang="ja-JP" sz="1050" b="0" i="0" baseline="0">
              <a:solidFill>
                <a:schemeClr val="dk1"/>
              </a:solidFill>
              <a:effectLst/>
              <a:latin typeface="+mn-lt"/>
              <a:ea typeface="+mn-ea"/>
              <a:cs typeface="+mn-cs"/>
            </a:rPr>
            <a:t>％の増となった。道路や橋梁の維持補修費の増額であるが、今後は施設や設備に係る補修費の増加が見込まれる。また、繰出金充当経常一般財源のＲ０</a:t>
          </a:r>
          <a:r>
            <a:rPr lang="ja-JP" altLang="en-US" sz="1050" b="0" i="0" baseline="0">
              <a:solidFill>
                <a:schemeClr val="dk1"/>
              </a:solidFill>
              <a:effectLst/>
              <a:latin typeface="+mn-lt"/>
              <a:ea typeface="+mn-ea"/>
              <a:cs typeface="+mn-cs"/>
            </a:rPr>
            <a:t>２</a:t>
          </a:r>
          <a:r>
            <a:rPr lang="ja-JP" altLang="ja-JP" sz="1050" b="0" i="0" baseline="0">
              <a:solidFill>
                <a:schemeClr val="dk1"/>
              </a:solidFill>
              <a:effectLst/>
              <a:latin typeface="+mn-lt"/>
              <a:ea typeface="+mn-ea"/>
              <a:cs typeface="+mn-cs"/>
            </a:rPr>
            <a:t>年度決算額は</a:t>
          </a:r>
          <a:r>
            <a:rPr lang="ja-JP" altLang="en-US" sz="1050" b="0" i="0" baseline="0">
              <a:solidFill>
                <a:schemeClr val="dk1"/>
              </a:solidFill>
              <a:effectLst/>
              <a:latin typeface="+mn-lt"/>
              <a:ea typeface="+mn-ea"/>
              <a:cs typeface="+mn-cs"/>
            </a:rPr>
            <a:t>９３，４２６</a:t>
          </a:r>
          <a:r>
            <a:rPr lang="ja-JP" altLang="ja-JP" sz="1050" b="0" i="0" baseline="0">
              <a:solidFill>
                <a:schemeClr val="dk1"/>
              </a:solidFill>
              <a:effectLst/>
              <a:latin typeface="+mn-lt"/>
              <a:ea typeface="+mn-ea"/>
              <a:cs typeface="+mn-cs"/>
            </a:rPr>
            <a:t>千円で、前年度比▲</a:t>
          </a:r>
          <a:r>
            <a:rPr lang="ja-JP" altLang="en-US" sz="1050" b="0" i="0" baseline="0">
              <a:solidFill>
                <a:schemeClr val="dk1"/>
              </a:solidFill>
              <a:effectLst/>
              <a:latin typeface="+mn-lt"/>
              <a:ea typeface="+mn-ea"/>
              <a:cs typeface="+mn-cs"/>
            </a:rPr>
            <a:t>７，６８３</a:t>
          </a:r>
          <a:r>
            <a:rPr lang="ja-JP" altLang="ja-JP" sz="1050" b="0" i="0" baseline="0">
              <a:solidFill>
                <a:schemeClr val="dk1"/>
              </a:solidFill>
              <a:effectLst/>
              <a:latin typeface="+mn-lt"/>
              <a:ea typeface="+mn-ea"/>
              <a:cs typeface="+mn-cs"/>
            </a:rPr>
            <a:t>千円、</a:t>
          </a:r>
          <a:r>
            <a:rPr lang="ja-JP" altLang="en-US" sz="1050" b="0" i="0" baseline="0">
              <a:solidFill>
                <a:schemeClr val="dk1"/>
              </a:solidFill>
              <a:effectLst/>
              <a:latin typeface="+mn-lt"/>
              <a:ea typeface="+mn-ea"/>
              <a:cs typeface="+mn-cs"/>
            </a:rPr>
            <a:t>７．６</a:t>
          </a:r>
          <a:r>
            <a:rPr lang="ja-JP" altLang="ja-JP" sz="1050" b="0" i="0" baseline="0">
              <a:solidFill>
                <a:schemeClr val="dk1"/>
              </a:solidFill>
              <a:effectLst/>
              <a:latin typeface="+mn-lt"/>
              <a:ea typeface="+mn-ea"/>
              <a:cs typeface="+mn-cs"/>
            </a:rPr>
            <a:t>％の減となった。国民健康保険事業や介護保険事業における財政負担が年々増加しており、今後も過大な繰り出しとならないよう引き続き留意する必要がある。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77470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81280</xdr:rowOff>
    </xdr:from>
    <xdr:to>
      <xdr:col>73</xdr:col>
      <xdr:colOff>180975</xdr:colOff>
      <xdr:row>55</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11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99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30480</xdr:rowOff>
    </xdr:from>
    <xdr:to>
      <xdr:col>69</xdr:col>
      <xdr:colOff>142875</xdr:colOff>
      <xdr:row>55</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補助費等充当経常一般財源のＲ０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１１２，４７４</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▲１５，５８３</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１２．２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となった。これは一部事務組合等への臨時的な補助が</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したことによる。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49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260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充当経常一般財源のＲ０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１３６，８７３</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８，８６０</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６．９</a:t>
          </a:r>
          <a:r>
            <a:rPr lang="ja-JP" altLang="ja-JP" sz="1100" b="0" i="0" baseline="0">
              <a:solidFill>
                <a:schemeClr val="dk1"/>
              </a:solidFill>
              <a:effectLst/>
              <a:latin typeface="+mn-lt"/>
              <a:ea typeface="+mn-ea"/>
              <a:cs typeface="+mn-cs"/>
            </a:rPr>
            <a:t>％の増となった。これはＨ１７年度以降、有利な起債（過疎債等）のみ発行してきた成果が表れている。Ｒ０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年度末の起債現在高は、普通会計で</a:t>
          </a:r>
          <a:r>
            <a:rPr lang="ja-JP" altLang="en-US" sz="1100" b="0" i="0" baseline="0">
              <a:solidFill>
                <a:schemeClr val="dk1"/>
              </a:solidFill>
              <a:effectLst/>
              <a:latin typeface="+mn-lt"/>
              <a:ea typeface="+mn-ea"/>
              <a:cs typeface="+mn-cs"/>
            </a:rPr>
            <a:t>２，１３２，４０９</a:t>
          </a:r>
          <a:r>
            <a:rPr lang="ja-JP" altLang="ja-JP" sz="1100" b="0" i="0" baseline="0">
              <a:solidFill>
                <a:schemeClr val="dk1"/>
              </a:solidFill>
              <a:effectLst/>
              <a:latin typeface="+mn-lt"/>
              <a:ea typeface="+mn-ea"/>
              <a:cs typeface="+mn-cs"/>
            </a:rPr>
            <a:t>千円、特別会計を含んだ全会計で</a:t>
          </a:r>
          <a:r>
            <a:rPr lang="ja-JP" altLang="en-US" sz="1100" b="0" i="0" baseline="0">
              <a:solidFill>
                <a:schemeClr val="dk1"/>
              </a:solidFill>
              <a:effectLst/>
              <a:latin typeface="+mn-lt"/>
              <a:ea typeface="+mn-ea"/>
              <a:cs typeface="+mn-cs"/>
            </a:rPr>
            <a:t>２，１４８，６８９</a:t>
          </a:r>
          <a:r>
            <a:rPr lang="ja-JP" altLang="ja-JP" sz="1100" b="0" i="0" baseline="0">
              <a:solidFill>
                <a:schemeClr val="dk1"/>
              </a:solidFill>
              <a:effectLst/>
              <a:latin typeface="+mn-lt"/>
              <a:ea typeface="+mn-ea"/>
              <a:cs typeface="+mn-cs"/>
            </a:rPr>
            <a:t>千円となっている。今後も大型公共事業の執行には国県補助金など財源確保を前提とし、起債の発行には引き続き留意していく。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115570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55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790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879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60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142257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く経常経費充当一般財源の額は、過去１０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64951</xdr:rowOff>
    </xdr:from>
    <xdr:to>
      <xdr:col>82</xdr:col>
      <xdr:colOff>107950</xdr:colOff>
      <xdr:row>76</xdr:row>
      <xdr:rowOff>117202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9515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117202</xdr:rowOff>
    </xdr:from>
    <xdr:to>
      <xdr:col>78</xdr:col>
      <xdr:colOff>69850</xdr:colOff>
      <xdr:row>76</xdr:row>
      <xdr:rowOff>159657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74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117202</xdr:rowOff>
    </xdr:from>
    <xdr:to>
      <xdr:col>73</xdr:col>
      <xdr:colOff>180975</xdr:colOff>
      <xdr:row>76</xdr:row>
      <xdr:rowOff>159657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474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117202</xdr:rowOff>
    </xdr:from>
    <xdr:to>
      <xdr:col>69</xdr:col>
      <xdr:colOff>92075</xdr:colOff>
      <xdr:row>77</xdr:row>
      <xdr:rowOff>27395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4740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xdr:rowOff>
    </xdr:from>
    <xdr:to>
      <xdr:col>82</xdr:col>
      <xdr:colOff>158750</xdr:colOff>
      <xdr:row>76</xdr:row>
      <xdr:rowOff>115751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157678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1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66402</xdr:rowOff>
    </xdr:from>
    <xdr:to>
      <xdr:col>78</xdr:col>
      <xdr:colOff>120650</xdr:colOff>
      <xdr:row>76</xdr:row>
      <xdr:rowOff>168002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108857</xdr:rowOff>
    </xdr:from>
    <xdr:to>
      <xdr:col>74</xdr:col>
      <xdr:colOff>31750</xdr:colOff>
      <xdr:row>77</xdr:row>
      <xdr:rowOff>39007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23784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66402</xdr:rowOff>
    </xdr:from>
    <xdr:to>
      <xdr:col>69</xdr:col>
      <xdr:colOff>142875</xdr:colOff>
      <xdr:row>76</xdr:row>
      <xdr:rowOff>168002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152779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148045</xdr:rowOff>
    </xdr:from>
    <xdr:to>
      <xdr:col>65</xdr:col>
      <xdr:colOff>53975</xdr:colOff>
      <xdr:row>77</xdr:row>
      <xdr:rowOff>78195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62972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169771</xdr:rowOff>
    </xdr:from>
    <xdr:to>
      <xdr:col>29</xdr:col>
      <xdr:colOff>127000</xdr:colOff>
      <xdr:row>16</xdr:row>
      <xdr:rowOff>17203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789146"/>
          <a:ext cx="647700" cy="1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169771</xdr:rowOff>
    </xdr:from>
    <xdr:to>
      <xdr:col>26</xdr:col>
      <xdr:colOff>50800</xdr:colOff>
      <xdr:row>16</xdr:row>
      <xdr:rowOff>8078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89146"/>
          <a:ext cx="698500" cy="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8078</xdr:rowOff>
    </xdr:from>
    <xdr:to>
      <xdr:col>22</xdr:col>
      <xdr:colOff>114300</xdr:colOff>
      <xdr:row>16</xdr:row>
      <xdr:rowOff>42170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98903"/>
          <a:ext cx="698500" cy="3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42170</xdr:rowOff>
    </xdr:from>
    <xdr:to>
      <xdr:col>18</xdr:col>
      <xdr:colOff>177800</xdr:colOff>
      <xdr:row>16</xdr:row>
      <xdr:rowOff>67530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32995"/>
          <a:ext cx="698500" cy="2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137853</xdr:rowOff>
    </xdr:from>
    <xdr:to>
      <xdr:col>29</xdr:col>
      <xdr:colOff>177800</xdr:colOff>
      <xdr:row>16</xdr:row>
      <xdr:rowOff>68003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5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154380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118971</xdr:rowOff>
    </xdr:from>
    <xdr:to>
      <xdr:col>26</xdr:col>
      <xdr:colOff>101600</xdr:colOff>
      <xdr:row>16</xdr:row>
      <xdr:rowOff>49121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38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59298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0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128728</xdr:rowOff>
    </xdr:from>
    <xdr:to>
      <xdr:col>22</xdr:col>
      <xdr:colOff>165100</xdr:colOff>
      <xdr:row>16</xdr:row>
      <xdr:rowOff>58878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4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69055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1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162820</xdr:rowOff>
    </xdr:from>
    <xdr:to>
      <xdr:col>19</xdr:col>
      <xdr:colOff>38100</xdr:colOff>
      <xdr:row>16</xdr:row>
      <xdr:rowOff>92970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8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103147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16730</xdr:rowOff>
    </xdr:from>
    <xdr:to>
      <xdr:col>15</xdr:col>
      <xdr:colOff>101600</xdr:colOff>
      <xdr:row>16</xdr:row>
      <xdr:rowOff>118330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0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128507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144511</xdr:rowOff>
    </xdr:from>
    <xdr:to>
      <xdr:col>29</xdr:col>
      <xdr:colOff>127000</xdr:colOff>
      <xdr:row>37</xdr:row>
      <xdr:rowOff>55449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97761"/>
          <a:ext cx="647700" cy="8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55449</xdr:rowOff>
    </xdr:from>
    <xdr:to>
      <xdr:col>26</xdr:col>
      <xdr:colOff>50800</xdr:colOff>
      <xdr:row>37</xdr:row>
      <xdr:rowOff>143551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80149"/>
          <a:ext cx="698500" cy="8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46007</xdr:rowOff>
    </xdr:from>
    <xdr:to>
      <xdr:col>22</xdr:col>
      <xdr:colOff>114300</xdr:colOff>
      <xdr:row>37</xdr:row>
      <xdr:rowOff>143551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70707"/>
          <a:ext cx="698500" cy="9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46007</xdr:rowOff>
    </xdr:from>
    <xdr:to>
      <xdr:col>18</xdr:col>
      <xdr:colOff>177800</xdr:colOff>
      <xdr:row>37</xdr:row>
      <xdr:rowOff>64226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70707"/>
          <a:ext cx="698500" cy="1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93711</xdr:rowOff>
    </xdr:from>
    <xdr:to>
      <xdr:col>29</xdr:col>
      <xdr:colOff>177800</xdr:colOff>
      <xdr:row>37</xdr:row>
      <xdr:rowOff>23861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65788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4649</xdr:rowOff>
    </xdr:from>
    <xdr:to>
      <xdr:col>26</xdr:col>
      <xdr:colOff>101600</xdr:colOff>
      <xdr:row>37</xdr:row>
      <xdr:rowOff>106249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2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91026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92751</xdr:rowOff>
    </xdr:from>
    <xdr:to>
      <xdr:col>22</xdr:col>
      <xdr:colOff>165100</xdr:colOff>
      <xdr:row>37</xdr:row>
      <xdr:rowOff>194351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1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179128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0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166657</xdr:rowOff>
    </xdr:from>
    <xdr:to>
      <xdr:col>19</xdr:col>
      <xdr:colOff>38100</xdr:colOff>
      <xdr:row>37</xdr:row>
      <xdr:rowOff>96807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81584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0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13426</xdr:rowOff>
    </xdr:from>
    <xdr:to>
      <xdr:col>15</xdr:col>
      <xdr:colOff>101600</xdr:colOff>
      <xdr:row>37</xdr:row>
      <xdr:rowOff>115026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3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99803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
976
66.05
2,324,491
2,311,323
9,773
1,119,178
2,132,409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45547</xdr:rowOff>
    </xdr:from>
    <xdr:to>
      <xdr:col>24</xdr:col>
      <xdr:colOff>63500</xdr:colOff>
      <xdr:row>35</xdr:row>
      <xdr:rowOff>60517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46297"/>
          <a:ext cx="838200" cy="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45547</xdr:rowOff>
    </xdr:from>
    <xdr:to>
      <xdr:col>19</xdr:col>
      <xdr:colOff>177800</xdr:colOff>
      <xdr:row>35</xdr:row>
      <xdr:rowOff>52276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46297"/>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52276</xdr:rowOff>
    </xdr:from>
    <xdr:to>
      <xdr:col>15</xdr:col>
      <xdr:colOff>50800</xdr:colOff>
      <xdr:row>35</xdr:row>
      <xdr:rowOff>83820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53026"/>
          <a:ext cx="889000" cy="3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83820</xdr:rowOff>
    </xdr:from>
    <xdr:to>
      <xdr:col>10</xdr:col>
      <xdr:colOff>114300</xdr:colOff>
      <xdr:row>35</xdr:row>
      <xdr:rowOff>118754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84570"/>
          <a:ext cx="889000" cy="3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9717</xdr:rowOff>
    </xdr:from>
    <xdr:to>
      <xdr:col>24</xdr:col>
      <xdr:colOff>114300</xdr:colOff>
      <xdr:row>35</xdr:row>
      <xdr:rowOff>111317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32594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6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166197</xdr:rowOff>
    </xdr:from>
    <xdr:to>
      <xdr:col>20</xdr:col>
      <xdr:colOff>38100</xdr:colOff>
      <xdr:row>35</xdr:row>
      <xdr:rowOff>96347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112874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7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xdr:rowOff>
    </xdr:from>
    <xdr:to>
      <xdr:col>15</xdr:col>
      <xdr:colOff>101600</xdr:colOff>
      <xdr:row>35</xdr:row>
      <xdr:rowOff>103076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119603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7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33020</xdr:rowOff>
    </xdr:from>
    <xdr:to>
      <xdr:col>10</xdr:col>
      <xdr:colOff>165100</xdr:colOff>
      <xdr:row>35</xdr:row>
      <xdr:rowOff>134620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151147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67954</xdr:rowOff>
    </xdr:from>
    <xdr:to>
      <xdr:col>6</xdr:col>
      <xdr:colOff>38100</xdr:colOff>
      <xdr:row>35</xdr:row>
      <xdr:rowOff>169554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14631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4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13095</xdr:rowOff>
    </xdr:from>
    <xdr:to>
      <xdr:col>24</xdr:col>
      <xdr:colOff>63500</xdr:colOff>
      <xdr:row>55</xdr:row>
      <xdr:rowOff>61873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42845"/>
          <a:ext cx="838200" cy="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13095</xdr:rowOff>
    </xdr:from>
    <xdr:to>
      <xdr:col>19</xdr:col>
      <xdr:colOff>177800</xdr:colOff>
      <xdr:row>55</xdr:row>
      <xdr:rowOff>46340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42845"/>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46340</xdr:rowOff>
    </xdr:from>
    <xdr:to>
      <xdr:col>15</xdr:col>
      <xdr:colOff>50800</xdr:colOff>
      <xdr:row>55</xdr:row>
      <xdr:rowOff>129429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76090"/>
          <a:ext cx="889000" cy="8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99950</xdr:rowOff>
    </xdr:from>
    <xdr:to>
      <xdr:col>10</xdr:col>
      <xdr:colOff>114300</xdr:colOff>
      <xdr:row>55</xdr:row>
      <xdr:rowOff>129429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29700"/>
          <a:ext cx="889000" cy="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11073</xdr:rowOff>
    </xdr:from>
    <xdr:to>
      <xdr:col>24</xdr:col>
      <xdr:colOff>114300</xdr:colOff>
      <xdr:row>55</xdr:row>
      <xdr:rowOff>112673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33950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133745</xdr:rowOff>
    </xdr:from>
    <xdr:to>
      <xdr:col>20</xdr:col>
      <xdr:colOff>38100</xdr:colOff>
      <xdr:row>55</xdr:row>
      <xdr:rowOff>63895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80422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6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166990</xdr:rowOff>
    </xdr:from>
    <xdr:to>
      <xdr:col>15</xdr:col>
      <xdr:colOff>101600</xdr:colOff>
      <xdr:row>55</xdr:row>
      <xdr:rowOff>97140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113667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0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78629</xdr:rowOff>
    </xdr:from>
    <xdr:to>
      <xdr:col>10</xdr:col>
      <xdr:colOff>165100</xdr:colOff>
      <xdr:row>56</xdr:row>
      <xdr:rowOff>8779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25306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8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49150</xdr:rowOff>
    </xdr:from>
    <xdr:to>
      <xdr:col>6</xdr:col>
      <xdr:colOff>38100</xdr:colOff>
      <xdr:row>55</xdr:row>
      <xdr:rowOff>150750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167277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5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96806</xdr:rowOff>
    </xdr:from>
    <xdr:to>
      <xdr:col>24</xdr:col>
      <xdr:colOff>63500</xdr:colOff>
      <xdr:row>78</xdr:row>
      <xdr:rowOff>103364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9906"/>
          <a:ext cx="838200" cy="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103177</xdr:rowOff>
    </xdr:from>
    <xdr:to>
      <xdr:col>19</xdr:col>
      <xdr:colOff>177800</xdr:colOff>
      <xdr:row>78</xdr:row>
      <xdr:rowOff>103364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6277"/>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103177</xdr:rowOff>
    </xdr:from>
    <xdr:to>
      <xdr:col>15</xdr:col>
      <xdr:colOff>50800</xdr:colOff>
      <xdr:row>78</xdr:row>
      <xdr:rowOff>122281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6277"/>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119275</xdr:rowOff>
    </xdr:from>
    <xdr:to>
      <xdr:col>10</xdr:col>
      <xdr:colOff>114300</xdr:colOff>
      <xdr:row>78</xdr:row>
      <xdr:rowOff>122281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2375"/>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46006</xdr:rowOff>
    </xdr:from>
    <xdr:to>
      <xdr:col>24</xdr:col>
      <xdr:colOff>114300</xdr:colOff>
      <xdr:row>78</xdr:row>
      <xdr:rowOff>147606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52564</xdr:rowOff>
    </xdr:from>
    <xdr:to>
      <xdr:col>20</xdr:col>
      <xdr:colOff>38100</xdr:colOff>
      <xdr:row>78</xdr:row>
      <xdr:rowOff>154164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170691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52377</xdr:rowOff>
    </xdr:from>
    <xdr:to>
      <xdr:col>15</xdr:col>
      <xdr:colOff>101600</xdr:colOff>
      <xdr:row>78</xdr:row>
      <xdr:rowOff>153977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170504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2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71481</xdr:rowOff>
    </xdr:from>
    <xdr:to>
      <xdr:col>10</xdr:col>
      <xdr:colOff>165100</xdr:colOff>
      <xdr:row>79</xdr:row>
      <xdr:rowOff>1631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164208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68475</xdr:rowOff>
    </xdr:from>
    <xdr:to>
      <xdr:col>6</xdr:col>
      <xdr:colOff>38100</xdr:colOff>
      <xdr:row>78</xdr:row>
      <xdr:rowOff>170075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161202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89190</xdr:rowOff>
    </xdr:from>
    <xdr:to>
      <xdr:col>24</xdr:col>
      <xdr:colOff>63500</xdr:colOff>
      <xdr:row>95</xdr:row>
      <xdr:rowOff>108676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76940"/>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89190</xdr:rowOff>
    </xdr:from>
    <xdr:to>
      <xdr:col>19</xdr:col>
      <xdr:colOff>177800</xdr:colOff>
      <xdr:row>95</xdr:row>
      <xdr:rowOff>98182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6940"/>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98182</xdr:rowOff>
    </xdr:from>
    <xdr:to>
      <xdr:col>15</xdr:col>
      <xdr:colOff>50800</xdr:colOff>
      <xdr:row>95</xdr:row>
      <xdr:rowOff>139405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85932"/>
          <a:ext cx="889000" cy="4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139405</xdr:rowOff>
    </xdr:from>
    <xdr:to>
      <xdr:col>10</xdr:col>
      <xdr:colOff>114300</xdr:colOff>
      <xdr:row>95</xdr:row>
      <xdr:rowOff>154907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27155"/>
          <a:ext cx="8890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57876</xdr:rowOff>
    </xdr:from>
    <xdr:to>
      <xdr:col>24</xdr:col>
      <xdr:colOff>114300</xdr:colOff>
      <xdr:row>95</xdr:row>
      <xdr:rowOff>159476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36303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38390</xdr:rowOff>
    </xdr:from>
    <xdr:to>
      <xdr:col>20</xdr:col>
      <xdr:colOff>38100</xdr:colOff>
      <xdr:row>95</xdr:row>
      <xdr:rowOff>139990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131117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47382</xdr:rowOff>
    </xdr:from>
    <xdr:to>
      <xdr:col>15</xdr:col>
      <xdr:colOff>101600</xdr:colOff>
      <xdr:row>95</xdr:row>
      <xdr:rowOff>148982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140109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88605</xdr:rowOff>
    </xdr:from>
    <xdr:to>
      <xdr:col>10</xdr:col>
      <xdr:colOff>165100</xdr:colOff>
      <xdr:row>96</xdr:row>
      <xdr:rowOff>18755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104107</xdr:rowOff>
    </xdr:from>
    <xdr:to>
      <xdr:col>6</xdr:col>
      <xdr:colOff>38100</xdr:colOff>
      <xdr:row>96</xdr:row>
      <xdr:rowOff>34257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25384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111621</xdr:rowOff>
    </xdr:from>
    <xdr:to>
      <xdr:col>55</xdr:col>
      <xdr:colOff>0</xdr:colOff>
      <xdr:row>38</xdr:row>
      <xdr:rowOff>125431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83821"/>
          <a:ext cx="838200" cy="35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125431</xdr:rowOff>
    </xdr:from>
    <xdr:to>
      <xdr:col>50</xdr:col>
      <xdr:colOff>114300</xdr:colOff>
      <xdr:row>38</xdr:row>
      <xdr:rowOff>156863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4053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156863</xdr:rowOff>
    </xdr:from>
    <xdr:to>
      <xdr:col>45</xdr:col>
      <xdr:colOff>177800</xdr:colOff>
      <xdr:row>39</xdr:row>
      <xdr:rowOff>14412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71963"/>
          <a:ext cx="889000" cy="2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14412</xdr:rowOff>
    </xdr:from>
    <xdr:to>
      <xdr:col>41</xdr:col>
      <xdr:colOff>50800</xdr:colOff>
      <xdr:row>39</xdr:row>
      <xdr:rowOff>38835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700962"/>
          <a:ext cx="8890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60821</xdr:rowOff>
    </xdr:from>
    <xdr:to>
      <xdr:col>55</xdr:col>
      <xdr:colOff>50800</xdr:colOff>
      <xdr:row>36</xdr:row>
      <xdr:rowOff>162421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83698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8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74631</xdr:rowOff>
    </xdr:from>
    <xdr:to>
      <xdr:col>50</xdr:col>
      <xdr:colOff>165100</xdr:colOff>
      <xdr:row>39</xdr:row>
      <xdr:rowOff>4781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21308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6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106063</xdr:rowOff>
    </xdr:from>
    <xdr:to>
      <xdr:col>46</xdr:col>
      <xdr:colOff>38100</xdr:colOff>
      <xdr:row>39</xdr:row>
      <xdr:rowOff>36213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52740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9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135062</xdr:rowOff>
    </xdr:from>
    <xdr:to>
      <xdr:col>41</xdr:col>
      <xdr:colOff>101600</xdr:colOff>
      <xdr:row>39</xdr:row>
      <xdr:rowOff>65212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56339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159485</xdr:rowOff>
    </xdr:from>
    <xdr:to>
      <xdr:col>36</xdr:col>
      <xdr:colOff>165100</xdr:colOff>
      <xdr:row>39</xdr:row>
      <xdr:rowOff>89635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80762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76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53629</xdr:rowOff>
    </xdr:from>
    <xdr:to>
      <xdr:col>55</xdr:col>
      <xdr:colOff>0</xdr:colOff>
      <xdr:row>58</xdr:row>
      <xdr:rowOff>74707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97729"/>
          <a:ext cx="8382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163333</xdr:rowOff>
    </xdr:from>
    <xdr:to>
      <xdr:col>50</xdr:col>
      <xdr:colOff>114300</xdr:colOff>
      <xdr:row>58</xdr:row>
      <xdr:rowOff>53629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35983"/>
          <a:ext cx="889000" cy="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163333</xdr:rowOff>
    </xdr:from>
    <xdr:to>
      <xdr:col>45</xdr:col>
      <xdr:colOff>177800</xdr:colOff>
      <xdr:row>58</xdr:row>
      <xdr:rowOff>17311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35983"/>
          <a:ext cx="889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17311</xdr:rowOff>
    </xdr:from>
    <xdr:to>
      <xdr:col>41</xdr:col>
      <xdr:colOff>50800</xdr:colOff>
      <xdr:row>58</xdr:row>
      <xdr:rowOff>26816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61411"/>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23907</xdr:rowOff>
    </xdr:from>
    <xdr:to>
      <xdr:col>55</xdr:col>
      <xdr:colOff>50800</xdr:colOff>
      <xdr:row>58</xdr:row>
      <xdr:rowOff>125507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154734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2829</xdr:rowOff>
    </xdr:from>
    <xdr:to>
      <xdr:col>50</xdr:col>
      <xdr:colOff>165100</xdr:colOff>
      <xdr:row>58</xdr:row>
      <xdr:rowOff>104429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120956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2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112533</xdr:rowOff>
    </xdr:from>
    <xdr:to>
      <xdr:col>46</xdr:col>
      <xdr:colOff>38100</xdr:colOff>
      <xdr:row>58</xdr:row>
      <xdr:rowOff>42683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59210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66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137961</xdr:rowOff>
    </xdr:from>
    <xdr:to>
      <xdr:col>41</xdr:col>
      <xdr:colOff>101600</xdr:colOff>
      <xdr:row>58</xdr:row>
      <xdr:rowOff>68111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84638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6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147466</xdr:rowOff>
    </xdr:from>
    <xdr:to>
      <xdr:col>36</xdr:col>
      <xdr:colOff>165100</xdr:colOff>
      <xdr:row>58</xdr:row>
      <xdr:rowOff>77616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94143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6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109138</xdr:rowOff>
    </xdr:from>
    <xdr:to>
      <xdr:col>55</xdr:col>
      <xdr:colOff>0</xdr:colOff>
      <xdr:row>78</xdr:row>
      <xdr:rowOff>135362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82238"/>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16625</xdr:rowOff>
    </xdr:from>
    <xdr:to>
      <xdr:col>50</xdr:col>
      <xdr:colOff>114300</xdr:colOff>
      <xdr:row>78</xdr:row>
      <xdr:rowOff>109138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89725"/>
          <a:ext cx="889000" cy="9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16625</xdr:rowOff>
    </xdr:from>
    <xdr:to>
      <xdr:col>45</xdr:col>
      <xdr:colOff>177800</xdr:colOff>
      <xdr:row>78</xdr:row>
      <xdr:rowOff>75030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89725"/>
          <a:ext cx="889000" cy="5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23743</xdr:rowOff>
    </xdr:from>
    <xdr:to>
      <xdr:col>41</xdr:col>
      <xdr:colOff>50800</xdr:colOff>
      <xdr:row>78</xdr:row>
      <xdr:rowOff>75030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96843"/>
          <a:ext cx="889000" cy="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84562</xdr:rowOff>
    </xdr:from>
    <xdr:to>
      <xdr:col>55</xdr:col>
      <xdr:colOff>50800</xdr:colOff>
      <xdr:row>79</xdr:row>
      <xdr:rowOff>14712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43939</xdr:rowOff>
    </xdr:from>
    <xdr:ext cx="599010"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4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58338</xdr:rowOff>
    </xdr:from>
    <xdr:to>
      <xdr:col>50</xdr:col>
      <xdr:colOff>165100</xdr:colOff>
      <xdr:row>78</xdr:row>
      <xdr:rowOff>159938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5015</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20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137275</xdr:rowOff>
    </xdr:from>
    <xdr:to>
      <xdr:col>46</xdr:col>
      <xdr:colOff>38100</xdr:colOff>
      <xdr:row>78</xdr:row>
      <xdr:rowOff>67425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83952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311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24230</xdr:rowOff>
    </xdr:from>
    <xdr:to>
      <xdr:col>41</xdr:col>
      <xdr:colOff>101600</xdr:colOff>
      <xdr:row>78</xdr:row>
      <xdr:rowOff>125830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142357</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17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144393</xdr:rowOff>
    </xdr:from>
    <xdr:to>
      <xdr:col>36</xdr:col>
      <xdr:colOff>165100</xdr:colOff>
      <xdr:row>78</xdr:row>
      <xdr:rowOff>74543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91070</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312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21289</xdr:rowOff>
    </xdr:from>
    <xdr:to>
      <xdr:col>55</xdr:col>
      <xdr:colOff>0</xdr:colOff>
      <xdr:row>98</xdr:row>
      <xdr:rowOff>33790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23389"/>
          <a:ext cx="838200" cy="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171132</xdr:rowOff>
    </xdr:from>
    <xdr:to>
      <xdr:col>50</xdr:col>
      <xdr:colOff>114300</xdr:colOff>
      <xdr:row>98</xdr:row>
      <xdr:rowOff>21289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01782"/>
          <a:ext cx="889000" cy="2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171132</xdr:rowOff>
    </xdr:from>
    <xdr:to>
      <xdr:col>45</xdr:col>
      <xdr:colOff>177800</xdr:colOff>
      <xdr:row>98</xdr:row>
      <xdr:rowOff>37573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01782"/>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37573</xdr:rowOff>
    </xdr:from>
    <xdr:to>
      <xdr:col>41</xdr:col>
      <xdr:colOff>50800</xdr:colOff>
      <xdr:row>98</xdr:row>
      <xdr:rowOff>48899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39673"/>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154440</xdr:rowOff>
    </xdr:from>
    <xdr:to>
      <xdr:col>55</xdr:col>
      <xdr:colOff>50800</xdr:colOff>
      <xdr:row>98</xdr:row>
      <xdr:rowOff>84590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113817</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141939</xdr:rowOff>
    </xdr:from>
    <xdr:to>
      <xdr:col>50</xdr:col>
      <xdr:colOff>165100</xdr:colOff>
      <xdr:row>98</xdr:row>
      <xdr:rowOff>72089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88616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4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120332</xdr:rowOff>
    </xdr:from>
    <xdr:to>
      <xdr:col>46</xdr:col>
      <xdr:colOff>38100</xdr:colOff>
      <xdr:row>98</xdr:row>
      <xdr:rowOff>50482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67009</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2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158223</xdr:rowOff>
    </xdr:from>
    <xdr:to>
      <xdr:col>41</xdr:col>
      <xdr:colOff>101600</xdr:colOff>
      <xdr:row>98</xdr:row>
      <xdr:rowOff>88373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104900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6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169549</xdr:rowOff>
    </xdr:from>
    <xdr:to>
      <xdr:col>36</xdr:col>
      <xdr:colOff>165100</xdr:colOff>
      <xdr:row>98</xdr:row>
      <xdr:rowOff>99699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116226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7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11314</xdr:rowOff>
    </xdr:from>
    <xdr:to>
      <xdr:col>85</xdr:col>
      <xdr:colOff>127000</xdr:colOff>
      <xdr:row>38</xdr:row>
      <xdr:rowOff>41783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5840614"/>
          <a:ext cx="838200" cy="7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41783</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556883"/>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131964</xdr:rowOff>
    </xdr:from>
    <xdr:to>
      <xdr:col>85</xdr:col>
      <xdr:colOff>177800</xdr:colOff>
      <xdr:row>34</xdr:row>
      <xdr:rowOff>62114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57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154841</xdr:rowOff>
    </xdr:from>
    <xdr:ext cx="599010"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64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162433</xdr:rowOff>
    </xdr:from>
    <xdr:to>
      <xdr:col>81</xdr:col>
      <xdr:colOff>101600</xdr:colOff>
      <xdr:row>38</xdr:row>
      <xdr:rowOff>92583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109110</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2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45937</xdr:rowOff>
    </xdr:from>
    <xdr:to>
      <xdr:col>85</xdr:col>
      <xdr:colOff>127000</xdr:colOff>
      <xdr:row>78</xdr:row>
      <xdr:rowOff>54921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19037"/>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54921</xdr:rowOff>
    </xdr:from>
    <xdr:to>
      <xdr:col>81</xdr:col>
      <xdr:colOff>50800</xdr:colOff>
      <xdr:row>78</xdr:row>
      <xdr:rowOff>98844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428021"/>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86754</xdr:rowOff>
    </xdr:from>
    <xdr:to>
      <xdr:col>76</xdr:col>
      <xdr:colOff>114300</xdr:colOff>
      <xdr:row>78</xdr:row>
      <xdr:rowOff>98844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5985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86754</xdr:rowOff>
    </xdr:from>
    <xdr:to>
      <xdr:col>71</xdr:col>
      <xdr:colOff>177800</xdr:colOff>
      <xdr:row>78</xdr:row>
      <xdr:rowOff>118551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59854"/>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166587</xdr:rowOff>
    </xdr:from>
    <xdr:to>
      <xdr:col>85</xdr:col>
      <xdr:colOff>177800</xdr:colOff>
      <xdr:row>78</xdr:row>
      <xdr:rowOff>96737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145014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4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4121</xdr:rowOff>
    </xdr:from>
    <xdr:to>
      <xdr:col>81</xdr:col>
      <xdr:colOff>101600</xdr:colOff>
      <xdr:row>78</xdr:row>
      <xdr:rowOff>105721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96848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46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48044</xdr:rowOff>
    </xdr:from>
    <xdr:to>
      <xdr:col>76</xdr:col>
      <xdr:colOff>165100</xdr:colOff>
      <xdr:row>78</xdr:row>
      <xdr:rowOff>149644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140771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51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35954</xdr:rowOff>
    </xdr:from>
    <xdr:to>
      <xdr:col>72</xdr:col>
      <xdr:colOff>38100</xdr:colOff>
      <xdr:row>78</xdr:row>
      <xdr:rowOff>137554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128681</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50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67751</xdr:rowOff>
    </xdr:from>
    <xdr:to>
      <xdr:col>67</xdr:col>
      <xdr:colOff>101600</xdr:colOff>
      <xdr:row>78</xdr:row>
      <xdr:rowOff>169351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160478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115773</xdr:rowOff>
    </xdr:from>
    <xdr:to>
      <xdr:col>85</xdr:col>
      <xdr:colOff>127000</xdr:colOff>
      <xdr:row>99</xdr:row>
      <xdr:rowOff>18532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17873"/>
          <a:ext cx="838200" cy="7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115773</xdr:rowOff>
    </xdr:from>
    <xdr:to>
      <xdr:col>81</xdr:col>
      <xdr:colOff>50800</xdr:colOff>
      <xdr:row>99</xdr:row>
      <xdr:rowOff>38725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17873"/>
          <a:ext cx="889000" cy="9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20022</xdr:rowOff>
    </xdr:from>
    <xdr:to>
      <xdr:col>76</xdr:col>
      <xdr:colOff>114300</xdr:colOff>
      <xdr:row>99</xdr:row>
      <xdr:rowOff>38725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93572"/>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13195</xdr:rowOff>
    </xdr:from>
    <xdr:to>
      <xdr:col>71</xdr:col>
      <xdr:colOff>177800</xdr:colOff>
      <xdr:row>99</xdr:row>
      <xdr:rowOff>20022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86745"/>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139182</xdr:rowOff>
    </xdr:from>
    <xdr:to>
      <xdr:col>85</xdr:col>
      <xdr:colOff>177800</xdr:colOff>
      <xdr:row>99</xdr:row>
      <xdr:rowOff>69332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64973</xdr:rowOff>
    </xdr:from>
    <xdr:to>
      <xdr:col>81</xdr:col>
      <xdr:colOff>101600</xdr:colOff>
      <xdr:row>98</xdr:row>
      <xdr:rowOff>166573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11650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64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159375</xdr:rowOff>
    </xdr:from>
    <xdr:to>
      <xdr:col>76</xdr:col>
      <xdr:colOff>165100</xdr:colOff>
      <xdr:row>99</xdr:row>
      <xdr:rowOff>89525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80652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140672</xdr:rowOff>
    </xdr:from>
    <xdr:to>
      <xdr:col>72</xdr:col>
      <xdr:colOff>38100</xdr:colOff>
      <xdr:row>99</xdr:row>
      <xdr:rowOff>70822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61949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133845</xdr:rowOff>
    </xdr:from>
    <xdr:to>
      <xdr:col>67</xdr:col>
      <xdr:colOff>101600</xdr:colOff>
      <xdr:row>99</xdr:row>
      <xdr:rowOff>63995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55122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91191</xdr:rowOff>
    </xdr:from>
    <xdr:to>
      <xdr:col>116</xdr:col>
      <xdr:colOff>63500</xdr:colOff>
      <xdr:row>58</xdr:row>
      <xdr:rowOff>101693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35291"/>
          <a:ext cx="8382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86789</xdr:rowOff>
    </xdr:from>
    <xdr:to>
      <xdr:col>111</xdr:col>
      <xdr:colOff>177800</xdr:colOff>
      <xdr:row>58</xdr:row>
      <xdr:rowOff>91191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30889"/>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86789</xdr:rowOff>
    </xdr:from>
    <xdr:to>
      <xdr:col>107</xdr:col>
      <xdr:colOff>50800</xdr:colOff>
      <xdr:row>58</xdr:row>
      <xdr:rowOff>87904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30889"/>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87904</xdr:rowOff>
    </xdr:from>
    <xdr:to>
      <xdr:col>102</xdr:col>
      <xdr:colOff>114300</xdr:colOff>
      <xdr:row>58</xdr:row>
      <xdr:rowOff>91611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32004"/>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50893</xdr:rowOff>
    </xdr:from>
    <xdr:to>
      <xdr:col>116</xdr:col>
      <xdr:colOff>114300</xdr:colOff>
      <xdr:row>58</xdr:row>
      <xdr:rowOff>152493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10270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40391</xdr:rowOff>
    </xdr:from>
    <xdr:to>
      <xdr:col>112</xdr:col>
      <xdr:colOff>38100</xdr:colOff>
      <xdr:row>58</xdr:row>
      <xdr:rowOff>141991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158518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35989</xdr:rowOff>
    </xdr:from>
    <xdr:to>
      <xdr:col>107</xdr:col>
      <xdr:colOff>101600</xdr:colOff>
      <xdr:row>58</xdr:row>
      <xdr:rowOff>137589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154116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5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37104</xdr:rowOff>
    </xdr:from>
    <xdr:to>
      <xdr:col>102</xdr:col>
      <xdr:colOff>165100</xdr:colOff>
      <xdr:row>58</xdr:row>
      <xdr:rowOff>138704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155231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40811</xdr:rowOff>
    </xdr:from>
    <xdr:to>
      <xdr:col>98</xdr:col>
      <xdr:colOff>38100</xdr:colOff>
      <xdr:row>58</xdr:row>
      <xdr:rowOff>142411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158938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7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139578</xdr:rowOff>
    </xdr:from>
    <xdr:to>
      <xdr:col>116</xdr:col>
      <xdr:colOff>63500</xdr:colOff>
      <xdr:row>76</xdr:row>
      <xdr:rowOff>7058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98328"/>
          <a:ext cx="838200" cy="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139578</xdr:rowOff>
    </xdr:from>
    <xdr:to>
      <xdr:col>111</xdr:col>
      <xdr:colOff>177800</xdr:colOff>
      <xdr:row>76</xdr:row>
      <xdr:rowOff>11147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98328"/>
          <a:ext cx="8890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11147</xdr:rowOff>
    </xdr:from>
    <xdr:to>
      <xdr:col>107</xdr:col>
      <xdr:colOff>50800</xdr:colOff>
      <xdr:row>76</xdr:row>
      <xdr:rowOff>47788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41347"/>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47788</xdr:rowOff>
    </xdr:from>
    <xdr:to>
      <xdr:col>102</xdr:col>
      <xdr:colOff>114300</xdr:colOff>
      <xdr:row>76</xdr:row>
      <xdr:rowOff>76671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77988"/>
          <a:ext cx="889000" cy="2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127708</xdr:rowOff>
    </xdr:from>
    <xdr:to>
      <xdr:col>116</xdr:col>
      <xdr:colOff>114300</xdr:colOff>
      <xdr:row>76</xdr:row>
      <xdr:rowOff>57858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150585</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3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88778</xdr:rowOff>
    </xdr:from>
    <xdr:to>
      <xdr:col>112</xdr:col>
      <xdr:colOff>38100</xdr:colOff>
      <xdr:row>76</xdr:row>
      <xdr:rowOff>18929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47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35455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7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131797</xdr:rowOff>
    </xdr:from>
    <xdr:to>
      <xdr:col>107</xdr:col>
      <xdr:colOff>101600</xdr:colOff>
      <xdr:row>76</xdr:row>
      <xdr:rowOff>61947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78474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76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168438</xdr:rowOff>
    </xdr:from>
    <xdr:to>
      <xdr:col>102</xdr:col>
      <xdr:colOff>165100</xdr:colOff>
      <xdr:row>76</xdr:row>
      <xdr:rowOff>98588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115115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8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25871</xdr:rowOff>
    </xdr:from>
    <xdr:to>
      <xdr:col>98</xdr:col>
      <xdr:colOff>38100</xdr:colOff>
      <xdr:row>76</xdr:row>
      <xdr:rowOff>127471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143998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83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年度から連続</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年増加していたが、平成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年度で抑制を図ったが、平成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は業務委託等（温泉等）が増加した。維持補修費・・・６年連続類似団体を下回っている状況であったが、令和</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庁舎等の修繕事業が増加した。扶助費・・・</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年連続類似団体を下回っている状況である。これは生活保護費（該当なし）が影響している。補助費等・・・類似団体と同様の数値で推移している。引き続き補助金の一般化等進めていく。普通建設事業費・・・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年度には若者定住促進住宅整備事業を実施したため、類似団体平均を大きく上回っている。（うち新規整備）災害復旧事業費・・・令和元年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月に発生した台風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号災害の災害復旧事業費である。公債費・・・平成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年度から類似団体を大きく下回っている。これは繰上償還や有利な起債以外発行しなかったことによる。積立金・・・Ｒ０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将来に向けた地域振興基金の積立を行った。</a:t>
          </a:r>
          <a:r>
            <a:rPr kumimoji="1" lang="ja-JP" altLang="ja-JP" sz="1100">
              <a:solidFill>
                <a:schemeClr val="dk1"/>
              </a:solidFill>
              <a:effectLst/>
              <a:latin typeface="+mn-lt"/>
              <a:ea typeface="+mn-ea"/>
              <a:cs typeface="+mn-cs"/>
            </a:rPr>
            <a:t>貸付金・・・教育員会が実施している奨学金制度であり、類似団体を上回っている原因は貸付金の額が多いためである。繰出金・・・国民健康保険事業や介護保険事業における財政負担が年々増加しており、今後も過大な繰り出しとならないよう留意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
976
66.05
2,324,491
2,311,323
9,773
1,119,178
2,132,409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29172</xdr:rowOff>
    </xdr:from>
    <xdr:to>
      <xdr:col>24</xdr:col>
      <xdr:colOff>63500</xdr:colOff>
      <xdr:row>35</xdr:row>
      <xdr:rowOff>72796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029922"/>
          <a:ext cx="8382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5093</xdr:rowOff>
    </xdr:from>
    <xdr:to>
      <xdr:col>19</xdr:col>
      <xdr:colOff>177800</xdr:colOff>
      <xdr:row>35</xdr:row>
      <xdr:rowOff>29172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05843"/>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95504</xdr:rowOff>
    </xdr:from>
    <xdr:to>
      <xdr:col>15</xdr:col>
      <xdr:colOff>50800</xdr:colOff>
      <xdr:row>35</xdr:row>
      <xdr:rowOff>5093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24804"/>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95504</xdr:rowOff>
    </xdr:from>
    <xdr:to>
      <xdr:col>10</xdr:col>
      <xdr:colOff>114300</xdr:colOff>
      <xdr:row>35</xdr:row>
      <xdr:rowOff>31058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24804"/>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21996</xdr:rowOff>
    </xdr:from>
    <xdr:to>
      <xdr:col>24</xdr:col>
      <xdr:colOff>114300</xdr:colOff>
      <xdr:row>35</xdr:row>
      <xdr:rowOff>123596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44873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149822</xdr:rowOff>
    </xdr:from>
    <xdr:to>
      <xdr:col>20</xdr:col>
      <xdr:colOff>38100</xdr:colOff>
      <xdr:row>35</xdr:row>
      <xdr:rowOff>79972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96499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125743</xdr:rowOff>
    </xdr:from>
    <xdr:to>
      <xdr:col>15</xdr:col>
      <xdr:colOff>101600</xdr:colOff>
      <xdr:row>35</xdr:row>
      <xdr:rowOff>55893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72420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44704</xdr:rowOff>
    </xdr:from>
    <xdr:to>
      <xdr:col>10</xdr:col>
      <xdr:colOff>165100</xdr:colOff>
      <xdr:row>34</xdr:row>
      <xdr:rowOff>146304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162831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151708</xdr:rowOff>
    </xdr:from>
    <xdr:to>
      <xdr:col>6</xdr:col>
      <xdr:colOff>38100</xdr:colOff>
      <xdr:row>35</xdr:row>
      <xdr:rowOff>81858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98385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25391</xdr:rowOff>
    </xdr:from>
    <xdr:to>
      <xdr:col>24</xdr:col>
      <xdr:colOff>63500</xdr:colOff>
      <xdr:row>57</xdr:row>
      <xdr:rowOff>43297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98041"/>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43297</xdr:rowOff>
    </xdr:from>
    <xdr:to>
      <xdr:col>19</xdr:col>
      <xdr:colOff>177800</xdr:colOff>
      <xdr:row>57</xdr:row>
      <xdr:rowOff>107886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15947"/>
          <a:ext cx="889000" cy="6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107886</xdr:rowOff>
    </xdr:from>
    <xdr:to>
      <xdr:col>15</xdr:col>
      <xdr:colOff>50800</xdr:colOff>
      <xdr:row>57</xdr:row>
      <xdr:rowOff>110650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80536"/>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150209</xdr:rowOff>
    </xdr:from>
    <xdr:to>
      <xdr:col>10</xdr:col>
      <xdr:colOff>114300</xdr:colOff>
      <xdr:row>57</xdr:row>
      <xdr:rowOff>110650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51409"/>
          <a:ext cx="889000" cy="1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146041</xdr:rowOff>
    </xdr:from>
    <xdr:to>
      <xdr:col>24</xdr:col>
      <xdr:colOff>114300</xdr:colOff>
      <xdr:row>57</xdr:row>
      <xdr:rowOff>76191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168918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9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163947</xdr:rowOff>
    </xdr:from>
    <xdr:to>
      <xdr:col>20</xdr:col>
      <xdr:colOff>38100</xdr:colOff>
      <xdr:row>57</xdr:row>
      <xdr:rowOff>94097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110624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57086</xdr:rowOff>
    </xdr:from>
    <xdr:to>
      <xdr:col>15</xdr:col>
      <xdr:colOff>101600</xdr:colOff>
      <xdr:row>57</xdr:row>
      <xdr:rowOff>158686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3763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0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59850</xdr:rowOff>
    </xdr:from>
    <xdr:to>
      <xdr:col>10</xdr:col>
      <xdr:colOff>165100</xdr:colOff>
      <xdr:row>57</xdr:row>
      <xdr:rowOff>161450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6527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0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99409</xdr:rowOff>
    </xdr:from>
    <xdr:to>
      <xdr:col>6</xdr:col>
      <xdr:colOff>38100</xdr:colOff>
      <xdr:row>57</xdr:row>
      <xdr:rowOff>29559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46086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7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12298</xdr:rowOff>
    </xdr:from>
    <xdr:to>
      <xdr:col>24</xdr:col>
      <xdr:colOff>63500</xdr:colOff>
      <xdr:row>75</xdr:row>
      <xdr:rowOff>142635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871048"/>
          <a:ext cx="838200" cy="13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12298</xdr:rowOff>
    </xdr:from>
    <xdr:to>
      <xdr:col>19</xdr:col>
      <xdr:colOff>177800</xdr:colOff>
      <xdr:row>75</xdr:row>
      <xdr:rowOff>160390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71048"/>
          <a:ext cx="889000" cy="14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140157</xdr:rowOff>
    </xdr:from>
    <xdr:to>
      <xdr:col>15</xdr:col>
      <xdr:colOff>50800</xdr:colOff>
      <xdr:row>75</xdr:row>
      <xdr:rowOff>160390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998907"/>
          <a:ext cx="889000" cy="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140157</xdr:rowOff>
    </xdr:from>
    <xdr:to>
      <xdr:col>10</xdr:col>
      <xdr:colOff>114300</xdr:colOff>
      <xdr:row>76</xdr:row>
      <xdr:rowOff>29896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98907"/>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91835</xdr:rowOff>
    </xdr:from>
    <xdr:to>
      <xdr:col>24</xdr:col>
      <xdr:colOff>114300</xdr:colOff>
      <xdr:row>76</xdr:row>
      <xdr:rowOff>21986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50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114712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0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132948</xdr:rowOff>
    </xdr:from>
    <xdr:to>
      <xdr:col>20</xdr:col>
      <xdr:colOff>38100</xdr:colOff>
      <xdr:row>75</xdr:row>
      <xdr:rowOff>63098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79625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9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109590</xdr:rowOff>
    </xdr:from>
    <xdr:to>
      <xdr:col>15</xdr:col>
      <xdr:colOff>101600</xdr:colOff>
      <xdr:row>76</xdr:row>
      <xdr:rowOff>39740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56267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89357</xdr:rowOff>
    </xdr:from>
    <xdr:to>
      <xdr:col>10</xdr:col>
      <xdr:colOff>165100</xdr:colOff>
      <xdr:row>76</xdr:row>
      <xdr:rowOff>19507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36034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2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150546</xdr:rowOff>
    </xdr:from>
    <xdr:to>
      <xdr:col>6</xdr:col>
      <xdr:colOff>38100</xdr:colOff>
      <xdr:row>76</xdr:row>
      <xdr:rowOff>80696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97223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8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132124</xdr:rowOff>
    </xdr:from>
    <xdr:to>
      <xdr:col>24</xdr:col>
      <xdr:colOff>63500</xdr:colOff>
      <xdr:row>97</xdr:row>
      <xdr:rowOff>141125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62774"/>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132124</xdr:rowOff>
    </xdr:from>
    <xdr:to>
      <xdr:col>19</xdr:col>
      <xdr:colOff>177800</xdr:colOff>
      <xdr:row>97</xdr:row>
      <xdr:rowOff>141501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62774"/>
          <a:ext cx="889000" cy="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141250</xdr:rowOff>
    </xdr:from>
    <xdr:to>
      <xdr:col>15</xdr:col>
      <xdr:colOff>50800</xdr:colOff>
      <xdr:row>97</xdr:row>
      <xdr:rowOff>141501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71900"/>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125692</xdr:rowOff>
    </xdr:from>
    <xdr:to>
      <xdr:col>10</xdr:col>
      <xdr:colOff>114300</xdr:colOff>
      <xdr:row>97</xdr:row>
      <xdr:rowOff>141250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56342"/>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90325</xdr:rowOff>
    </xdr:from>
    <xdr:to>
      <xdr:col>24</xdr:col>
      <xdr:colOff>114300</xdr:colOff>
      <xdr:row>98</xdr:row>
      <xdr:rowOff>20475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5252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81324</xdr:rowOff>
    </xdr:from>
    <xdr:to>
      <xdr:col>20</xdr:col>
      <xdr:colOff>38100</xdr:colOff>
      <xdr:row>98</xdr:row>
      <xdr:rowOff>11474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2601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90701</xdr:rowOff>
    </xdr:from>
    <xdr:to>
      <xdr:col>15</xdr:col>
      <xdr:colOff>101600</xdr:colOff>
      <xdr:row>98</xdr:row>
      <xdr:rowOff>20851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90450</xdr:rowOff>
    </xdr:from>
    <xdr:to>
      <xdr:col>10</xdr:col>
      <xdr:colOff>165100</xdr:colOff>
      <xdr:row>98</xdr:row>
      <xdr:rowOff>20600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74892</xdr:rowOff>
    </xdr:from>
    <xdr:to>
      <xdr:col>6</xdr:col>
      <xdr:colOff>38100</xdr:colOff>
      <xdr:row>98</xdr:row>
      <xdr:rowOff>5042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167619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64274</xdr:rowOff>
    </xdr:from>
    <xdr:to>
      <xdr:col>55</xdr:col>
      <xdr:colOff>0</xdr:colOff>
      <xdr:row>58</xdr:row>
      <xdr:rowOff>77077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08374"/>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64274</xdr:rowOff>
    </xdr:from>
    <xdr:to>
      <xdr:col>50</xdr:col>
      <xdr:colOff>114300</xdr:colOff>
      <xdr:row>58</xdr:row>
      <xdr:rowOff>71717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08374"/>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32607</xdr:rowOff>
    </xdr:from>
    <xdr:to>
      <xdr:col>45</xdr:col>
      <xdr:colOff>177800</xdr:colOff>
      <xdr:row>58</xdr:row>
      <xdr:rowOff>71717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76707"/>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32607</xdr:rowOff>
    </xdr:from>
    <xdr:to>
      <xdr:col>41</xdr:col>
      <xdr:colOff>50800</xdr:colOff>
      <xdr:row>58</xdr:row>
      <xdr:rowOff>97244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76707"/>
          <a:ext cx="889000" cy="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26277</xdr:rowOff>
    </xdr:from>
    <xdr:to>
      <xdr:col>55</xdr:col>
      <xdr:colOff>50800</xdr:colOff>
      <xdr:row>58</xdr:row>
      <xdr:rowOff>127877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13474</xdr:rowOff>
    </xdr:from>
    <xdr:to>
      <xdr:col>50</xdr:col>
      <xdr:colOff>165100</xdr:colOff>
      <xdr:row>58</xdr:row>
      <xdr:rowOff>115074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131601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3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20917</xdr:rowOff>
    </xdr:from>
    <xdr:to>
      <xdr:col>46</xdr:col>
      <xdr:colOff>38100</xdr:colOff>
      <xdr:row>58</xdr:row>
      <xdr:rowOff>122517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113644</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5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153257</xdr:rowOff>
    </xdr:from>
    <xdr:to>
      <xdr:col>41</xdr:col>
      <xdr:colOff>101600</xdr:colOff>
      <xdr:row>58</xdr:row>
      <xdr:rowOff>83407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99934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0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46444</xdr:rowOff>
    </xdr:from>
    <xdr:to>
      <xdr:col>36</xdr:col>
      <xdr:colOff>165100</xdr:colOff>
      <xdr:row>58</xdr:row>
      <xdr:rowOff>148044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139171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121948</xdr:rowOff>
    </xdr:from>
    <xdr:to>
      <xdr:col>55</xdr:col>
      <xdr:colOff>0</xdr:colOff>
      <xdr:row>78</xdr:row>
      <xdr:rowOff>168844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5048"/>
          <a:ext cx="838200" cy="4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9776</xdr:rowOff>
    </xdr:from>
    <xdr:to>
      <xdr:col>50</xdr:col>
      <xdr:colOff>114300</xdr:colOff>
      <xdr:row>78</xdr:row>
      <xdr:rowOff>168844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82876"/>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9776</xdr:rowOff>
    </xdr:from>
    <xdr:to>
      <xdr:col>45</xdr:col>
      <xdr:colOff>177800</xdr:colOff>
      <xdr:row>78</xdr:row>
      <xdr:rowOff>84457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82876"/>
          <a:ext cx="889000" cy="7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84457</xdr:rowOff>
    </xdr:from>
    <xdr:to>
      <xdr:col>41</xdr:col>
      <xdr:colOff>50800</xdr:colOff>
      <xdr:row>79</xdr:row>
      <xdr:rowOff>2733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57557"/>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71148</xdr:rowOff>
    </xdr:from>
    <xdr:to>
      <xdr:col>55</xdr:col>
      <xdr:colOff>50800</xdr:colOff>
      <xdr:row>79</xdr:row>
      <xdr:rowOff>1298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49575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118044</xdr:rowOff>
    </xdr:from>
    <xdr:to>
      <xdr:col>50</xdr:col>
      <xdr:colOff>165100</xdr:colOff>
      <xdr:row>79</xdr:row>
      <xdr:rowOff>48194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39321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130426</xdr:rowOff>
    </xdr:from>
    <xdr:to>
      <xdr:col>46</xdr:col>
      <xdr:colOff>38100</xdr:colOff>
      <xdr:row>78</xdr:row>
      <xdr:rowOff>60576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77103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0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33657</xdr:rowOff>
    </xdr:from>
    <xdr:to>
      <xdr:col>41</xdr:col>
      <xdr:colOff>101600</xdr:colOff>
      <xdr:row>78</xdr:row>
      <xdr:rowOff>135257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151784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123383</xdr:rowOff>
    </xdr:from>
    <xdr:to>
      <xdr:col>36</xdr:col>
      <xdr:colOff>165100</xdr:colOff>
      <xdr:row>79</xdr:row>
      <xdr:rowOff>53533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44660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26619</xdr:rowOff>
    </xdr:from>
    <xdr:to>
      <xdr:col>55</xdr:col>
      <xdr:colOff>0</xdr:colOff>
      <xdr:row>98</xdr:row>
      <xdr:rowOff>29031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28719"/>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70334</xdr:rowOff>
    </xdr:from>
    <xdr:to>
      <xdr:col>50</xdr:col>
      <xdr:colOff>114300</xdr:colOff>
      <xdr:row>98</xdr:row>
      <xdr:rowOff>29031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00984"/>
          <a:ext cx="889000" cy="1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70334</xdr:rowOff>
    </xdr:from>
    <xdr:to>
      <xdr:col>45</xdr:col>
      <xdr:colOff>177800</xdr:colOff>
      <xdr:row>97</xdr:row>
      <xdr:rowOff>169073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00984"/>
          <a:ext cx="889000" cy="9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169073</xdr:rowOff>
    </xdr:from>
    <xdr:to>
      <xdr:col>41</xdr:col>
      <xdr:colOff>50800</xdr:colOff>
      <xdr:row>98</xdr:row>
      <xdr:rowOff>116870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99723"/>
          <a:ext cx="8890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147269</xdr:rowOff>
    </xdr:from>
    <xdr:to>
      <xdr:col>55</xdr:col>
      <xdr:colOff>50800</xdr:colOff>
      <xdr:row>98</xdr:row>
      <xdr:rowOff>77419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170146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149681</xdr:rowOff>
    </xdr:from>
    <xdr:to>
      <xdr:col>50</xdr:col>
      <xdr:colOff>165100</xdr:colOff>
      <xdr:row>98</xdr:row>
      <xdr:rowOff>79831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96358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5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19534</xdr:rowOff>
    </xdr:from>
    <xdr:to>
      <xdr:col>46</xdr:col>
      <xdr:colOff>38100</xdr:colOff>
      <xdr:row>97</xdr:row>
      <xdr:rowOff>121134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137661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42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118273</xdr:rowOff>
    </xdr:from>
    <xdr:to>
      <xdr:col>41</xdr:col>
      <xdr:colOff>101600</xdr:colOff>
      <xdr:row>98</xdr:row>
      <xdr:rowOff>48423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64950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2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66070</xdr:rowOff>
    </xdr:from>
    <xdr:to>
      <xdr:col>36</xdr:col>
      <xdr:colOff>165100</xdr:colOff>
      <xdr:row>98</xdr:row>
      <xdr:rowOff>167670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158797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18012</xdr:rowOff>
    </xdr:from>
    <xdr:to>
      <xdr:col>85</xdr:col>
      <xdr:colOff>127000</xdr:colOff>
      <xdr:row>38</xdr:row>
      <xdr:rowOff>43943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61662"/>
          <a:ext cx="838200" cy="19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86047</xdr:rowOff>
    </xdr:from>
    <xdr:to>
      <xdr:col>81</xdr:col>
      <xdr:colOff>50800</xdr:colOff>
      <xdr:row>38</xdr:row>
      <xdr:rowOff>43943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29697"/>
          <a:ext cx="889000" cy="1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86047</xdr:rowOff>
    </xdr:from>
    <xdr:to>
      <xdr:col>76</xdr:col>
      <xdr:colOff>114300</xdr:colOff>
      <xdr:row>38</xdr:row>
      <xdr:rowOff>61744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29697"/>
          <a:ext cx="889000" cy="1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61744</xdr:rowOff>
    </xdr:from>
    <xdr:to>
      <xdr:col>71</xdr:col>
      <xdr:colOff>177800</xdr:colOff>
      <xdr:row>38</xdr:row>
      <xdr:rowOff>62875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6844"/>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138662</xdr:rowOff>
    </xdr:from>
    <xdr:to>
      <xdr:col>85</xdr:col>
      <xdr:colOff>177800</xdr:colOff>
      <xdr:row>37</xdr:row>
      <xdr:rowOff>68812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161539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164593</xdr:rowOff>
    </xdr:from>
    <xdr:to>
      <xdr:col>81</xdr:col>
      <xdr:colOff>101600</xdr:colOff>
      <xdr:row>38</xdr:row>
      <xdr:rowOff>94743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85870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35247</xdr:rowOff>
    </xdr:from>
    <xdr:to>
      <xdr:col>76</xdr:col>
      <xdr:colOff>165100</xdr:colOff>
      <xdr:row>37</xdr:row>
      <xdr:rowOff>136847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153374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10944</xdr:rowOff>
    </xdr:from>
    <xdr:to>
      <xdr:col>72</xdr:col>
      <xdr:colOff>38100</xdr:colOff>
      <xdr:row>38</xdr:row>
      <xdr:rowOff>112544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103671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12075</xdr:rowOff>
    </xdr:from>
    <xdr:to>
      <xdr:col>67</xdr:col>
      <xdr:colOff>101600</xdr:colOff>
      <xdr:row>38</xdr:row>
      <xdr:rowOff>113675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104802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143883</xdr:rowOff>
    </xdr:from>
    <xdr:to>
      <xdr:col>85</xdr:col>
      <xdr:colOff>127000</xdr:colOff>
      <xdr:row>57</xdr:row>
      <xdr:rowOff>63125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745083"/>
          <a:ext cx="838200" cy="9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90065</xdr:rowOff>
    </xdr:from>
    <xdr:to>
      <xdr:col>81</xdr:col>
      <xdr:colOff>50800</xdr:colOff>
      <xdr:row>56</xdr:row>
      <xdr:rowOff>143883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691265"/>
          <a:ext cx="889000" cy="5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90065</xdr:rowOff>
    </xdr:from>
    <xdr:to>
      <xdr:col>76</xdr:col>
      <xdr:colOff>114300</xdr:colOff>
      <xdr:row>57</xdr:row>
      <xdr:rowOff>63397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91265"/>
          <a:ext cx="889000" cy="1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63397</xdr:rowOff>
    </xdr:from>
    <xdr:to>
      <xdr:col>71</xdr:col>
      <xdr:colOff>177800</xdr:colOff>
      <xdr:row>57</xdr:row>
      <xdr:rowOff>96582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36047"/>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12325</xdr:rowOff>
    </xdr:from>
    <xdr:to>
      <xdr:col>85</xdr:col>
      <xdr:colOff>177800</xdr:colOff>
      <xdr:row>57</xdr:row>
      <xdr:rowOff>113925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7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35202</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3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93083</xdr:rowOff>
    </xdr:from>
    <xdr:to>
      <xdr:col>81</xdr:col>
      <xdr:colOff>101600</xdr:colOff>
      <xdr:row>57</xdr:row>
      <xdr:rowOff>23233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39760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4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39265</xdr:rowOff>
    </xdr:from>
    <xdr:to>
      <xdr:col>76</xdr:col>
      <xdr:colOff>165100</xdr:colOff>
      <xdr:row>56</xdr:row>
      <xdr:rowOff>140865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157392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41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12597</xdr:rowOff>
    </xdr:from>
    <xdr:to>
      <xdr:col>72</xdr:col>
      <xdr:colOff>38100</xdr:colOff>
      <xdr:row>57</xdr:row>
      <xdr:rowOff>114197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130724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45782</xdr:rowOff>
    </xdr:from>
    <xdr:to>
      <xdr:col>67</xdr:col>
      <xdr:colOff>101600</xdr:colOff>
      <xdr:row>57</xdr:row>
      <xdr:rowOff>147382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163909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9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11315</xdr:rowOff>
    </xdr:from>
    <xdr:to>
      <xdr:col>85</xdr:col>
      <xdr:colOff>127000</xdr:colOff>
      <xdr:row>78</xdr:row>
      <xdr:rowOff>41783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698615"/>
          <a:ext cx="838200" cy="7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41783</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14883"/>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131965</xdr:rowOff>
    </xdr:from>
    <xdr:to>
      <xdr:col>85</xdr:col>
      <xdr:colOff>177800</xdr:colOff>
      <xdr:row>74</xdr:row>
      <xdr:rowOff>62115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154842</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49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162433</xdr:rowOff>
    </xdr:from>
    <xdr:to>
      <xdr:col>81</xdr:col>
      <xdr:colOff>101600</xdr:colOff>
      <xdr:row>78</xdr:row>
      <xdr:rowOff>92583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109110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45937</xdr:rowOff>
    </xdr:from>
    <xdr:to>
      <xdr:col>85</xdr:col>
      <xdr:colOff>127000</xdr:colOff>
      <xdr:row>98</xdr:row>
      <xdr:rowOff>54921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48037"/>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54921</xdr:rowOff>
    </xdr:from>
    <xdr:to>
      <xdr:col>81</xdr:col>
      <xdr:colOff>50800</xdr:colOff>
      <xdr:row>98</xdr:row>
      <xdr:rowOff>98844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57021"/>
          <a:ext cx="889000" cy="4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86754</xdr:rowOff>
    </xdr:from>
    <xdr:to>
      <xdr:col>76</xdr:col>
      <xdr:colOff>114300</xdr:colOff>
      <xdr:row>98</xdr:row>
      <xdr:rowOff>98844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8885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86754</xdr:rowOff>
    </xdr:from>
    <xdr:to>
      <xdr:col>71</xdr:col>
      <xdr:colOff>177800</xdr:colOff>
      <xdr:row>98</xdr:row>
      <xdr:rowOff>118551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88854"/>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166587</xdr:rowOff>
    </xdr:from>
    <xdr:to>
      <xdr:col>85</xdr:col>
      <xdr:colOff>177800</xdr:colOff>
      <xdr:row>98</xdr:row>
      <xdr:rowOff>96737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145014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7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4121</xdr:rowOff>
    </xdr:from>
    <xdr:to>
      <xdr:col>81</xdr:col>
      <xdr:colOff>101600</xdr:colOff>
      <xdr:row>98</xdr:row>
      <xdr:rowOff>105721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96848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9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48044</xdr:rowOff>
    </xdr:from>
    <xdr:to>
      <xdr:col>76</xdr:col>
      <xdr:colOff>165100</xdr:colOff>
      <xdr:row>98</xdr:row>
      <xdr:rowOff>149644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140771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4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35954</xdr:rowOff>
    </xdr:from>
    <xdr:to>
      <xdr:col>72</xdr:col>
      <xdr:colOff>38100</xdr:colOff>
      <xdr:row>98</xdr:row>
      <xdr:rowOff>137554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128681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67751</xdr:rowOff>
    </xdr:from>
    <xdr:to>
      <xdr:col>67</xdr:col>
      <xdr:colOff>101600</xdr:colOff>
      <xdr:row>98</xdr:row>
      <xdr:rowOff>169351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160478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議会費・・・類似団体を大きく上回っている状況である。これは議員定数や議員報酬が影響している。総務費・・・</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２８年度が突出しているのは無線デジタル化移行事業が影響している。Ｈ２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年度から連続類似団体を上回っているのは、公共温泉施設の運営等が影響している。民生費・・・Ｈ２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連続類似団体を上回っている。これは老人措置費や村社会福祉協議会等への繰出金が影響している。Ｒ０１年度は高齢者支援ハウス増築工事を施工したため前年度を上回っている。衛生費・・・類似団体を下回っているのは、合併処理浄化槽対応（下水道なし）であるため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類似団体を上回っているのは、Ｈ２９・３０年度に観光施設等の更新を実施したたため増額となっている。土木費・・・数値にばらつきはあるがほぼ類似団体の平均数値である。Ｒ０１</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年度は災害復旧事業が増加したため、土木費を抑制したことによる。消防費・・・数値にばらつきはあるがほぼ類似団体の平均数値である。</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３０年度</a:t>
          </a:r>
          <a:r>
            <a:rPr kumimoji="1" lang="ja-JP" altLang="en-US" sz="1100">
              <a:solidFill>
                <a:schemeClr val="dk1"/>
              </a:solidFill>
              <a:effectLst/>
              <a:latin typeface="+mn-lt"/>
              <a:ea typeface="+mn-ea"/>
              <a:cs typeface="+mn-cs"/>
            </a:rPr>
            <a:t>・Ｒ０２年度</a:t>
          </a:r>
          <a:r>
            <a:rPr kumimoji="1" lang="ja-JP" altLang="ja-JP" sz="1100">
              <a:solidFill>
                <a:schemeClr val="dk1"/>
              </a:solidFill>
              <a:effectLst/>
              <a:latin typeface="+mn-lt"/>
              <a:ea typeface="+mn-ea"/>
              <a:cs typeface="+mn-cs"/>
            </a:rPr>
            <a:t>は施設整備を実施したため増額となっている。教育費・・・類似団体を上回っているのは、複式学級回避の教員人件費（村単）等、施設改修等が影響している。災害復旧事業費・・・令和元年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月に発生した台風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号災害の災害復旧事業費である。公債費・・・Ｈ２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年度から類似団体を下回っている。これは繰上償還や有利な起債以外発行しなかったことが影響している。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過去１</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年にわたり実質収支額は黒字を計上し、余剰金を基金として積み立てを行ってきたため、</a:t>
          </a:r>
          <a:r>
            <a:rPr lang="ja-JP" altLang="en-US" sz="1000" b="0" i="0" baseline="0">
              <a:solidFill>
                <a:schemeClr val="dk1"/>
              </a:solidFill>
              <a:effectLst/>
              <a:latin typeface="+mn-lt"/>
              <a:ea typeface="+mn-ea"/>
              <a:cs typeface="+mn-cs"/>
            </a:rPr>
            <a:t>Ｒ０１</a:t>
          </a:r>
          <a:r>
            <a:rPr lang="ja-JP" altLang="ja-JP" sz="1000" b="0" i="0" baseline="0">
              <a:solidFill>
                <a:schemeClr val="dk1"/>
              </a:solidFill>
              <a:effectLst/>
              <a:latin typeface="+mn-lt"/>
              <a:ea typeface="+mn-ea"/>
              <a:cs typeface="+mn-cs"/>
            </a:rPr>
            <a:t>年度末の基金残高は４，５８４，６１６千円となった。Ｒ０</a:t>
          </a:r>
          <a:r>
            <a:rPr lang="ja-JP" altLang="en-US" sz="1000" b="0" i="0" baseline="0">
              <a:solidFill>
                <a:schemeClr val="dk1"/>
              </a:solidFill>
              <a:effectLst/>
              <a:latin typeface="+mn-lt"/>
              <a:ea typeface="+mn-ea"/>
              <a:cs typeface="+mn-cs"/>
            </a:rPr>
            <a:t>２</a:t>
          </a:r>
          <a:r>
            <a:rPr lang="ja-JP" altLang="ja-JP" sz="1000" b="0" i="0" baseline="0">
              <a:solidFill>
                <a:schemeClr val="dk1"/>
              </a:solidFill>
              <a:effectLst/>
              <a:latin typeface="+mn-lt"/>
              <a:ea typeface="+mn-ea"/>
              <a:cs typeface="+mn-cs"/>
            </a:rPr>
            <a:t>年度末の基金残高は</a:t>
          </a:r>
          <a:r>
            <a:rPr lang="ja-JP" altLang="en-US" sz="1000" b="0" i="0" baseline="0">
              <a:solidFill>
                <a:schemeClr val="dk1"/>
              </a:solidFill>
              <a:effectLst/>
              <a:latin typeface="+mn-lt"/>
              <a:ea typeface="+mn-ea"/>
              <a:cs typeface="+mn-cs"/>
            </a:rPr>
            <a:t>４，５６９，８９４</a:t>
          </a:r>
          <a:r>
            <a:rPr lang="ja-JP" altLang="ja-JP" sz="1000" b="0" i="0" baseline="0">
              <a:solidFill>
                <a:schemeClr val="dk1"/>
              </a:solidFill>
              <a:effectLst/>
              <a:latin typeface="+mn-lt"/>
              <a:ea typeface="+mn-ea"/>
              <a:cs typeface="+mn-cs"/>
            </a:rPr>
            <a:t>千円となり、</a:t>
          </a:r>
          <a:r>
            <a:rPr lang="ja-JP" altLang="en-US" sz="1000" b="0" i="0" baseline="0">
              <a:solidFill>
                <a:schemeClr val="dk1"/>
              </a:solidFill>
              <a:effectLst/>
              <a:latin typeface="+mn-lt"/>
              <a:ea typeface="+mn-ea"/>
              <a:cs typeface="+mn-cs"/>
            </a:rPr>
            <a:t>１４，７２２</a:t>
          </a:r>
          <a:r>
            <a:rPr lang="ja-JP" altLang="ja-JP" sz="1000" b="0" i="0" baseline="0">
              <a:solidFill>
                <a:schemeClr val="dk1"/>
              </a:solidFill>
              <a:effectLst/>
              <a:latin typeface="+mn-lt"/>
              <a:ea typeface="+mn-ea"/>
              <a:cs typeface="+mn-cs"/>
            </a:rPr>
            <a:t>千円の</a:t>
          </a:r>
          <a:r>
            <a:rPr lang="ja-JP" altLang="en-US" sz="1000" b="0" i="0" baseline="0">
              <a:solidFill>
                <a:schemeClr val="dk1"/>
              </a:solidFill>
              <a:effectLst/>
              <a:latin typeface="+mn-lt"/>
              <a:ea typeface="+mn-ea"/>
              <a:cs typeface="+mn-cs"/>
            </a:rPr>
            <a:t>減額</a:t>
          </a:r>
          <a:r>
            <a:rPr lang="ja-JP" altLang="ja-JP" sz="1000" b="0" i="0" baseline="0">
              <a:solidFill>
                <a:schemeClr val="dk1"/>
              </a:solidFill>
              <a:effectLst/>
              <a:latin typeface="+mn-lt"/>
              <a:ea typeface="+mn-ea"/>
              <a:cs typeface="+mn-cs"/>
            </a:rPr>
            <a:t>となった。主な要因としては、</a:t>
          </a:r>
          <a:r>
            <a:rPr lang="ja-JP" altLang="en-US" sz="1000" b="0" i="0" baseline="0">
              <a:solidFill>
                <a:schemeClr val="dk1"/>
              </a:solidFill>
              <a:effectLst/>
              <a:latin typeface="+mn-lt"/>
              <a:ea typeface="+mn-ea"/>
              <a:cs typeface="+mn-cs"/>
            </a:rPr>
            <a:t>財政調整基金の取り崩しが４２，０００千円、</a:t>
          </a:r>
          <a:r>
            <a:rPr lang="ja-JP" altLang="ja-JP" sz="1000" b="0" i="0" baseline="0">
              <a:solidFill>
                <a:schemeClr val="dk1"/>
              </a:solidFill>
              <a:effectLst/>
              <a:latin typeface="+mn-lt"/>
              <a:ea typeface="+mn-ea"/>
              <a:cs typeface="+mn-cs"/>
            </a:rPr>
            <a:t>将来予定している大型事業に向けた</a:t>
          </a:r>
          <a:r>
            <a:rPr lang="ja-JP" altLang="en-US" sz="1000" b="0" i="0" baseline="0">
              <a:solidFill>
                <a:schemeClr val="dk1"/>
              </a:solidFill>
              <a:effectLst/>
              <a:latin typeface="+mn-lt"/>
              <a:ea typeface="+mn-ea"/>
              <a:cs typeface="+mn-cs"/>
            </a:rPr>
            <a:t>地域振興</a:t>
          </a:r>
          <a:r>
            <a:rPr lang="ja-JP" altLang="ja-JP" sz="1000" b="0" i="0" baseline="0">
              <a:solidFill>
                <a:schemeClr val="dk1"/>
              </a:solidFill>
              <a:effectLst/>
              <a:latin typeface="+mn-lt"/>
              <a:ea typeface="+mn-ea"/>
              <a:cs typeface="+mn-cs"/>
            </a:rPr>
            <a:t>基金の積立</a:t>
          </a:r>
          <a:r>
            <a:rPr lang="ja-JP" altLang="en-US" sz="1000" b="0" i="0" baseline="0">
              <a:solidFill>
                <a:schemeClr val="dk1"/>
              </a:solidFill>
              <a:effectLst/>
              <a:latin typeface="+mn-lt"/>
              <a:ea typeface="+mn-ea"/>
              <a:cs typeface="+mn-cs"/>
            </a:rPr>
            <a:t>が３０，０００千円である</a:t>
          </a:r>
          <a:r>
            <a:rPr lang="ja-JP" altLang="ja-JP" sz="1000" b="0" i="0" baseline="0">
              <a:solidFill>
                <a:schemeClr val="dk1"/>
              </a:solidFill>
              <a:effectLst/>
              <a:latin typeface="+mn-lt"/>
              <a:ea typeface="+mn-ea"/>
              <a:cs typeface="+mn-cs"/>
            </a:rPr>
            <a:t>。決算収支は安定を保っているものの、今後は安易に財政調整基金に積み立てるのではなく計画性を持ち、予算の適正な計上と執行に努め、余剰額の発生を抑制する必要がある。</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年間においてすべて黒字を計上している。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x14ac:dyDescent="0.2">
      <c r="B2" s="182" t="s">
        <v>81</v>
      </c>
      <c r="C2" s="182"/>
      <c r="D2" s="183"/>
    </row>
    <row r="3" spans="1:119" ht="18.75" customHeight="1" thickBot="1" x14ac:dyDescent="0.2">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2324491</v>
      </c>
      <c r="BO4" s="416"/>
      <c r="BP4" s="416"/>
      <c r="BQ4" s="416"/>
      <c r="BR4" s="416"/>
      <c r="BS4" s="416"/>
      <c r="BT4" s="416"/>
      <c r="BU4" s="417"/>
      <c r="BV4" s="415">
        <v>1984517</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0.9</v>
      </c>
      <c r="CU4" s="600"/>
      <c r="CV4" s="600"/>
      <c r="CW4" s="600"/>
      <c r="CX4" s="600"/>
      <c r="CY4" s="600"/>
      <c r="CZ4" s="600"/>
      <c r="DA4" s="601"/>
      <c r="DB4" s="599">
        <v>0.9</v>
      </c>
      <c r="DC4" s="600"/>
      <c r="DD4" s="600"/>
      <c r="DE4" s="600"/>
      <c r="DF4" s="600"/>
      <c r="DG4" s="600"/>
      <c r="DH4" s="600"/>
      <c r="DI4" s="601"/>
    </row>
    <row r="5" spans="1:119" ht="18.75" customHeight="1" x14ac:dyDescent="0.15">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2311323</v>
      </c>
      <c r="BO5" s="421"/>
      <c r="BP5" s="421"/>
      <c r="BQ5" s="421"/>
      <c r="BR5" s="421"/>
      <c r="BS5" s="421"/>
      <c r="BT5" s="421"/>
      <c r="BU5" s="422"/>
      <c r="BV5" s="420">
        <v>1950112</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81.8</v>
      </c>
      <c r="CU5" s="391"/>
      <c r="CV5" s="391"/>
      <c r="CW5" s="391"/>
      <c r="CX5" s="391"/>
      <c r="CY5" s="391"/>
      <c r="CZ5" s="391"/>
      <c r="DA5" s="392"/>
      <c r="DB5" s="390">
        <v>82.9</v>
      </c>
      <c r="DC5" s="391"/>
      <c r="DD5" s="391"/>
      <c r="DE5" s="391"/>
      <c r="DF5" s="391"/>
      <c r="DG5" s="391"/>
      <c r="DH5" s="391"/>
      <c r="DI5" s="392"/>
    </row>
    <row r="6" spans="1:119" ht="18.75" customHeight="1" x14ac:dyDescent="0.15">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102</v>
      </c>
      <c r="AV6" s="478"/>
      <c r="AW6" s="478"/>
      <c r="AX6" s="478"/>
      <c r="AY6" s="400" t="s">
        <v>103</v>
      </c>
      <c r="AZ6" s="401"/>
      <c r="BA6" s="401"/>
      <c r="BB6" s="401"/>
      <c r="BC6" s="401"/>
      <c r="BD6" s="401"/>
      <c r="BE6" s="401"/>
      <c r="BF6" s="401"/>
      <c r="BG6" s="401"/>
      <c r="BH6" s="401"/>
      <c r="BI6" s="401"/>
      <c r="BJ6" s="401"/>
      <c r="BK6" s="401"/>
      <c r="BL6" s="401"/>
      <c r="BM6" s="402"/>
      <c r="BN6" s="420">
        <v>13168</v>
      </c>
      <c r="BO6" s="421"/>
      <c r="BP6" s="421"/>
      <c r="BQ6" s="421"/>
      <c r="BR6" s="421"/>
      <c r="BS6" s="421"/>
      <c r="BT6" s="421"/>
      <c r="BU6" s="422"/>
      <c r="BV6" s="420">
        <v>34405</v>
      </c>
      <c r="BW6" s="421"/>
      <c r="BX6" s="421"/>
      <c r="BY6" s="421"/>
      <c r="BZ6" s="421"/>
      <c r="CA6" s="421"/>
      <c r="CB6" s="421"/>
      <c r="CC6" s="422"/>
      <c r="CD6" s="429" t="s">
        <v>104</v>
      </c>
      <c r="CE6" s="430"/>
      <c r="CF6" s="430"/>
      <c r="CG6" s="430"/>
      <c r="CH6" s="430"/>
      <c r="CI6" s="430"/>
      <c r="CJ6" s="430"/>
      <c r="CK6" s="430"/>
      <c r="CL6" s="430"/>
      <c r="CM6" s="430"/>
      <c r="CN6" s="430"/>
      <c r="CO6" s="430"/>
      <c r="CP6" s="430"/>
      <c r="CQ6" s="430"/>
      <c r="CR6" s="430"/>
      <c r="CS6" s="431"/>
      <c r="CT6" s="573">
        <v>89.2</v>
      </c>
      <c r="CU6" s="574"/>
      <c r="CV6" s="574"/>
      <c r="CW6" s="574"/>
      <c r="CX6" s="574"/>
      <c r="CY6" s="574"/>
      <c r="CZ6" s="574"/>
      <c r="DA6" s="575"/>
      <c r="DB6" s="573">
        <v>90.1</v>
      </c>
      <c r="DC6" s="574"/>
      <c r="DD6" s="574"/>
      <c r="DE6" s="574"/>
      <c r="DF6" s="574"/>
      <c r="DG6" s="574"/>
      <c r="DH6" s="574"/>
      <c r="DI6" s="575"/>
    </row>
    <row r="7" spans="1:119" ht="18.75" customHeight="1" x14ac:dyDescent="0.15">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105</v>
      </c>
      <c r="AN7" s="394"/>
      <c r="AO7" s="394"/>
      <c r="AP7" s="394"/>
      <c r="AQ7" s="394"/>
      <c r="AR7" s="394"/>
      <c r="AS7" s="394"/>
      <c r="AT7" s="395"/>
      <c r="AU7" s="477" t="s">
        <v>106</v>
      </c>
      <c r="AV7" s="478"/>
      <c r="AW7" s="478"/>
      <c r="AX7" s="478"/>
      <c r="AY7" s="400" t="s">
        <v>107</v>
      </c>
      <c r="AZ7" s="401"/>
      <c r="BA7" s="401"/>
      <c r="BB7" s="401"/>
      <c r="BC7" s="401"/>
      <c r="BD7" s="401"/>
      <c r="BE7" s="401"/>
      <c r="BF7" s="401"/>
      <c r="BG7" s="401"/>
      <c r="BH7" s="401"/>
      <c r="BI7" s="401"/>
      <c r="BJ7" s="401"/>
      <c r="BK7" s="401"/>
      <c r="BL7" s="401"/>
      <c r="BM7" s="402"/>
      <c r="BN7" s="420">
        <v>3395</v>
      </c>
      <c r="BO7" s="421"/>
      <c r="BP7" s="421"/>
      <c r="BQ7" s="421"/>
      <c r="BR7" s="421"/>
      <c r="BS7" s="421"/>
      <c r="BT7" s="421"/>
      <c r="BU7" s="422"/>
      <c r="BV7" s="420">
        <v>24372</v>
      </c>
      <c r="BW7" s="421"/>
      <c r="BX7" s="421"/>
      <c r="BY7" s="421"/>
      <c r="BZ7" s="421"/>
      <c r="CA7" s="421"/>
      <c r="CB7" s="421"/>
      <c r="CC7" s="422"/>
      <c r="CD7" s="429" t="s">
        <v>108</v>
      </c>
      <c r="CE7" s="430"/>
      <c r="CF7" s="430"/>
      <c r="CG7" s="430"/>
      <c r="CH7" s="430"/>
      <c r="CI7" s="430"/>
      <c r="CJ7" s="430"/>
      <c r="CK7" s="430"/>
      <c r="CL7" s="430"/>
      <c r="CM7" s="430"/>
      <c r="CN7" s="430"/>
      <c r="CO7" s="430"/>
      <c r="CP7" s="430"/>
      <c r="CQ7" s="430"/>
      <c r="CR7" s="430"/>
      <c r="CS7" s="431"/>
      <c r="CT7" s="420">
        <v>1119178</v>
      </c>
      <c r="CU7" s="421"/>
      <c r="CV7" s="421"/>
      <c r="CW7" s="421"/>
      <c r="CX7" s="421"/>
      <c r="CY7" s="421"/>
      <c r="CZ7" s="421"/>
      <c r="DA7" s="422"/>
      <c r="DB7" s="420">
        <v>1069113</v>
      </c>
      <c r="DC7" s="421"/>
      <c r="DD7" s="421"/>
      <c r="DE7" s="421"/>
      <c r="DF7" s="421"/>
      <c r="DG7" s="421"/>
      <c r="DH7" s="421"/>
      <c r="DI7" s="422"/>
    </row>
    <row r="8" spans="1:119" ht="18.75" customHeight="1" thickBot="1" x14ac:dyDescent="0.2">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109</v>
      </c>
      <c r="AN8" s="394"/>
      <c r="AO8" s="394"/>
      <c r="AP8" s="394"/>
      <c r="AQ8" s="394"/>
      <c r="AR8" s="394"/>
      <c r="AS8" s="394"/>
      <c r="AT8" s="395"/>
      <c r="AU8" s="477" t="s">
        <v>94</v>
      </c>
      <c r="AV8" s="478"/>
      <c r="AW8" s="478"/>
      <c r="AX8" s="478"/>
      <c r="AY8" s="400" t="s">
        <v>110</v>
      </c>
      <c r="AZ8" s="401"/>
      <c r="BA8" s="401"/>
      <c r="BB8" s="401"/>
      <c r="BC8" s="401"/>
      <c r="BD8" s="401"/>
      <c r="BE8" s="401"/>
      <c r="BF8" s="401"/>
      <c r="BG8" s="401"/>
      <c r="BH8" s="401"/>
      <c r="BI8" s="401"/>
      <c r="BJ8" s="401"/>
      <c r="BK8" s="401"/>
      <c r="BL8" s="401"/>
      <c r="BM8" s="402"/>
      <c r="BN8" s="420">
        <v>9773</v>
      </c>
      <c r="BO8" s="421"/>
      <c r="BP8" s="421"/>
      <c r="BQ8" s="421"/>
      <c r="BR8" s="421"/>
      <c r="BS8" s="421"/>
      <c r="BT8" s="421"/>
      <c r="BU8" s="422"/>
      <c r="BV8" s="420">
        <v>10033</v>
      </c>
      <c r="BW8" s="421"/>
      <c r="BX8" s="421"/>
      <c r="BY8" s="421"/>
      <c r="BZ8" s="421"/>
      <c r="CA8" s="421"/>
      <c r="CB8" s="421"/>
      <c r="CC8" s="422"/>
      <c r="CD8" s="429" t="s">
        <v>111</v>
      </c>
      <c r="CE8" s="430"/>
      <c r="CF8" s="430"/>
      <c r="CG8" s="430"/>
      <c r="CH8" s="430"/>
      <c r="CI8" s="430"/>
      <c r="CJ8" s="430"/>
      <c r="CK8" s="430"/>
      <c r="CL8" s="430"/>
      <c r="CM8" s="430"/>
      <c r="CN8" s="430"/>
      <c r="CO8" s="430"/>
      <c r="CP8" s="430"/>
      <c r="CQ8" s="430"/>
      <c r="CR8" s="430"/>
      <c r="CS8" s="431"/>
      <c r="CT8" s="533">
        <v>0.81</v>
      </c>
      <c r="CU8" s="534"/>
      <c r="CV8" s="534"/>
      <c r="CW8" s="534"/>
      <c r="CX8" s="534"/>
      <c r="CY8" s="534"/>
      <c r="CZ8" s="534"/>
      <c r="DA8" s="535"/>
      <c r="DB8" s="533">
        <v>0.85</v>
      </c>
      <c r="DC8" s="534"/>
      <c r="DD8" s="534"/>
      <c r="DE8" s="534"/>
      <c r="DF8" s="534"/>
      <c r="DG8" s="534"/>
      <c r="DH8" s="534"/>
      <c r="DI8" s="535"/>
    </row>
    <row r="9" spans="1:119" ht="18.75" customHeight="1" thickBot="1" x14ac:dyDescent="0.2">
      <c r="A9" s="181"/>
      <c r="B9" s="562" t="s">
        <v>112</v>
      </c>
      <c r="C9" s="563"/>
      <c r="D9" s="563"/>
      <c r="E9" s="563"/>
      <c r="F9" s="563"/>
      <c r="G9" s="563"/>
      <c r="H9" s="563"/>
      <c r="I9" s="563"/>
      <c r="J9" s="563"/>
      <c r="K9" s="483"/>
      <c r="L9" s="564" t="s">
        <v>113</v>
      </c>
      <c r="M9" s="565"/>
      <c r="N9" s="565"/>
      <c r="O9" s="565"/>
      <c r="P9" s="565"/>
      <c r="Q9" s="566"/>
      <c r="R9" s="567">
        <v>962</v>
      </c>
      <c r="S9" s="568"/>
      <c r="T9" s="568"/>
      <c r="U9" s="568"/>
      <c r="V9" s="569"/>
      <c r="W9" s="499" t="s">
        <v>114</v>
      </c>
      <c r="X9" s="500"/>
      <c r="Y9" s="500"/>
      <c r="Z9" s="500"/>
      <c r="AA9" s="500"/>
      <c r="AB9" s="500"/>
      <c r="AC9" s="500"/>
      <c r="AD9" s="500"/>
      <c r="AE9" s="500"/>
      <c r="AF9" s="500"/>
      <c r="AG9" s="500"/>
      <c r="AH9" s="500"/>
      <c r="AI9" s="500"/>
      <c r="AJ9" s="500"/>
      <c r="AK9" s="500"/>
      <c r="AL9" s="570"/>
      <c r="AM9" s="489" t="s">
        <v>115</v>
      </c>
      <c r="AN9" s="394"/>
      <c r="AO9" s="394"/>
      <c r="AP9" s="394"/>
      <c r="AQ9" s="394"/>
      <c r="AR9" s="394"/>
      <c r="AS9" s="394"/>
      <c r="AT9" s="395"/>
      <c r="AU9" s="477" t="s">
        <v>116</v>
      </c>
      <c r="AV9" s="478"/>
      <c r="AW9" s="478"/>
      <c r="AX9" s="478"/>
      <c r="AY9" s="400" t="s">
        <v>117</v>
      </c>
      <c r="AZ9" s="401"/>
      <c r="BA9" s="401"/>
      <c r="BB9" s="401"/>
      <c r="BC9" s="401"/>
      <c r="BD9" s="401"/>
      <c r="BE9" s="401"/>
      <c r="BF9" s="401"/>
      <c r="BG9" s="401"/>
      <c r="BH9" s="401"/>
      <c r="BI9" s="401"/>
      <c r="BJ9" s="401"/>
      <c r="BK9" s="401"/>
      <c r="BL9" s="401"/>
      <c r="BM9" s="402"/>
      <c r="BN9" s="420">
        <v>-260</v>
      </c>
      <c r="BO9" s="421"/>
      <c r="BP9" s="421"/>
      <c r="BQ9" s="421"/>
      <c r="BR9" s="421"/>
      <c r="BS9" s="421"/>
      <c r="BT9" s="421"/>
      <c r="BU9" s="422"/>
      <c r="BV9" s="420">
        <v>-11782</v>
      </c>
      <c r="BW9" s="421"/>
      <c r="BX9" s="421"/>
      <c r="BY9" s="421"/>
      <c r="BZ9" s="421"/>
      <c r="CA9" s="421"/>
      <c r="CB9" s="421"/>
      <c r="CC9" s="422"/>
      <c r="CD9" s="429" t="s">
        <v>118</v>
      </c>
      <c r="CE9" s="430"/>
      <c r="CF9" s="430"/>
      <c r="CG9" s="430"/>
      <c r="CH9" s="430"/>
      <c r="CI9" s="430"/>
      <c r="CJ9" s="430"/>
      <c r="CK9" s="430"/>
      <c r="CL9" s="430"/>
      <c r="CM9" s="430"/>
      <c r="CN9" s="430"/>
      <c r="CO9" s="430"/>
      <c r="CP9" s="430"/>
      <c r="CQ9" s="430"/>
      <c r="CR9" s="430"/>
      <c r="CS9" s="431"/>
      <c r="CT9" s="390">
        <v>10</v>
      </c>
      <c r="CU9" s="391"/>
      <c r="CV9" s="391"/>
      <c r="CW9" s="391"/>
      <c r="CX9" s="391"/>
      <c r="CY9" s="391"/>
      <c r="CZ9" s="391"/>
      <c r="DA9" s="392"/>
      <c r="DB9" s="390">
        <v>8.5</v>
      </c>
      <c r="DC9" s="391"/>
      <c r="DD9" s="391"/>
      <c r="DE9" s="391"/>
      <c r="DF9" s="391"/>
      <c r="DG9" s="391"/>
      <c r="DH9" s="391"/>
      <c r="DI9" s="392"/>
    </row>
    <row r="10" spans="1:119" ht="18.75" customHeight="1" thickBot="1" x14ac:dyDescent="0.2">
      <c r="A10" s="181"/>
      <c r="B10" s="562"/>
      <c r="C10" s="563"/>
      <c r="D10" s="563"/>
      <c r="E10" s="563"/>
      <c r="F10" s="563"/>
      <c r="G10" s="563"/>
      <c r="H10" s="563"/>
      <c r="I10" s="563"/>
      <c r="J10" s="563"/>
      <c r="K10" s="483"/>
      <c r="L10" s="393" t="s">
        <v>119</v>
      </c>
      <c r="M10" s="394"/>
      <c r="N10" s="394"/>
      <c r="O10" s="394"/>
      <c r="P10" s="394"/>
      <c r="Q10" s="395"/>
      <c r="R10" s="396">
        <v>1005</v>
      </c>
      <c r="S10" s="397"/>
      <c r="T10" s="397"/>
      <c r="U10" s="397"/>
      <c r="V10" s="399"/>
      <c r="W10" s="571"/>
      <c r="X10" s="382"/>
      <c r="Y10" s="382"/>
      <c r="Z10" s="382"/>
      <c r="AA10" s="382"/>
      <c r="AB10" s="382"/>
      <c r="AC10" s="382"/>
      <c r="AD10" s="382"/>
      <c r="AE10" s="382"/>
      <c r="AF10" s="382"/>
      <c r="AG10" s="382"/>
      <c r="AH10" s="382"/>
      <c r="AI10" s="382"/>
      <c r="AJ10" s="382"/>
      <c r="AK10" s="382"/>
      <c r="AL10" s="572"/>
      <c r="AM10" s="489" t="s">
        <v>120</v>
      </c>
      <c r="AN10" s="394"/>
      <c r="AO10" s="394"/>
      <c r="AP10" s="394"/>
      <c r="AQ10" s="394"/>
      <c r="AR10" s="394"/>
      <c r="AS10" s="394"/>
      <c r="AT10" s="395"/>
      <c r="AU10" s="477" t="s">
        <v>121</v>
      </c>
      <c r="AV10" s="478"/>
      <c r="AW10" s="478"/>
      <c r="AX10" s="478"/>
      <c r="AY10" s="400" t="s">
        <v>122</v>
      </c>
      <c r="AZ10" s="401"/>
      <c r="BA10" s="401"/>
      <c r="BB10" s="401"/>
      <c r="BC10" s="401"/>
      <c r="BD10" s="401"/>
      <c r="BE10" s="401"/>
      <c r="BF10" s="401"/>
      <c r="BG10" s="401"/>
      <c r="BH10" s="401"/>
      <c r="BI10" s="401"/>
      <c r="BJ10" s="401"/>
      <c r="BK10" s="401"/>
      <c r="BL10" s="401"/>
      <c r="BM10" s="402"/>
      <c r="BN10" s="420">
        <v>40</v>
      </c>
      <c r="BO10" s="421"/>
      <c r="BP10" s="421"/>
      <c r="BQ10" s="421"/>
      <c r="BR10" s="421"/>
      <c r="BS10" s="421"/>
      <c r="BT10" s="421"/>
      <c r="BU10" s="422"/>
      <c r="BV10" s="420">
        <v>98180</v>
      </c>
      <c r="BW10" s="421"/>
      <c r="BX10" s="421"/>
      <c r="BY10" s="421"/>
      <c r="BZ10" s="421"/>
      <c r="CA10" s="421"/>
      <c r="CB10" s="421"/>
      <c r="CC10" s="422"/>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62"/>
      <c r="C11" s="563"/>
      <c r="D11" s="563"/>
      <c r="E11" s="563"/>
      <c r="F11" s="563"/>
      <c r="G11" s="563"/>
      <c r="H11" s="563"/>
      <c r="I11" s="563"/>
      <c r="J11" s="563"/>
      <c r="K11" s="483"/>
      <c r="L11" s="466" t="s">
        <v>124</v>
      </c>
      <c r="M11" s="467"/>
      <c r="N11" s="467"/>
      <c r="O11" s="467"/>
      <c r="P11" s="467"/>
      <c r="Q11" s="468"/>
      <c r="R11" s="559" t="s">
        <v>125</v>
      </c>
      <c r="S11" s="560"/>
      <c r="T11" s="560"/>
      <c r="U11" s="560"/>
      <c r="V11" s="561"/>
      <c r="W11" s="571"/>
      <c r="X11" s="382"/>
      <c r="Y11" s="382"/>
      <c r="Z11" s="382"/>
      <c r="AA11" s="382"/>
      <c r="AB11" s="382"/>
      <c r="AC11" s="382"/>
      <c r="AD11" s="382"/>
      <c r="AE11" s="382"/>
      <c r="AF11" s="382"/>
      <c r="AG11" s="382"/>
      <c r="AH11" s="382"/>
      <c r="AI11" s="382"/>
      <c r="AJ11" s="382"/>
      <c r="AK11" s="382"/>
      <c r="AL11" s="572"/>
      <c r="AM11" s="489" t="s">
        <v>126</v>
      </c>
      <c r="AN11" s="394"/>
      <c r="AO11" s="394"/>
      <c r="AP11" s="394"/>
      <c r="AQ11" s="394"/>
      <c r="AR11" s="394"/>
      <c r="AS11" s="394"/>
      <c r="AT11" s="395"/>
      <c r="AU11" s="477" t="s">
        <v>121</v>
      </c>
      <c r="AV11" s="478"/>
      <c r="AW11" s="478"/>
      <c r="AX11" s="478"/>
      <c r="AY11" s="400" t="s">
        <v>127</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128</v>
      </c>
      <c r="CE11" s="430"/>
      <c r="CF11" s="430"/>
      <c r="CG11" s="430"/>
      <c r="CH11" s="430"/>
      <c r="CI11" s="430"/>
      <c r="CJ11" s="430"/>
      <c r="CK11" s="430"/>
      <c r="CL11" s="430"/>
      <c r="CM11" s="430"/>
      <c r="CN11" s="430"/>
      <c r="CO11" s="430"/>
      <c r="CP11" s="430"/>
      <c r="CQ11" s="430"/>
      <c r="CR11" s="430"/>
      <c r="CS11" s="431"/>
      <c r="CT11" s="533" t="s">
        <v>129</v>
      </c>
      <c r="CU11" s="534"/>
      <c r="CV11" s="534"/>
      <c r="CW11" s="534"/>
      <c r="CX11" s="534"/>
      <c r="CY11" s="534"/>
      <c r="CZ11" s="534"/>
      <c r="DA11" s="535"/>
      <c r="DB11" s="533" t="s">
        <v>129</v>
      </c>
      <c r="DC11" s="534"/>
      <c r="DD11" s="534"/>
      <c r="DE11" s="534"/>
      <c r="DF11" s="534"/>
      <c r="DG11" s="534"/>
      <c r="DH11" s="534"/>
      <c r="DI11" s="535"/>
    </row>
    <row r="12" spans="1:119" ht="18.75" customHeight="1" x14ac:dyDescent="0.15">
      <c r="A12" s="181"/>
      <c r="B12" s="536" t="s">
        <v>130</v>
      </c>
      <c r="C12" s="537"/>
      <c r="D12" s="537"/>
      <c r="E12" s="537"/>
      <c r="F12" s="537"/>
      <c r="G12" s="537"/>
      <c r="H12" s="537"/>
      <c r="I12" s="537"/>
      <c r="J12" s="537"/>
      <c r="K12" s="538"/>
      <c r="L12" s="545" t="s">
        <v>131</v>
      </c>
      <c r="M12" s="546"/>
      <c r="N12" s="546"/>
      <c r="O12" s="546"/>
      <c r="P12" s="546"/>
      <c r="Q12" s="547"/>
      <c r="R12" s="548">
        <v>996</v>
      </c>
      <c r="S12" s="549"/>
      <c r="T12" s="549"/>
      <c r="U12" s="549"/>
      <c r="V12" s="550"/>
      <c r="W12" s="551" t="s">
        <v>1</v>
      </c>
      <c r="X12" s="478"/>
      <c r="Y12" s="478"/>
      <c r="Z12" s="478"/>
      <c r="AA12" s="478"/>
      <c r="AB12" s="552"/>
      <c r="AC12" s="553" t="s">
        <v>132</v>
      </c>
      <c r="AD12" s="554"/>
      <c r="AE12" s="554"/>
      <c r="AF12" s="554"/>
      <c r="AG12" s="555"/>
      <c r="AH12" s="553" t="s">
        <v>133</v>
      </c>
      <c r="AI12" s="554"/>
      <c r="AJ12" s="554"/>
      <c r="AK12" s="554"/>
      <c r="AL12" s="556"/>
      <c r="AM12" s="489" t="s">
        <v>134</v>
      </c>
      <c r="AN12" s="394"/>
      <c r="AO12" s="394"/>
      <c r="AP12" s="394"/>
      <c r="AQ12" s="394"/>
      <c r="AR12" s="394"/>
      <c r="AS12" s="394"/>
      <c r="AT12" s="395"/>
      <c r="AU12" s="477" t="s">
        <v>135</v>
      </c>
      <c r="AV12" s="478"/>
      <c r="AW12" s="478"/>
      <c r="AX12" s="478"/>
      <c r="AY12" s="400" t="s">
        <v>136</v>
      </c>
      <c r="AZ12" s="401"/>
      <c r="BA12" s="401"/>
      <c r="BB12" s="401"/>
      <c r="BC12" s="401"/>
      <c r="BD12" s="401"/>
      <c r="BE12" s="401"/>
      <c r="BF12" s="401"/>
      <c r="BG12" s="401"/>
      <c r="BH12" s="401"/>
      <c r="BI12" s="401"/>
      <c r="BJ12" s="401"/>
      <c r="BK12" s="401"/>
      <c r="BL12" s="401"/>
      <c r="BM12" s="402"/>
      <c r="BN12" s="420">
        <v>42000</v>
      </c>
      <c r="BO12" s="421"/>
      <c r="BP12" s="421"/>
      <c r="BQ12" s="421"/>
      <c r="BR12" s="421"/>
      <c r="BS12" s="421"/>
      <c r="BT12" s="421"/>
      <c r="BU12" s="422"/>
      <c r="BV12" s="420">
        <v>0</v>
      </c>
      <c r="BW12" s="421"/>
      <c r="BX12" s="421"/>
      <c r="BY12" s="421"/>
      <c r="BZ12" s="421"/>
      <c r="CA12" s="421"/>
      <c r="CB12" s="421"/>
      <c r="CC12" s="422"/>
      <c r="CD12" s="429" t="s">
        <v>137</v>
      </c>
      <c r="CE12" s="430"/>
      <c r="CF12" s="430"/>
      <c r="CG12" s="430"/>
      <c r="CH12" s="430"/>
      <c r="CI12" s="430"/>
      <c r="CJ12" s="430"/>
      <c r="CK12" s="430"/>
      <c r="CL12" s="430"/>
      <c r="CM12" s="430"/>
      <c r="CN12" s="430"/>
      <c r="CO12" s="430"/>
      <c r="CP12" s="430"/>
      <c r="CQ12" s="430"/>
      <c r="CR12" s="430"/>
      <c r="CS12" s="431"/>
      <c r="CT12" s="533" t="s">
        <v>138</v>
      </c>
      <c r="CU12" s="534"/>
      <c r="CV12" s="534"/>
      <c r="CW12" s="534"/>
      <c r="CX12" s="534"/>
      <c r="CY12" s="534"/>
      <c r="CZ12" s="534"/>
      <c r="DA12" s="535"/>
      <c r="DB12" s="533" t="s">
        <v>139</v>
      </c>
      <c r="DC12" s="534"/>
      <c r="DD12" s="534"/>
      <c r="DE12" s="534"/>
      <c r="DF12" s="534"/>
      <c r="DG12" s="534"/>
      <c r="DH12" s="534"/>
      <c r="DI12" s="535"/>
    </row>
    <row r="13" spans="1:119" ht="18.75" customHeight="1" x14ac:dyDescent="0.15">
      <c r="A13" s="181"/>
      <c r="B13" s="539"/>
      <c r="C13" s="540"/>
      <c r="D13" s="540"/>
      <c r="E13" s="540"/>
      <c r="F13" s="540"/>
      <c r="G13" s="540"/>
      <c r="H13" s="540"/>
      <c r="I13" s="540"/>
      <c r="J13" s="540"/>
      <c r="K13" s="541"/>
      <c r="L13" s="190"/>
      <c r="M13" s="520" t="s">
        <v>140</v>
      </c>
      <c r="N13" s="521"/>
      <c r="O13" s="521"/>
      <c r="P13" s="521"/>
      <c r="Q13" s="522"/>
      <c r="R13" s="523">
        <v>976</v>
      </c>
      <c r="S13" s="524"/>
      <c r="T13" s="524"/>
      <c r="U13" s="524"/>
      <c r="V13" s="525"/>
      <c r="W13" s="511" t="s">
        <v>141</v>
      </c>
      <c r="X13" s="433"/>
      <c r="Y13" s="433"/>
      <c r="Z13" s="433"/>
      <c r="AA13" s="433"/>
      <c r="AB13" s="434"/>
      <c r="AC13" s="396">
        <v>185</v>
      </c>
      <c r="AD13" s="397"/>
      <c r="AE13" s="397"/>
      <c r="AF13" s="397"/>
      <c r="AG13" s="398"/>
      <c r="AH13" s="396">
        <v>173</v>
      </c>
      <c r="AI13" s="397"/>
      <c r="AJ13" s="397"/>
      <c r="AK13" s="397"/>
      <c r="AL13" s="399"/>
      <c r="AM13" s="489" t="s">
        <v>142</v>
      </c>
      <c r="AN13" s="394"/>
      <c r="AO13" s="394"/>
      <c r="AP13" s="394"/>
      <c r="AQ13" s="394"/>
      <c r="AR13" s="394"/>
      <c r="AS13" s="394"/>
      <c r="AT13" s="395"/>
      <c r="AU13" s="477" t="s">
        <v>143</v>
      </c>
      <c r="AV13" s="478"/>
      <c r="AW13" s="478"/>
      <c r="AX13" s="478"/>
      <c r="AY13" s="400" t="s">
        <v>144</v>
      </c>
      <c r="AZ13" s="401"/>
      <c r="BA13" s="401"/>
      <c r="BB13" s="401"/>
      <c r="BC13" s="401"/>
      <c r="BD13" s="401"/>
      <c r="BE13" s="401"/>
      <c r="BF13" s="401"/>
      <c r="BG13" s="401"/>
      <c r="BH13" s="401"/>
      <c r="BI13" s="401"/>
      <c r="BJ13" s="401"/>
      <c r="BK13" s="401"/>
      <c r="BL13" s="401"/>
      <c r="BM13" s="402"/>
      <c r="BN13" s="420">
        <v>-42220</v>
      </c>
      <c r="BO13" s="421"/>
      <c r="BP13" s="421"/>
      <c r="BQ13" s="421"/>
      <c r="BR13" s="421"/>
      <c r="BS13" s="421"/>
      <c r="BT13" s="421"/>
      <c r="BU13" s="422"/>
      <c r="BV13" s="420">
        <v>86398</v>
      </c>
      <c r="BW13" s="421"/>
      <c r="BX13" s="421"/>
      <c r="BY13" s="421"/>
      <c r="BZ13" s="421"/>
      <c r="CA13" s="421"/>
      <c r="CB13" s="421"/>
      <c r="CC13" s="422"/>
      <c r="CD13" s="429" t="s">
        <v>145</v>
      </c>
      <c r="CE13" s="430"/>
      <c r="CF13" s="430"/>
      <c r="CG13" s="430"/>
      <c r="CH13" s="430"/>
      <c r="CI13" s="430"/>
      <c r="CJ13" s="430"/>
      <c r="CK13" s="430"/>
      <c r="CL13" s="430"/>
      <c r="CM13" s="430"/>
      <c r="CN13" s="430"/>
      <c r="CO13" s="430"/>
      <c r="CP13" s="430"/>
      <c r="CQ13" s="430"/>
      <c r="CR13" s="430"/>
      <c r="CS13" s="431"/>
      <c r="CT13" s="390">
        <v>-0.1</v>
      </c>
      <c r="CU13" s="391"/>
      <c r="CV13" s="391"/>
      <c r="CW13" s="391"/>
      <c r="CX13" s="391"/>
      <c r="CY13" s="391"/>
      <c r="CZ13" s="391"/>
      <c r="DA13" s="392"/>
      <c r="DB13" s="390">
        <v>-0.4</v>
      </c>
      <c r="DC13" s="391"/>
      <c r="DD13" s="391"/>
      <c r="DE13" s="391"/>
      <c r="DF13" s="391"/>
      <c r="DG13" s="391"/>
      <c r="DH13" s="391"/>
      <c r="DI13" s="392"/>
    </row>
    <row r="14" spans="1:119" ht="18.75" customHeight="1" thickBot="1" x14ac:dyDescent="0.2">
      <c r="A14" s="181"/>
      <c r="B14" s="539"/>
      <c r="C14" s="540"/>
      <c r="D14" s="540"/>
      <c r="E14" s="540"/>
      <c r="F14" s="540"/>
      <c r="G14" s="540"/>
      <c r="H14" s="540"/>
      <c r="I14" s="540"/>
      <c r="J14" s="540"/>
      <c r="K14" s="541"/>
      <c r="L14" s="513" t="s">
        <v>146</v>
      </c>
      <c r="M14" s="557"/>
      <c r="N14" s="557"/>
      <c r="O14" s="557"/>
      <c r="P14" s="557"/>
      <c r="Q14" s="558"/>
      <c r="R14" s="523">
        <v>984</v>
      </c>
      <c r="S14" s="524"/>
      <c r="T14" s="524"/>
      <c r="U14" s="524"/>
      <c r="V14" s="525"/>
      <c r="W14" s="526"/>
      <c r="X14" s="436"/>
      <c r="Y14" s="436"/>
      <c r="Z14" s="436"/>
      <c r="AA14" s="436"/>
      <c r="AB14" s="437"/>
      <c r="AC14" s="516">
        <v>37.1</v>
      </c>
      <c r="AD14" s="517"/>
      <c r="AE14" s="517"/>
      <c r="AF14" s="517"/>
      <c r="AG14" s="518"/>
      <c r="AH14" s="516">
        <v>33.799999999999997</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147</v>
      </c>
      <c r="CE14" s="427"/>
      <c r="CF14" s="427"/>
      <c r="CG14" s="427"/>
      <c r="CH14" s="427"/>
      <c r="CI14" s="427"/>
      <c r="CJ14" s="427"/>
      <c r="CK14" s="427"/>
      <c r="CL14" s="427"/>
      <c r="CM14" s="427"/>
      <c r="CN14" s="427"/>
      <c r="CO14" s="427"/>
      <c r="CP14" s="427"/>
      <c r="CQ14" s="427"/>
      <c r="CR14" s="427"/>
      <c r="CS14" s="428"/>
      <c r="CT14" s="527" t="s">
        <v>148</v>
      </c>
      <c r="CU14" s="528"/>
      <c r="CV14" s="528"/>
      <c r="CW14" s="528"/>
      <c r="CX14" s="528"/>
      <c r="CY14" s="528"/>
      <c r="CZ14" s="528"/>
      <c r="DA14" s="529"/>
      <c r="DB14" s="527" t="s">
        <v>139</v>
      </c>
      <c r="DC14" s="528"/>
      <c r="DD14" s="528"/>
      <c r="DE14" s="528"/>
      <c r="DF14" s="528"/>
      <c r="DG14" s="528"/>
      <c r="DH14" s="528"/>
      <c r="DI14" s="529"/>
    </row>
    <row r="15" spans="1:119" ht="18.75" customHeight="1" x14ac:dyDescent="0.15">
      <c r="A15" s="181"/>
      <c r="B15" s="539"/>
      <c r="C15" s="540"/>
      <c r="D15" s="540"/>
      <c r="E15" s="540"/>
      <c r="F15" s="540"/>
      <c r="G15" s="540"/>
      <c r="H15" s="540"/>
      <c r="I15" s="540"/>
      <c r="J15" s="540"/>
      <c r="K15" s="541"/>
      <c r="L15" s="190"/>
      <c r="M15" s="520" t="s">
        <v>140</v>
      </c>
      <c r="N15" s="521"/>
      <c r="O15" s="521"/>
      <c r="P15" s="521"/>
      <c r="Q15" s="522"/>
      <c r="R15" s="523">
        <v>973</v>
      </c>
      <c r="S15" s="524"/>
      <c r="T15" s="524"/>
      <c r="U15" s="524"/>
      <c r="V15" s="525"/>
      <c r="W15" s="511" t="s">
        <v>149</v>
      </c>
      <c r="X15" s="433"/>
      <c r="Y15" s="433"/>
      <c r="Z15" s="433"/>
      <c r="AA15" s="433"/>
      <c r="AB15" s="434"/>
      <c r="AC15" s="396">
        <v>82</v>
      </c>
      <c r="AD15" s="397"/>
      <c r="AE15" s="397"/>
      <c r="AF15" s="397"/>
      <c r="AG15" s="398"/>
      <c r="AH15" s="396">
        <v>96</v>
      </c>
      <c r="AI15" s="397"/>
      <c r="AJ15" s="397"/>
      <c r="AK15" s="397"/>
      <c r="AL15" s="399"/>
      <c r="AM15" s="489"/>
      <c r="AN15" s="394"/>
      <c r="AO15" s="394"/>
      <c r="AP15" s="394"/>
      <c r="AQ15" s="394"/>
      <c r="AR15" s="394"/>
      <c r="AS15" s="394"/>
      <c r="AT15" s="395"/>
      <c r="AU15" s="477"/>
      <c r="AV15" s="478"/>
      <c r="AW15" s="478"/>
      <c r="AX15" s="478"/>
      <c r="AY15" s="412" t="s">
        <v>150</v>
      </c>
      <c r="AZ15" s="413"/>
      <c r="BA15" s="413"/>
      <c r="BB15" s="413"/>
      <c r="BC15" s="413"/>
      <c r="BD15" s="413"/>
      <c r="BE15" s="413"/>
      <c r="BF15" s="413"/>
      <c r="BG15" s="413"/>
      <c r="BH15" s="413"/>
      <c r="BI15" s="413"/>
      <c r="BJ15" s="413"/>
      <c r="BK15" s="413"/>
      <c r="BL15" s="413"/>
      <c r="BM15" s="414"/>
      <c r="BN15" s="415">
        <v>634420</v>
      </c>
      <c r="BO15" s="416"/>
      <c r="BP15" s="416"/>
      <c r="BQ15" s="416"/>
      <c r="BR15" s="416"/>
      <c r="BS15" s="416"/>
      <c r="BT15" s="416"/>
      <c r="BU15" s="417"/>
      <c r="BV15" s="415">
        <v>644011</v>
      </c>
      <c r="BW15" s="416"/>
      <c r="BX15" s="416"/>
      <c r="BY15" s="416"/>
      <c r="BZ15" s="416"/>
      <c r="CA15" s="416"/>
      <c r="CB15" s="416"/>
      <c r="CC15" s="417"/>
      <c r="CD15" s="530" t="s">
        <v>151</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9"/>
      <c r="C16" s="540"/>
      <c r="D16" s="540"/>
      <c r="E16" s="540"/>
      <c r="F16" s="540"/>
      <c r="G16" s="540"/>
      <c r="H16" s="540"/>
      <c r="I16" s="540"/>
      <c r="J16" s="540"/>
      <c r="K16" s="541"/>
      <c r="L16" s="513" t="s">
        <v>152</v>
      </c>
      <c r="M16" s="514"/>
      <c r="N16" s="514"/>
      <c r="O16" s="514"/>
      <c r="P16" s="514"/>
      <c r="Q16" s="515"/>
      <c r="R16" s="508" t="s">
        <v>153</v>
      </c>
      <c r="S16" s="509"/>
      <c r="T16" s="509"/>
      <c r="U16" s="509"/>
      <c r="V16" s="510"/>
      <c r="W16" s="526"/>
      <c r="X16" s="436"/>
      <c r="Y16" s="436"/>
      <c r="Z16" s="436"/>
      <c r="AA16" s="436"/>
      <c r="AB16" s="437"/>
      <c r="AC16" s="516">
        <v>16.399999999999999</v>
      </c>
      <c r="AD16" s="517"/>
      <c r="AE16" s="517"/>
      <c r="AF16" s="517"/>
      <c r="AG16" s="518"/>
      <c r="AH16" s="516">
        <v>18.8</v>
      </c>
      <c r="AI16" s="517"/>
      <c r="AJ16" s="517"/>
      <c r="AK16" s="517"/>
      <c r="AL16" s="519"/>
      <c r="AM16" s="489"/>
      <c r="AN16" s="394"/>
      <c r="AO16" s="394"/>
      <c r="AP16" s="394"/>
      <c r="AQ16" s="394"/>
      <c r="AR16" s="394"/>
      <c r="AS16" s="394"/>
      <c r="AT16" s="395"/>
      <c r="AU16" s="477"/>
      <c r="AV16" s="478"/>
      <c r="AW16" s="478"/>
      <c r="AX16" s="478"/>
      <c r="AY16" s="400" t="s">
        <v>154</v>
      </c>
      <c r="AZ16" s="401"/>
      <c r="BA16" s="401"/>
      <c r="BB16" s="401"/>
      <c r="BC16" s="401"/>
      <c r="BD16" s="401"/>
      <c r="BE16" s="401"/>
      <c r="BF16" s="401"/>
      <c r="BG16" s="401"/>
      <c r="BH16" s="401"/>
      <c r="BI16" s="401"/>
      <c r="BJ16" s="401"/>
      <c r="BK16" s="401"/>
      <c r="BL16" s="401"/>
      <c r="BM16" s="402"/>
      <c r="BN16" s="420">
        <v>829228</v>
      </c>
      <c r="BO16" s="421"/>
      <c r="BP16" s="421"/>
      <c r="BQ16" s="421"/>
      <c r="BR16" s="421"/>
      <c r="BS16" s="421"/>
      <c r="BT16" s="421"/>
      <c r="BU16" s="422"/>
      <c r="BV16" s="420">
        <v>790324</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542"/>
      <c r="C17" s="543"/>
      <c r="D17" s="543"/>
      <c r="E17" s="543"/>
      <c r="F17" s="543"/>
      <c r="G17" s="543"/>
      <c r="H17" s="543"/>
      <c r="I17" s="543"/>
      <c r="J17" s="543"/>
      <c r="K17" s="544"/>
      <c r="L17" s="195"/>
      <c r="M17" s="505" t="s">
        <v>155</v>
      </c>
      <c r="N17" s="506"/>
      <c r="O17" s="506"/>
      <c r="P17" s="506"/>
      <c r="Q17" s="507"/>
      <c r="R17" s="508" t="s">
        <v>156</v>
      </c>
      <c r="S17" s="509"/>
      <c r="T17" s="509"/>
      <c r="U17" s="509"/>
      <c r="V17" s="510"/>
      <c r="W17" s="511" t="s">
        <v>157</v>
      </c>
      <c r="X17" s="433"/>
      <c r="Y17" s="433"/>
      <c r="Z17" s="433"/>
      <c r="AA17" s="433"/>
      <c r="AB17" s="434"/>
      <c r="AC17" s="396">
        <v>232</v>
      </c>
      <c r="AD17" s="397"/>
      <c r="AE17" s="397"/>
      <c r="AF17" s="397"/>
      <c r="AG17" s="398"/>
      <c r="AH17" s="396">
        <v>243</v>
      </c>
      <c r="AI17" s="397"/>
      <c r="AJ17" s="397"/>
      <c r="AK17" s="397"/>
      <c r="AL17" s="399"/>
      <c r="AM17" s="489"/>
      <c r="AN17" s="394"/>
      <c r="AO17" s="394"/>
      <c r="AP17" s="394"/>
      <c r="AQ17" s="394"/>
      <c r="AR17" s="394"/>
      <c r="AS17" s="394"/>
      <c r="AT17" s="395"/>
      <c r="AU17" s="477"/>
      <c r="AV17" s="478"/>
      <c r="AW17" s="478"/>
      <c r="AX17" s="478"/>
      <c r="AY17" s="400" t="s">
        <v>158</v>
      </c>
      <c r="AZ17" s="401"/>
      <c r="BA17" s="401"/>
      <c r="BB17" s="401"/>
      <c r="BC17" s="401"/>
      <c r="BD17" s="401"/>
      <c r="BE17" s="401"/>
      <c r="BF17" s="401"/>
      <c r="BG17" s="401"/>
      <c r="BH17" s="401"/>
      <c r="BI17" s="401"/>
      <c r="BJ17" s="401"/>
      <c r="BK17" s="401"/>
      <c r="BL17" s="401"/>
      <c r="BM17" s="402"/>
      <c r="BN17" s="420">
        <v>823015</v>
      </c>
      <c r="BO17" s="421"/>
      <c r="BP17" s="421"/>
      <c r="BQ17" s="421"/>
      <c r="BR17" s="421"/>
      <c r="BS17" s="421"/>
      <c r="BT17" s="421"/>
      <c r="BU17" s="422"/>
      <c r="BV17" s="420">
        <v>835479</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482" t="s">
        <v>159</v>
      </c>
      <c r="C18" s="483"/>
      <c r="D18" s="483"/>
      <c r="E18" s="484"/>
      <c r="F18" s="484"/>
      <c r="G18" s="484"/>
      <c r="H18" s="484"/>
      <c r="I18" s="484"/>
      <c r="J18" s="484"/>
      <c r="K18" s="484"/>
      <c r="L18" s="485">
        <v>66.05</v>
      </c>
      <c r="M18" s="485"/>
      <c r="N18" s="485"/>
      <c r="O18" s="485"/>
      <c r="P18" s="485"/>
      <c r="Q18" s="485"/>
      <c r="R18" s="486"/>
      <c r="S18" s="486"/>
      <c r="T18" s="486"/>
      <c r="U18" s="486"/>
      <c r="V18" s="487"/>
      <c r="W18" s="501"/>
      <c r="X18" s="502"/>
      <c r="Y18" s="502"/>
      <c r="Z18" s="502"/>
      <c r="AA18" s="502"/>
      <c r="AB18" s="512"/>
      <c r="AC18" s="384">
        <v>46.5</v>
      </c>
      <c r="AD18" s="385"/>
      <c r="AE18" s="385"/>
      <c r="AF18" s="385"/>
      <c r="AG18" s="488"/>
      <c r="AH18" s="384">
        <v>47.5</v>
      </c>
      <c r="AI18" s="385"/>
      <c r="AJ18" s="385"/>
      <c r="AK18" s="385"/>
      <c r="AL18" s="386"/>
      <c r="AM18" s="489"/>
      <c r="AN18" s="394"/>
      <c r="AO18" s="394"/>
      <c r="AP18" s="394"/>
      <c r="AQ18" s="394"/>
      <c r="AR18" s="394"/>
      <c r="AS18" s="394"/>
      <c r="AT18" s="395"/>
      <c r="AU18" s="477"/>
      <c r="AV18" s="478"/>
      <c r="AW18" s="478"/>
      <c r="AX18" s="478"/>
      <c r="AY18" s="400" t="s">
        <v>160</v>
      </c>
      <c r="AZ18" s="401"/>
      <c r="BA18" s="401"/>
      <c r="BB18" s="401"/>
      <c r="BC18" s="401"/>
      <c r="BD18" s="401"/>
      <c r="BE18" s="401"/>
      <c r="BF18" s="401"/>
      <c r="BG18" s="401"/>
      <c r="BH18" s="401"/>
      <c r="BI18" s="401"/>
      <c r="BJ18" s="401"/>
      <c r="BK18" s="401"/>
      <c r="BL18" s="401"/>
      <c r="BM18" s="402"/>
      <c r="BN18" s="420">
        <v>920085</v>
      </c>
      <c r="BO18" s="421"/>
      <c r="BP18" s="421"/>
      <c r="BQ18" s="421"/>
      <c r="BR18" s="421"/>
      <c r="BS18" s="421"/>
      <c r="BT18" s="421"/>
      <c r="BU18" s="422"/>
      <c r="BV18" s="420">
        <v>910159</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482" t="s">
        <v>161</v>
      </c>
      <c r="C19" s="483"/>
      <c r="D19" s="483"/>
      <c r="E19" s="484"/>
      <c r="F19" s="484"/>
      <c r="G19" s="484"/>
      <c r="H19" s="484"/>
      <c r="I19" s="484"/>
      <c r="J19" s="484"/>
      <c r="K19" s="484"/>
      <c r="L19" s="490">
        <v>15</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162</v>
      </c>
      <c r="AZ19" s="401"/>
      <c r="BA19" s="401"/>
      <c r="BB19" s="401"/>
      <c r="BC19" s="401"/>
      <c r="BD19" s="401"/>
      <c r="BE19" s="401"/>
      <c r="BF19" s="401"/>
      <c r="BG19" s="401"/>
      <c r="BH19" s="401"/>
      <c r="BI19" s="401"/>
      <c r="BJ19" s="401"/>
      <c r="BK19" s="401"/>
      <c r="BL19" s="401"/>
      <c r="BM19" s="402"/>
      <c r="BN19" s="420">
        <v>1367860</v>
      </c>
      <c r="BO19" s="421"/>
      <c r="BP19" s="421"/>
      <c r="BQ19" s="421"/>
      <c r="BR19" s="421"/>
      <c r="BS19" s="421"/>
      <c r="BT19" s="421"/>
      <c r="BU19" s="422"/>
      <c r="BV19" s="420">
        <v>1507746</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482" t="s">
        <v>163</v>
      </c>
      <c r="C20" s="483"/>
      <c r="D20" s="483"/>
      <c r="E20" s="484"/>
      <c r="F20" s="484"/>
      <c r="G20" s="484"/>
      <c r="H20" s="484"/>
      <c r="I20" s="484"/>
      <c r="J20" s="484"/>
      <c r="K20" s="484"/>
      <c r="L20" s="490">
        <v>406</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479" t="s">
        <v>164</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449" t="s">
        <v>165</v>
      </c>
      <c r="C22" s="450"/>
      <c r="D22" s="451"/>
      <c r="E22" s="458" t="s">
        <v>1</v>
      </c>
      <c r="F22" s="433"/>
      <c r="G22" s="433"/>
      <c r="H22" s="433"/>
      <c r="I22" s="433"/>
      <c r="J22" s="433"/>
      <c r="K22" s="434"/>
      <c r="L22" s="458" t="s">
        <v>166</v>
      </c>
      <c r="M22" s="433"/>
      <c r="N22" s="433"/>
      <c r="O22" s="433"/>
      <c r="P22" s="434"/>
      <c r="Q22" s="443" t="s">
        <v>167</v>
      </c>
      <c r="R22" s="444"/>
      <c r="S22" s="444"/>
      <c r="T22" s="444"/>
      <c r="U22" s="444"/>
      <c r="V22" s="459"/>
      <c r="W22" s="461" t="s">
        <v>168</v>
      </c>
      <c r="X22" s="450"/>
      <c r="Y22" s="451"/>
      <c r="Z22" s="458"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171</v>
      </c>
      <c r="AZ23" s="413"/>
      <c r="BA23" s="413"/>
      <c r="BB23" s="413"/>
      <c r="BC23" s="413"/>
      <c r="BD23" s="413"/>
      <c r="BE23" s="413"/>
      <c r="BF23" s="413"/>
      <c r="BG23" s="413"/>
      <c r="BH23" s="413"/>
      <c r="BI23" s="413"/>
      <c r="BJ23" s="413"/>
      <c r="BK23" s="413"/>
      <c r="BL23" s="413"/>
      <c r="BM23" s="414"/>
      <c r="BN23" s="420">
        <v>2132409</v>
      </c>
      <c r="BO23" s="421"/>
      <c r="BP23" s="421"/>
      <c r="BQ23" s="421"/>
      <c r="BR23" s="421"/>
      <c r="BS23" s="421"/>
      <c r="BT23" s="421"/>
      <c r="BU23" s="422"/>
      <c r="BV23" s="420">
        <v>1773123</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452"/>
      <c r="C24" s="453"/>
      <c r="D24" s="454"/>
      <c r="E24" s="393" t="s">
        <v>172</v>
      </c>
      <c r="F24" s="394"/>
      <c r="G24" s="394"/>
      <c r="H24" s="394"/>
      <c r="I24" s="394"/>
      <c r="J24" s="394"/>
      <c r="K24" s="395"/>
      <c r="L24" s="396">
        <v>1</v>
      </c>
      <c r="M24" s="397"/>
      <c r="N24" s="397"/>
      <c r="O24" s="397"/>
      <c r="P24" s="398"/>
      <c r="Q24" s="396">
        <v>7240</v>
      </c>
      <c r="R24" s="397"/>
      <c r="S24" s="397"/>
      <c r="T24" s="397"/>
      <c r="U24" s="397"/>
      <c r="V24" s="398"/>
      <c r="W24" s="462"/>
      <c r="X24" s="453"/>
      <c r="Y24" s="454"/>
      <c r="Z24" s="393" t="s">
        <v>173</v>
      </c>
      <c r="AA24" s="394"/>
      <c r="AB24" s="394"/>
      <c r="AC24" s="394"/>
      <c r="AD24" s="394"/>
      <c r="AE24" s="394"/>
      <c r="AF24" s="394"/>
      <c r="AG24" s="395"/>
      <c r="AH24" s="396">
        <v>41</v>
      </c>
      <c r="AI24" s="397"/>
      <c r="AJ24" s="397"/>
      <c r="AK24" s="397"/>
      <c r="AL24" s="398"/>
      <c r="AM24" s="396">
        <v>115374</v>
      </c>
      <c r="AN24" s="397"/>
      <c r="AO24" s="397"/>
      <c r="AP24" s="397"/>
      <c r="AQ24" s="397"/>
      <c r="AR24" s="398"/>
      <c r="AS24" s="396">
        <v>2814</v>
      </c>
      <c r="AT24" s="397"/>
      <c r="AU24" s="397"/>
      <c r="AV24" s="397"/>
      <c r="AW24" s="397"/>
      <c r="AX24" s="399"/>
      <c r="AY24" s="387" t="s">
        <v>174</v>
      </c>
      <c r="AZ24" s="388"/>
      <c r="BA24" s="388"/>
      <c r="BB24" s="388"/>
      <c r="BC24" s="388"/>
      <c r="BD24" s="388"/>
      <c r="BE24" s="388"/>
      <c r="BF24" s="388"/>
      <c r="BG24" s="388"/>
      <c r="BH24" s="388"/>
      <c r="BI24" s="388"/>
      <c r="BJ24" s="388"/>
      <c r="BK24" s="388"/>
      <c r="BL24" s="388"/>
      <c r="BM24" s="389"/>
      <c r="BN24" s="420">
        <v>1809260</v>
      </c>
      <c r="BO24" s="421"/>
      <c r="BP24" s="421"/>
      <c r="BQ24" s="421"/>
      <c r="BR24" s="421"/>
      <c r="BS24" s="421"/>
      <c r="BT24" s="421"/>
      <c r="BU24" s="422"/>
      <c r="BV24" s="420">
        <v>1526874</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452"/>
      <c r="C25" s="453"/>
      <c r="D25" s="454"/>
      <c r="E25" s="393" t="s">
        <v>175</v>
      </c>
      <c r="F25" s="394"/>
      <c r="G25" s="394"/>
      <c r="H25" s="394"/>
      <c r="I25" s="394"/>
      <c r="J25" s="394"/>
      <c r="K25" s="395"/>
      <c r="L25" s="396">
        <v>1</v>
      </c>
      <c r="M25" s="397"/>
      <c r="N25" s="397"/>
      <c r="O25" s="397"/>
      <c r="P25" s="398"/>
      <c r="Q25" s="396">
        <v>5830</v>
      </c>
      <c r="R25" s="397"/>
      <c r="S25" s="397"/>
      <c r="T25" s="397"/>
      <c r="U25" s="397"/>
      <c r="V25" s="398"/>
      <c r="W25" s="462"/>
      <c r="X25" s="453"/>
      <c r="Y25" s="454"/>
      <c r="Z25" s="393" t="s">
        <v>176</v>
      </c>
      <c r="AA25" s="394"/>
      <c r="AB25" s="394"/>
      <c r="AC25" s="394"/>
      <c r="AD25" s="394"/>
      <c r="AE25" s="394"/>
      <c r="AF25" s="394"/>
      <c r="AG25" s="395"/>
      <c r="AH25" s="396" t="s">
        <v>138</v>
      </c>
      <c r="AI25" s="397"/>
      <c r="AJ25" s="397"/>
      <c r="AK25" s="397"/>
      <c r="AL25" s="398"/>
      <c r="AM25" s="396" t="s">
        <v>139</v>
      </c>
      <c r="AN25" s="397"/>
      <c r="AO25" s="397"/>
      <c r="AP25" s="397"/>
      <c r="AQ25" s="397"/>
      <c r="AR25" s="398"/>
      <c r="AS25" s="396" t="s">
        <v>139</v>
      </c>
      <c r="AT25" s="397"/>
      <c r="AU25" s="397"/>
      <c r="AV25" s="397"/>
      <c r="AW25" s="397"/>
      <c r="AX25" s="399"/>
      <c r="AY25" s="412" t="s">
        <v>177</v>
      </c>
      <c r="AZ25" s="413"/>
      <c r="BA25" s="413"/>
      <c r="BB25" s="413"/>
      <c r="BC25" s="413"/>
      <c r="BD25" s="413"/>
      <c r="BE25" s="413"/>
      <c r="BF25" s="413"/>
      <c r="BG25" s="413"/>
      <c r="BH25" s="413"/>
      <c r="BI25" s="413"/>
      <c r="BJ25" s="413"/>
      <c r="BK25" s="413"/>
      <c r="BL25" s="413"/>
      <c r="BM25" s="414"/>
      <c r="BN25" s="415" t="s">
        <v>138</v>
      </c>
      <c r="BO25" s="416"/>
      <c r="BP25" s="416"/>
      <c r="BQ25" s="416"/>
      <c r="BR25" s="416"/>
      <c r="BS25" s="416"/>
      <c r="BT25" s="416"/>
      <c r="BU25" s="417"/>
      <c r="BV25" s="415" t="s">
        <v>139</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452"/>
      <c r="C26" s="453"/>
      <c r="D26" s="454"/>
      <c r="E26" s="393" t="s">
        <v>178</v>
      </c>
      <c r="F26" s="394"/>
      <c r="G26" s="394"/>
      <c r="H26" s="394"/>
      <c r="I26" s="394"/>
      <c r="J26" s="394"/>
      <c r="K26" s="395"/>
      <c r="L26" s="396">
        <v>1</v>
      </c>
      <c r="M26" s="397"/>
      <c r="N26" s="397"/>
      <c r="O26" s="397"/>
      <c r="P26" s="398"/>
      <c r="Q26" s="396">
        <v>5390</v>
      </c>
      <c r="R26" s="397"/>
      <c r="S26" s="397"/>
      <c r="T26" s="397"/>
      <c r="U26" s="397"/>
      <c r="V26" s="398"/>
      <c r="W26" s="462"/>
      <c r="X26" s="453"/>
      <c r="Y26" s="454"/>
      <c r="Z26" s="393" t="s">
        <v>179</v>
      </c>
      <c r="AA26" s="475"/>
      <c r="AB26" s="475"/>
      <c r="AC26" s="475"/>
      <c r="AD26" s="475"/>
      <c r="AE26" s="475"/>
      <c r="AF26" s="475"/>
      <c r="AG26" s="476"/>
      <c r="AH26" s="396" t="s">
        <v>139</v>
      </c>
      <c r="AI26" s="397"/>
      <c r="AJ26" s="397"/>
      <c r="AK26" s="397"/>
      <c r="AL26" s="398"/>
      <c r="AM26" s="396" t="s">
        <v>138</v>
      </c>
      <c r="AN26" s="397"/>
      <c r="AO26" s="397"/>
      <c r="AP26" s="397"/>
      <c r="AQ26" s="397"/>
      <c r="AR26" s="398"/>
      <c r="AS26" s="396" t="s">
        <v>139</v>
      </c>
      <c r="AT26" s="397"/>
      <c r="AU26" s="397"/>
      <c r="AV26" s="397"/>
      <c r="AW26" s="397"/>
      <c r="AX26" s="399"/>
      <c r="AY26" s="429" t="s">
        <v>180</v>
      </c>
      <c r="AZ26" s="430"/>
      <c r="BA26" s="430"/>
      <c r="BB26" s="430"/>
      <c r="BC26" s="430"/>
      <c r="BD26" s="430"/>
      <c r="BE26" s="430"/>
      <c r="BF26" s="430"/>
      <c r="BG26" s="430"/>
      <c r="BH26" s="430"/>
      <c r="BI26" s="430"/>
      <c r="BJ26" s="430"/>
      <c r="BK26" s="430"/>
      <c r="BL26" s="430"/>
      <c r="BM26" s="431"/>
      <c r="BN26" s="420" t="s">
        <v>139</v>
      </c>
      <c r="BO26" s="421"/>
      <c r="BP26" s="421"/>
      <c r="BQ26" s="421"/>
      <c r="BR26" s="421"/>
      <c r="BS26" s="421"/>
      <c r="BT26" s="421"/>
      <c r="BU26" s="422"/>
      <c r="BV26" s="420" t="s">
        <v>138</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452"/>
      <c r="C27" s="453"/>
      <c r="D27" s="454"/>
      <c r="E27" s="393" t="s">
        <v>181</v>
      </c>
      <c r="F27" s="394"/>
      <c r="G27" s="394"/>
      <c r="H27" s="394"/>
      <c r="I27" s="394"/>
      <c r="J27" s="394"/>
      <c r="K27" s="395"/>
      <c r="L27" s="396">
        <v>1</v>
      </c>
      <c r="M27" s="397"/>
      <c r="N27" s="397"/>
      <c r="O27" s="397"/>
      <c r="P27" s="398"/>
      <c r="Q27" s="396">
        <v>2400</v>
      </c>
      <c r="R27" s="397"/>
      <c r="S27" s="397"/>
      <c r="T27" s="397"/>
      <c r="U27" s="397"/>
      <c r="V27" s="398"/>
      <c r="W27" s="462"/>
      <c r="X27" s="453"/>
      <c r="Y27" s="454"/>
      <c r="Z27" s="393" t="s">
        <v>182</v>
      </c>
      <c r="AA27" s="394"/>
      <c r="AB27" s="394"/>
      <c r="AC27" s="394"/>
      <c r="AD27" s="394"/>
      <c r="AE27" s="394"/>
      <c r="AF27" s="394"/>
      <c r="AG27" s="395"/>
      <c r="AH27" s="396" t="s">
        <v>139</v>
      </c>
      <c r="AI27" s="397"/>
      <c r="AJ27" s="397"/>
      <c r="AK27" s="397"/>
      <c r="AL27" s="398"/>
      <c r="AM27" s="396" t="s">
        <v>139</v>
      </c>
      <c r="AN27" s="397"/>
      <c r="AO27" s="397"/>
      <c r="AP27" s="397"/>
      <c r="AQ27" s="397"/>
      <c r="AR27" s="398"/>
      <c r="AS27" s="396" t="s">
        <v>139</v>
      </c>
      <c r="AT27" s="397"/>
      <c r="AU27" s="397"/>
      <c r="AV27" s="397"/>
      <c r="AW27" s="397"/>
      <c r="AX27" s="399"/>
      <c r="AY27" s="426" t="s">
        <v>183</v>
      </c>
      <c r="AZ27" s="427"/>
      <c r="BA27" s="427"/>
      <c r="BB27" s="427"/>
      <c r="BC27" s="427"/>
      <c r="BD27" s="427"/>
      <c r="BE27" s="427"/>
      <c r="BF27" s="427"/>
      <c r="BG27" s="427"/>
      <c r="BH27" s="427"/>
      <c r="BI27" s="427"/>
      <c r="BJ27" s="427"/>
      <c r="BK27" s="427"/>
      <c r="BL27" s="427"/>
      <c r="BM27" s="428"/>
      <c r="BN27" s="423">
        <v>44000</v>
      </c>
      <c r="BO27" s="424"/>
      <c r="BP27" s="424"/>
      <c r="BQ27" s="424"/>
      <c r="BR27" s="424"/>
      <c r="BS27" s="424"/>
      <c r="BT27" s="424"/>
      <c r="BU27" s="425"/>
      <c r="BV27" s="423">
        <v>44000</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452"/>
      <c r="C28" s="453"/>
      <c r="D28" s="454"/>
      <c r="E28" s="393" t="s">
        <v>184</v>
      </c>
      <c r="F28" s="394"/>
      <c r="G28" s="394"/>
      <c r="H28" s="394"/>
      <c r="I28" s="394"/>
      <c r="J28" s="394"/>
      <c r="K28" s="395"/>
      <c r="L28" s="396">
        <v>1</v>
      </c>
      <c r="M28" s="397"/>
      <c r="N28" s="397"/>
      <c r="O28" s="397"/>
      <c r="P28" s="398"/>
      <c r="Q28" s="396">
        <v>1570</v>
      </c>
      <c r="R28" s="397"/>
      <c r="S28" s="397"/>
      <c r="T28" s="397"/>
      <c r="U28" s="397"/>
      <c r="V28" s="398"/>
      <c r="W28" s="462"/>
      <c r="X28" s="453"/>
      <c r="Y28" s="454"/>
      <c r="Z28" s="393" t="s">
        <v>185</v>
      </c>
      <c r="AA28" s="394"/>
      <c r="AB28" s="394"/>
      <c r="AC28" s="394"/>
      <c r="AD28" s="394"/>
      <c r="AE28" s="394"/>
      <c r="AF28" s="394"/>
      <c r="AG28" s="395"/>
      <c r="AH28" s="396" t="s">
        <v>139</v>
      </c>
      <c r="AI28" s="397"/>
      <c r="AJ28" s="397"/>
      <c r="AK28" s="397"/>
      <c r="AL28" s="398"/>
      <c r="AM28" s="396" t="s">
        <v>139</v>
      </c>
      <c r="AN28" s="397"/>
      <c r="AO28" s="397"/>
      <c r="AP28" s="397"/>
      <c r="AQ28" s="397"/>
      <c r="AR28" s="398"/>
      <c r="AS28" s="396" t="s">
        <v>139</v>
      </c>
      <c r="AT28" s="397"/>
      <c r="AU28" s="397"/>
      <c r="AV28" s="397"/>
      <c r="AW28" s="397"/>
      <c r="AX28" s="399"/>
      <c r="AY28" s="403" t="s">
        <v>186</v>
      </c>
      <c r="AZ28" s="404"/>
      <c r="BA28" s="404"/>
      <c r="BB28" s="405"/>
      <c r="BC28" s="412" t="s">
        <v>48</v>
      </c>
      <c r="BD28" s="413"/>
      <c r="BE28" s="413"/>
      <c r="BF28" s="413"/>
      <c r="BG28" s="413"/>
      <c r="BH28" s="413"/>
      <c r="BI28" s="413"/>
      <c r="BJ28" s="413"/>
      <c r="BK28" s="413"/>
      <c r="BL28" s="413"/>
      <c r="BM28" s="414"/>
      <c r="BN28" s="415">
        <v>630880</v>
      </c>
      <c r="BO28" s="416"/>
      <c r="BP28" s="416"/>
      <c r="BQ28" s="416"/>
      <c r="BR28" s="416"/>
      <c r="BS28" s="416"/>
      <c r="BT28" s="416"/>
      <c r="BU28" s="417"/>
      <c r="BV28" s="415">
        <v>672840</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452"/>
      <c r="C29" s="453"/>
      <c r="D29" s="454"/>
      <c r="E29" s="393" t="s">
        <v>187</v>
      </c>
      <c r="F29" s="394"/>
      <c r="G29" s="394"/>
      <c r="H29" s="394"/>
      <c r="I29" s="394"/>
      <c r="J29" s="394"/>
      <c r="K29" s="395"/>
      <c r="L29" s="396">
        <v>6</v>
      </c>
      <c r="M29" s="397"/>
      <c r="N29" s="397"/>
      <c r="O29" s="397"/>
      <c r="P29" s="398"/>
      <c r="Q29" s="396">
        <v>1400</v>
      </c>
      <c r="R29" s="397"/>
      <c r="S29" s="397"/>
      <c r="T29" s="397"/>
      <c r="U29" s="397"/>
      <c r="V29" s="398"/>
      <c r="W29" s="463"/>
      <c r="X29" s="464"/>
      <c r="Y29" s="465"/>
      <c r="Z29" s="393" t="s">
        <v>188</v>
      </c>
      <c r="AA29" s="394"/>
      <c r="AB29" s="394"/>
      <c r="AC29" s="394"/>
      <c r="AD29" s="394"/>
      <c r="AE29" s="394"/>
      <c r="AF29" s="394"/>
      <c r="AG29" s="395"/>
      <c r="AH29" s="396">
        <v>41</v>
      </c>
      <c r="AI29" s="397"/>
      <c r="AJ29" s="397"/>
      <c r="AK29" s="397"/>
      <c r="AL29" s="398"/>
      <c r="AM29" s="396">
        <v>115374</v>
      </c>
      <c r="AN29" s="397"/>
      <c r="AO29" s="397"/>
      <c r="AP29" s="397"/>
      <c r="AQ29" s="397"/>
      <c r="AR29" s="398"/>
      <c r="AS29" s="396">
        <v>2814</v>
      </c>
      <c r="AT29" s="397"/>
      <c r="AU29" s="397"/>
      <c r="AV29" s="397"/>
      <c r="AW29" s="397"/>
      <c r="AX29" s="399"/>
      <c r="AY29" s="406"/>
      <c r="AZ29" s="407"/>
      <c r="BA29" s="407"/>
      <c r="BB29" s="408"/>
      <c r="BC29" s="400" t="s">
        <v>189</v>
      </c>
      <c r="BD29" s="401"/>
      <c r="BE29" s="401"/>
      <c r="BF29" s="401"/>
      <c r="BG29" s="401"/>
      <c r="BH29" s="401"/>
      <c r="BI29" s="401"/>
      <c r="BJ29" s="401"/>
      <c r="BK29" s="401"/>
      <c r="BL29" s="401"/>
      <c r="BM29" s="402"/>
      <c r="BN29" s="420">
        <v>243221</v>
      </c>
      <c r="BO29" s="421"/>
      <c r="BP29" s="421"/>
      <c r="BQ29" s="421"/>
      <c r="BR29" s="421"/>
      <c r="BS29" s="421"/>
      <c r="BT29" s="421"/>
      <c r="BU29" s="422"/>
      <c r="BV29" s="420">
        <v>243131</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190</v>
      </c>
      <c r="X30" s="473"/>
      <c r="Y30" s="473"/>
      <c r="Z30" s="473"/>
      <c r="AA30" s="473"/>
      <c r="AB30" s="473"/>
      <c r="AC30" s="473"/>
      <c r="AD30" s="473"/>
      <c r="AE30" s="473"/>
      <c r="AF30" s="473"/>
      <c r="AG30" s="474"/>
      <c r="AH30" s="384">
        <v>91</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3695793</v>
      </c>
      <c r="BO30" s="424"/>
      <c r="BP30" s="424"/>
      <c r="BQ30" s="424"/>
      <c r="BR30" s="424"/>
      <c r="BS30" s="424"/>
      <c r="BT30" s="424"/>
      <c r="BU30" s="425"/>
      <c r="BV30" s="423">
        <v>3668646</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191</v>
      </c>
      <c r="D32" s="181"/>
      <c r="E32" s="181"/>
      <c r="U32" s="180" t="s">
        <v>192</v>
      </c>
      <c r="AM32" s="180" t="s">
        <v>193</v>
      </c>
      <c r="BE32" s="180" t="s">
        <v>194</v>
      </c>
      <c r="BW32" s="180" t="s">
        <v>195</v>
      </c>
      <c r="CO32" s="180" t="s">
        <v>196</v>
      </c>
      <c r="DI32" s="204"/>
    </row>
    <row r="33" spans="1:113" ht="13.5" customHeight="1" x14ac:dyDescent="0.15">
      <c r="A33" s="181"/>
      <c r="B33" s="205"/>
      <c r="C33" s="383" t="s">
        <v>197</v>
      </c>
      <c r="D33" s="383"/>
      <c r="E33" s="382" t="s">
        <v>198</v>
      </c>
      <c r="F33" s="382"/>
      <c r="G33" s="382"/>
      <c r="H33" s="382"/>
      <c r="I33" s="382"/>
      <c r="J33" s="382"/>
      <c r="K33" s="382"/>
      <c r="L33" s="382"/>
      <c r="M33" s="382"/>
      <c r="N33" s="382"/>
      <c r="O33" s="382"/>
      <c r="P33" s="382"/>
      <c r="Q33" s="382"/>
      <c r="R33" s="382"/>
      <c r="S33" s="382"/>
      <c r="T33" s="206"/>
      <c r="U33" s="383" t="s">
        <v>197</v>
      </c>
      <c r="V33" s="383"/>
      <c r="W33" s="382" t="s">
        <v>198</v>
      </c>
      <c r="X33" s="382"/>
      <c r="Y33" s="382"/>
      <c r="Z33" s="382"/>
      <c r="AA33" s="382"/>
      <c r="AB33" s="382"/>
      <c r="AC33" s="382"/>
      <c r="AD33" s="382"/>
      <c r="AE33" s="382"/>
      <c r="AF33" s="382"/>
      <c r="AG33" s="382"/>
      <c r="AH33" s="382"/>
      <c r="AI33" s="382"/>
      <c r="AJ33" s="382"/>
      <c r="AK33" s="382"/>
      <c r="AL33" s="206"/>
      <c r="AM33" s="383" t="s">
        <v>197</v>
      </c>
      <c r="AN33" s="383"/>
      <c r="AO33" s="382" t="s">
        <v>199</v>
      </c>
      <c r="AP33" s="382"/>
      <c r="AQ33" s="382"/>
      <c r="AR33" s="382"/>
      <c r="AS33" s="382"/>
      <c r="AT33" s="382"/>
      <c r="AU33" s="382"/>
      <c r="AV33" s="382"/>
      <c r="AW33" s="382"/>
      <c r="AX33" s="382"/>
      <c r="AY33" s="382"/>
      <c r="AZ33" s="382"/>
      <c r="BA33" s="382"/>
      <c r="BB33" s="382"/>
      <c r="BC33" s="382"/>
      <c r="BD33" s="207"/>
      <c r="BE33" s="382" t="s">
        <v>200</v>
      </c>
      <c r="BF33" s="382"/>
      <c r="BG33" s="382" t="s">
        <v>201</v>
      </c>
      <c r="BH33" s="382"/>
      <c r="BI33" s="382"/>
      <c r="BJ33" s="382"/>
      <c r="BK33" s="382"/>
      <c r="BL33" s="382"/>
      <c r="BM33" s="382"/>
      <c r="BN33" s="382"/>
      <c r="BO33" s="382"/>
      <c r="BP33" s="382"/>
      <c r="BQ33" s="382"/>
      <c r="BR33" s="382"/>
      <c r="BS33" s="382"/>
      <c r="BT33" s="382"/>
      <c r="BU33" s="382"/>
      <c r="BV33" s="207"/>
      <c r="BW33" s="383" t="s">
        <v>200</v>
      </c>
      <c r="BX33" s="383"/>
      <c r="BY33" s="382" t="s">
        <v>202</v>
      </c>
      <c r="BZ33" s="382"/>
      <c r="CA33" s="382"/>
      <c r="CB33" s="382"/>
      <c r="CC33" s="382"/>
      <c r="CD33" s="382"/>
      <c r="CE33" s="382"/>
      <c r="CF33" s="382"/>
      <c r="CG33" s="382"/>
      <c r="CH33" s="382"/>
      <c r="CI33" s="382"/>
      <c r="CJ33" s="382"/>
      <c r="CK33" s="382"/>
      <c r="CL33" s="382"/>
      <c r="CM33" s="382"/>
      <c r="CN33" s="206"/>
      <c r="CO33" s="383" t="s">
        <v>203</v>
      </c>
      <c r="CP33" s="383"/>
      <c r="CQ33" s="382" t="s">
        <v>204</v>
      </c>
      <c r="CR33" s="382"/>
      <c r="CS33" s="382"/>
      <c r="CT33" s="382"/>
      <c r="CU33" s="382"/>
      <c r="CV33" s="382"/>
      <c r="CW33" s="382"/>
      <c r="CX33" s="382"/>
      <c r="CY33" s="382"/>
      <c r="CZ33" s="382"/>
      <c r="DA33" s="382"/>
      <c r="DB33" s="382"/>
      <c r="DC33" s="382"/>
      <c r="DD33" s="382"/>
      <c r="DE33" s="382"/>
      <c r="DF33" s="206"/>
      <c r="DG33" s="381" t="s">
        <v>205</v>
      </c>
      <c r="DH33" s="381"/>
      <c r="DI33" s="208"/>
    </row>
    <row r="34" spans="1:113" ht="32.25" customHeight="1" x14ac:dyDescent="0.15">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国民健康保険事業（施設勘定）会計</v>
      </c>
      <c r="X34" s="378"/>
      <c r="Y34" s="378"/>
      <c r="Z34" s="378"/>
      <c r="AA34" s="378"/>
      <c r="AB34" s="378"/>
      <c r="AC34" s="378"/>
      <c r="AD34" s="378"/>
      <c r="AE34" s="378"/>
      <c r="AF34" s="378"/>
      <c r="AG34" s="378"/>
      <c r="AH34" s="378"/>
      <c r="AI34" s="378"/>
      <c r="AJ34" s="378"/>
      <c r="AK34" s="378"/>
      <c r="AL34" s="181"/>
      <c r="AM34" s="379" t="str">
        <f>IF(AO34="","",MAX(C34:D43,U34:V43)+1)</f>
        <v/>
      </c>
      <c r="AN34" s="379"/>
      <c r="AO34" s="378"/>
      <c r="AP34" s="378"/>
      <c r="AQ34" s="378"/>
      <c r="AR34" s="378"/>
      <c r="AS34" s="378"/>
      <c r="AT34" s="378"/>
      <c r="AU34" s="378"/>
      <c r="AV34" s="378"/>
      <c r="AW34" s="378"/>
      <c r="AX34" s="378"/>
      <c r="AY34" s="378"/>
      <c r="AZ34" s="378"/>
      <c r="BA34" s="378"/>
      <c r="BB34" s="378"/>
      <c r="BC34" s="378"/>
      <c r="BD34" s="181"/>
      <c r="BE34" s="379">
        <f>IF(BG34="","",MAX(C34:D43,U34:V43,AM34:AN43)+1)</f>
        <v>6</v>
      </c>
      <c r="BF34" s="379"/>
      <c r="BG34" s="378" t="str">
        <f>IF('各会計、関係団体の財政状況及び健全化判断比率'!B32="","",'各会計、関係団体の財政状況及び健全化判断比率'!B32)</f>
        <v>簡易水道事業会計</v>
      </c>
      <c r="BH34" s="378"/>
      <c r="BI34" s="378"/>
      <c r="BJ34" s="378"/>
      <c r="BK34" s="378"/>
      <c r="BL34" s="378"/>
      <c r="BM34" s="378"/>
      <c r="BN34" s="378"/>
      <c r="BO34" s="378"/>
      <c r="BP34" s="378"/>
      <c r="BQ34" s="378"/>
      <c r="BR34" s="378"/>
      <c r="BS34" s="378"/>
      <c r="BT34" s="378"/>
      <c r="BU34" s="378"/>
      <c r="BV34" s="181"/>
      <c r="BW34" s="379">
        <f>IF(BY34="","",MAX(C34:D43,U34:V43,AM34:AN43,BE34:BF43)+1)</f>
        <v>8</v>
      </c>
      <c r="BX34" s="379"/>
      <c r="BY34" s="378" t="str">
        <f>IF('各会計、関係団体の財政状況及び健全化判断比率'!B68="","",'各会計、関係団体の財政状況及び健全化判断比率'!B68)</f>
        <v>佐久広域連合（一般会計）</v>
      </c>
      <c r="BZ34" s="378"/>
      <c r="CA34" s="378"/>
      <c r="CB34" s="378"/>
      <c r="CC34" s="378"/>
      <c r="CD34" s="378"/>
      <c r="CE34" s="378"/>
      <c r="CF34" s="378"/>
      <c r="CG34" s="378"/>
      <c r="CH34" s="378"/>
      <c r="CI34" s="378"/>
      <c r="CJ34" s="378"/>
      <c r="CK34" s="378"/>
      <c r="CL34" s="378"/>
      <c r="CM34" s="378"/>
      <c r="CN34" s="181"/>
      <c r="CO34" s="379">
        <f>IF(CQ34="","",MAX(C34:D43,U34:V43,AM34:AN43,BE34:BF43,BW34:BX43)+1)</f>
        <v>18</v>
      </c>
      <c r="CP34" s="379"/>
      <c r="CQ34" s="378" t="str">
        <f>IF('各会計、関係団体の財政状況及び健全化判断比率'!BS7="","",'各会計、関係団体の財政状況及び健全化判断比率'!BS7)</f>
        <v>（有）南相木村故郷ふれあい公社</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15">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国民健康保険事業（事業勘定）会計</v>
      </c>
      <c r="X35" s="378"/>
      <c r="Y35" s="378"/>
      <c r="Z35" s="378"/>
      <c r="AA35" s="378"/>
      <c r="AB35" s="378"/>
      <c r="AC35" s="378"/>
      <c r="AD35" s="378"/>
      <c r="AE35" s="378"/>
      <c r="AF35" s="378"/>
      <c r="AG35" s="378"/>
      <c r="AH35" s="378"/>
      <c r="AI35" s="378"/>
      <c r="AJ35" s="378"/>
      <c r="AK35" s="378"/>
      <c r="AL35" s="181"/>
      <c r="AM35" s="379" t="str">
        <f t="shared" ref="AM35:AM43" si="0">IF(AO35="","",AM34+1)</f>
        <v/>
      </c>
      <c r="AN35" s="379"/>
      <c r="AO35" s="378"/>
      <c r="AP35" s="378"/>
      <c r="AQ35" s="378"/>
      <c r="AR35" s="378"/>
      <c r="AS35" s="378"/>
      <c r="AT35" s="378"/>
      <c r="AU35" s="378"/>
      <c r="AV35" s="378"/>
      <c r="AW35" s="378"/>
      <c r="AX35" s="378"/>
      <c r="AY35" s="378"/>
      <c r="AZ35" s="378"/>
      <c r="BA35" s="378"/>
      <c r="BB35" s="378"/>
      <c r="BC35" s="378"/>
      <c r="BD35" s="181"/>
      <c r="BE35" s="379">
        <f t="shared" ref="BE35:BE43" si="1">IF(BG35="","",BE34+1)</f>
        <v>7</v>
      </c>
      <c r="BF35" s="379"/>
      <c r="BG35" s="378" t="str">
        <f>IF('各会計、関係団体の財政状況及び健全化判断比率'!B33="","",'各会計、関係団体の財政状況及び健全化判断比率'!B33)</f>
        <v>宅地造成事業会計</v>
      </c>
      <c r="BH35" s="378"/>
      <c r="BI35" s="378"/>
      <c r="BJ35" s="378"/>
      <c r="BK35" s="378"/>
      <c r="BL35" s="378"/>
      <c r="BM35" s="378"/>
      <c r="BN35" s="378"/>
      <c r="BO35" s="378"/>
      <c r="BP35" s="378"/>
      <c r="BQ35" s="378"/>
      <c r="BR35" s="378"/>
      <c r="BS35" s="378"/>
      <c r="BT35" s="378"/>
      <c r="BU35" s="378"/>
      <c r="BV35" s="181"/>
      <c r="BW35" s="379">
        <f t="shared" ref="BW35:BW43" si="2">IF(BY35="","",BW34+1)</f>
        <v>9</v>
      </c>
      <c r="BX35" s="379"/>
      <c r="BY35" s="378" t="str">
        <f>IF('各会計、関係団体の財政状況及び健全化判断比率'!B69="","",'各会計、関係団体の財政状況及び健全化判断比率'!B69)</f>
        <v>佐久広域連合（消防特別会計）</v>
      </c>
      <c r="BZ35" s="378"/>
      <c r="CA35" s="378"/>
      <c r="CB35" s="378"/>
      <c r="CC35" s="378"/>
      <c r="CD35" s="378"/>
      <c r="CE35" s="378"/>
      <c r="CF35" s="378"/>
      <c r="CG35" s="378"/>
      <c r="CH35" s="378"/>
      <c r="CI35" s="378"/>
      <c r="CJ35" s="378"/>
      <c r="CK35" s="378"/>
      <c r="CL35" s="378"/>
      <c r="CM35" s="378"/>
      <c r="CN35" s="181"/>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15">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介護保険事業会計</v>
      </c>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10</v>
      </c>
      <c r="BX36" s="379"/>
      <c r="BY36" s="378" t="str">
        <f>IF('各会計、関係団体の財政状況及び健全化判断比率'!B70="","",'各会計、関係団体の財政状況及び健全化判断比率'!B70)</f>
        <v>佐久広域連合（特別養護老人ホーム特別会計）　</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15">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f t="shared" si="4"/>
        <v>5</v>
      </c>
      <c r="V37" s="379"/>
      <c r="W37" s="378" t="str">
        <f>IF('各会計、関係団体の財政状況及び健全化判断比率'!B31="","",'各会計、関係団体の財政状況及び健全化判断比率'!B31)</f>
        <v>後期高齢者医療事業会計</v>
      </c>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11</v>
      </c>
      <c r="BX37" s="379"/>
      <c r="BY37" s="378" t="str">
        <f>IF('各会計、関係団体の財政状況及び健全化判断比率'!B71="","",'各会計、関係団体の財政状況及び健全化判断比率'!B71)</f>
        <v>佐久広域連合（救護施設特別会計）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15">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12</v>
      </c>
      <c r="BX38" s="379"/>
      <c r="BY38" s="378" t="str">
        <f>IF('各会計、関係団体の財政状況及び健全化判断比率'!B72="","",'各会計、関係団体の財政状況及び健全化判断比率'!B72)</f>
        <v>佐久広域連合（食肉流通センター特別会計）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15">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13</v>
      </c>
      <c r="BX39" s="379"/>
      <c r="BY39" s="378" t="str">
        <f>IF('各会計、関係団体の財政状況及び健全化判断比率'!B73="","",'各会計、関係団体の財政状況及び健全化判断比率'!B73)</f>
        <v>南佐久環境衛生組合（一般会計）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15">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14</v>
      </c>
      <c r="BX40" s="379"/>
      <c r="BY40" s="378" t="str">
        <f>IF('各会計、関係団体の財政状況及び健全化判断比率'!B74="","",'各会計、関係団体の財政状況及び健全化判断比率'!B74)</f>
        <v>南佐久環境衛生組合（特別会計）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15">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15</v>
      </c>
      <c r="BX41" s="379"/>
      <c r="BY41" s="378" t="str">
        <f>IF('各会計、関係団体の財政状況及び健全化判断比率'!B75="","",'各会計、関係団体の財政状況及び健全化判断比率'!B75)</f>
        <v>小海町北相木村南相木村中学校組合（一般会計）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15">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f t="shared" si="2"/>
        <v>16</v>
      </c>
      <c r="BX42" s="379"/>
      <c r="BY42" s="378" t="str">
        <f>IF('各会計、関係団体の財政状況及び健全化判断比率'!B76="","",'各会計、関係団体の財政状況及び健全化判断比率'!B76)</f>
        <v>東北信市町村交通災害共済事務組合（東北信市町村交通災害共済事務組合事業会計）</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15">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f t="shared" si="2"/>
        <v>17</v>
      </c>
      <c r="BX43" s="379"/>
      <c r="BY43" s="378" t="str">
        <f>IF('各会計、関係団体の財政状況及び健全化判断比率'!B77="","",'各会計、関係団体の財政状況及び健全化判断比率'!B77)</f>
        <v>長野県市町村自治振興組合（一般会計）</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180" t="s">
        <v>207</v>
      </c>
    </row>
    <row r="47" spans="1:113" x14ac:dyDescent="0.15">
      <c r="E47" s="180" t="s">
        <v>208</v>
      </c>
    </row>
    <row r="48" spans="1:113" x14ac:dyDescent="0.15">
      <c r="E48" s="180" t="s">
        <v>209</v>
      </c>
    </row>
    <row r="49" spans="5:5" x14ac:dyDescent="0.15">
      <c r="E49" s="212" t="s">
        <v>210</v>
      </c>
    </row>
    <row r="50" spans="5:5" x14ac:dyDescent="0.15">
      <c r="E50" s="180" t="s">
        <v>211</v>
      </c>
    </row>
    <row r="51" spans="5:5" x14ac:dyDescent="0.15">
      <c r="E51" s="180" t="s">
        <v>212</v>
      </c>
    </row>
    <row r="52" spans="5:5" x14ac:dyDescent="0.15">
      <c r="E52" s="180" t="s">
        <v>213</v>
      </c>
    </row>
    <row r="53" spans="5:5" x14ac:dyDescent="0.15"/>
    <row r="54" spans="5:5" x14ac:dyDescent="0.15"/>
    <row r="55" spans="5:5" x14ac:dyDescent="0.15"/>
    <row r="56" spans="5:5" x14ac:dyDescent="0.15"/>
  </sheetData>
  <sheetProtection algorithmName="SHA-512" hashValue="8zP77gRcsUg2kBluvz8WPZNMX9/U6HK8z9vVIYBWw+s2UAeM/eslzow7qeyMP81unyCAKDvJ5Bdvfl9ZGgPr6g==" saltValue="K24apLfIYusnCdYU7EgJ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3" t="s">
        <v>569</v>
      </c>
      <c r="D34" s="1153"/>
      <c r="E34" s="1154"/>
      <c r="F34" s="32">
        <v>4.0199999999999996</v>
      </c>
      <c r="G34" s="33">
        <v>4.49</v>
      </c>
      <c r="H34" s="33">
        <v>2.0499999999999998</v>
      </c>
      <c r="I34" s="33">
        <v>0.93</v>
      </c>
      <c r="J34" s="34">
        <v>0.87</v>
      </c>
      <c r="K34" s="22"/>
      <c r="L34" s="22"/>
      <c r="M34" s="22"/>
      <c r="N34" s="22"/>
      <c r="O34" s="22"/>
      <c r="P34" s="22"/>
    </row>
    <row r="35" spans="1:16" ht="39" customHeight="1" x14ac:dyDescent="0.15">
      <c r="A35" s="22"/>
      <c r="B35" s="35"/>
      <c r="C35" s="1149" t="s">
        <v>570</v>
      </c>
      <c r="D35" s="1149"/>
      <c r="E35" s="1150"/>
      <c r="F35" s="36">
        <v>0.52</v>
      </c>
      <c r="G35" s="37">
        <v>0.55000000000000004</v>
      </c>
      <c r="H35" s="37">
        <v>0.06</v>
      </c>
      <c r="I35" s="37">
        <v>0.62</v>
      </c>
      <c r="J35" s="38">
        <v>0.5</v>
      </c>
      <c r="K35" s="22"/>
      <c r="L35" s="22"/>
      <c r="M35" s="22"/>
      <c r="N35" s="22"/>
      <c r="O35" s="22"/>
      <c r="P35" s="22"/>
    </row>
    <row r="36" spans="1:16" ht="39" customHeight="1" x14ac:dyDescent="0.15">
      <c r="A36" s="22"/>
      <c r="B36" s="35"/>
      <c r="C36" s="1149" t="s">
        <v>571</v>
      </c>
      <c r="D36" s="1149"/>
      <c r="E36" s="1150"/>
      <c r="F36" s="36">
        <v>0.78</v>
      </c>
      <c r="G36" s="37">
        <v>1.66</v>
      </c>
      <c r="H36" s="37">
        <v>0.31</v>
      </c>
      <c r="I36" s="37">
        <v>0.19</v>
      </c>
      <c r="J36" s="38">
        <v>0.13</v>
      </c>
      <c r="K36" s="22"/>
      <c r="L36" s="22"/>
      <c r="M36" s="22"/>
      <c r="N36" s="22"/>
      <c r="O36" s="22"/>
      <c r="P36" s="22"/>
    </row>
    <row r="37" spans="1:16" ht="39" customHeight="1" x14ac:dyDescent="0.15">
      <c r="A37" s="22"/>
      <c r="B37" s="35"/>
      <c r="C37" s="1149" t="s">
        <v>572</v>
      </c>
      <c r="D37" s="1149"/>
      <c r="E37" s="1150"/>
      <c r="F37" s="36">
        <v>0.19</v>
      </c>
      <c r="G37" s="37">
        <v>0.15</v>
      </c>
      <c r="H37" s="37">
        <v>0.22</v>
      </c>
      <c r="I37" s="37">
        <v>0.12</v>
      </c>
      <c r="J37" s="38">
        <v>7.0000000000000007E-2</v>
      </c>
      <c r="K37" s="22"/>
      <c r="L37" s="22"/>
      <c r="M37" s="22"/>
      <c r="N37" s="22"/>
      <c r="O37" s="22"/>
      <c r="P37" s="22"/>
    </row>
    <row r="38" spans="1:16" ht="39" customHeight="1" x14ac:dyDescent="0.15">
      <c r="A38" s="22"/>
      <c r="B38" s="35"/>
      <c r="C38" s="1149" t="s">
        <v>573</v>
      </c>
      <c r="D38" s="1149"/>
      <c r="E38" s="1150"/>
      <c r="F38" s="36">
        <v>7.0000000000000007E-2</v>
      </c>
      <c r="G38" s="37">
        <v>0.04</v>
      </c>
      <c r="H38" s="37">
        <v>0.04</v>
      </c>
      <c r="I38" s="37">
        <v>0.04</v>
      </c>
      <c r="J38" s="38">
        <v>0.02</v>
      </c>
      <c r="K38" s="22"/>
      <c r="L38" s="22"/>
      <c r="M38" s="22"/>
      <c r="N38" s="22"/>
      <c r="O38" s="22"/>
      <c r="P38" s="22"/>
    </row>
    <row r="39" spans="1:16" ht="39" customHeight="1" x14ac:dyDescent="0.15">
      <c r="A39" s="22"/>
      <c r="B39" s="35"/>
      <c r="C39" s="1149" t="s">
        <v>574</v>
      </c>
      <c r="D39" s="1149"/>
      <c r="E39" s="1150"/>
      <c r="F39" s="36">
        <v>0.05</v>
      </c>
      <c r="G39" s="37">
        <v>0.05</v>
      </c>
      <c r="H39" s="37">
        <v>0.05</v>
      </c>
      <c r="I39" s="37">
        <v>0</v>
      </c>
      <c r="J39" s="38">
        <v>0</v>
      </c>
      <c r="K39" s="22"/>
      <c r="L39" s="22"/>
      <c r="M39" s="22"/>
      <c r="N39" s="22"/>
      <c r="O39" s="22"/>
      <c r="P39" s="22"/>
    </row>
    <row r="40" spans="1:16" ht="39" customHeight="1" x14ac:dyDescent="0.15">
      <c r="A40" s="22"/>
      <c r="B40" s="35"/>
      <c r="C40" s="1149" t="s">
        <v>575</v>
      </c>
      <c r="D40" s="1149"/>
      <c r="E40" s="1150"/>
      <c r="F40" s="36">
        <v>0</v>
      </c>
      <c r="G40" s="37">
        <v>0</v>
      </c>
      <c r="H40" s="37">
        <v>0</v>
      </c>
      <c r="I40" s="37">
        <v>0</v>
      </c>
      <c r="J40" s="38">
        <v>0</v>
      </c>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576</v>
      </c>
      <c r="D42" s="1149"/>
      <c r="E42" s="1150"/>
      <c r="F42" s="36" t="s">
        <v>519</v>
      </c>
      <c r="G42" s="37" t="s">
        <v>519</v>
      </c>
      <c r="H42" s="37" t="s">
        <v>519</v>
      </c>
      <c r="I42" s="37" t="s">
        <v>519</v>
      </c>
      <c r="J42" s="38" t="s">
        <v>519</v>
      </c>
      <c r="K42" s="22"/>
      <c r="L42" s="22"/>
      <c r="M42" s="22"/>
      <c r="N42" s="22"/>
      <c r="O42" s="22"/>
      <c r="P42" s="22"/>
    </row>
    <row r="43" spans="1:16" ht="39" customHeight="1" thickBot="1" x14ac:dyDescent="0.2">
      <c r="A43" s="22"/>
      <c r="B43" s="40"/>
      <c r="C43" s="1151" t="s">
        <v>577</v>
      </c>
      <c r="D43" s="1151"/>
      <c r="E43" s="1152"/>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Xip70RYNfbX3EhzPomyJs4efpKWQJkTEUEb7x1A5mqxr65ZbgZIKV9sDIXdMsXVlj4mpbiXBceja1vZOUsgZA==" saltValue="KhvQ5mWEHnhMKDeCPt06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x14ac:dyDescent="0.15">
      <c r="A45" s="46"/>
      <c r="B45" s="1173" t="s">
        <v>11</v>
      </c>
      <c r="C45" s="1174"/>
      <c r="D45" s="56"/>
      <c r="E45" s="1179" t="s">
        <v>12</v>
      </c>
      <c r="F45" s="1179"/>
      <c r="G45" s="1179"/>
      <c r="H45" s="1179"/>
      <c r="I45" s="1179"/>
      <c r="J45" s="1180"/>
      <c r="K45" s="57">
        <v>99</v>
      </c>
      <c r="L45" s="58">
        <v>117</v>
      </c>
      <c r="M45" s="58">
        <v>106</v>
      </c>
      <c r="N45" s="58">
        <v>130</v>
      </c>
      <c r="O45" s="59">
        <v>137</v>
      </c>
      <c r="P45" s="46"/>
      <c r="Q45" s="46"/>
      <c r="R45" s="46"/>
      <c r="S45" s="46"/>
      <c r="T45" s="46"/>
      <c r="U45" s="46"/>
    </row>
    <row r="46" spans="1:21" ht="30.75" customHeight="1" x14ac:dyDescent="0.15">
      <c r="A46" s="46"/>
      <c r="B46" s="1175"/>
      <c r="C46" s="1176"/>
      <c r="D46" s="60"/>
      <c r="E46" s="1157" t="s">
        <v>13</v>
      </c>
      <c r="F46" s="1157"/>
      <c r="G46" s="1157"/>
      <c r="H46" s="1157"/>
      <c r="I46" s="1157"/>
      <c r="J46" s="1158"/>
      <c r="K46" s="61" t="s">
        <v>519</v>
      </c>
      <c r="L46" s="62" t="s">
        <v>519</v>
      </c>
      <c r="M46" s="62" t="s">
        <v>519</v>
      </c>
      <c r="N46" s="62" t="s">
        <v>519</v>
      </c>
      <c r="O46" s="63" t="s">
        <v>519</v>
      </c>
      <c r="P46" s="46"/>
      <c r="Q46" s="46"/>
      <c r="R46" s="46"/>
      <c r="S46" s="46"/>
      <c r="T46" s="46"/>
      <c r="U46" s="46"/>
    </row>
    <row r="47" spans="1:21" ht="30.75" customHeight="1" x14ac:dyDescent="0.15">
      <c r="A47" s="46"/>
      <c r="B47" s="1175"/>
      <c r="C47" s="1176"/>
      <c r="D47" s="60"/>
      <c r="E47" s="1157" t="s">
        <v>14</v>
      </c>
      <c r="F47" s="1157"/>
      <c r="G47" s="1157"/>
      <c r="H47" s="1157"/>
      <c r="I47" s="1157"/>
      <c r="J47" s="1158"/>
      <c r="K47" s="61" t="s">
        <v>519</v>
      </c>
      <c r="L47" s="62" t="s">
        <v>519</v>
      </c>
      <c r="M47" s="62" t="s">
        <v>519</v>
      </c>
      <c r="N47" s="62" t="s">
        <v>519</v>
      </c>
      <c r="O47" s="63" t="s">
        <v>519</v>
      </c>
      <c r="P47" s="46"/>
      <c r="Q47" s="46"/>
      <c r="R47" s="46"/>
      <c r="S47" s="46"/>
      <c r="T47" s="46"/>
      <c r="U47" s="46"/>
    </row>
    <row r="48" spans="1:21" ht="30.75" customHeight="1" x14ac:dyDescent="0.15">
      <c r="A48" s="46"/>
      <c r="B48" s="1175"/>
      <c r="C48" s="1176"/>
      <c r="D48" s="60"/>
      <c r="E48" s="1157" t="s">
        <v>15</v>
      </c>
      <c r="F48" s="1157"/>
      <c r="G48" s="1157"/>
      <c r="H48" s="1157"/>
      <c r="I48" s="1157"/>
      <c r="J48" s="1158"/>
      <c r="K48" s="61">
        <v>5</v>
      </c>
      <c r="L48" s="62">
        <v>6</v>
      </c>
      <c r="M48" s="62">
        <v>6</v>
      </c>
      <c r="N48" s="62">
        <v>5</v>
      </c>
      <c r="O48" s="63">
        <v>5</v>
      </c>
      <c r="P48" s="46"/>
      <c r="Q48" s="46"/>
      <c r="R48" s="46"/>
      <c r="S48" s="46"/>
      <c r="T48" s="46"/>
      <c r="U48" s="46"/>
    </row>
    <row r="49" spans="1:21" ht="30.75" customHeight="1" x14ac:dyDescent="0.15">
      <c r="A49" s="46"/>
      <c r="B49" s="1175"/>
      <c r="C49" s="1176"/>
      <c r="D49" s="60"/>
      <c r="E49" s="1157" t="s">
        <v>16</v>
      </c>
      <c r="F49" s="1157"/>
      <c r="G49" s="1157"/>
      <c r="H49" s="1157"/>
      <c r="I49" s="1157"/>
      <c r="J49" s="1158"/>
      <c r="K49" s="61">
        <v>0</v>
      </c>
      <c r="L49" s="62">
        <v>0</v>
      </c>
      <c r="M49" s="62">
        <v>0</v>
      </c>
      <c r="N49" s="62">
        <v>0</v>
      </c>
      <c r="O49" s="63">
        <v>0</v>
      </c>
      <c r="P49" s="46"/>
      <c r="Q49" s="46"/>
      <c r="R49" s="46"/>
      <c r="S49" s="46"/>
      <c r="T49" s="46"/>
      <c r="U49" s="46"/>
    </row>
    <row r="50" spans="1:21" ht="30.75" customHeight="1" x14ac:dyDescent="0.15">
      <c r="A50" s="46"/>
      <c r="B50" s="1175"/>
      <c r="C50" s="1176"/>
      <c r="D50" s="60"/>
      <c r="E50" s="1157" t="s">
        <v>17</v>
      </c>
      <c r="F50" s="1157"/>
      <c r="G50" s="1157"/>
      <c r="H50" s="1157"/>
      <c r="I50" s="1157"/>
      <c r="J50" s="1158"/>
      <c r="K50" s="61" t="s">
        <v>519</v>
      </c>
      <c r="L50" s="62" t="s">
        <v>519</v>
      </c>
      <c r="M50" s="62" t="s">
        <v>519</v>
      </c>
      <c r="N50" s="62" t="s">
        <v>519</v>
      </c>
      <c r="O50" s="63" t="s">
        <v>519</v>
      </c>
      <c r="P50" s="46"/>
      <c r="Q50" s="46"/>
      <c r="R50" s="46"/>
      <c r="S50" s="46"/>
      <c r="T50" s="46"/>
      <c r="U50" s="46"/>
    </row>
    <row r="51" spans="1:21" ht="30.75" customHeight="1" x14ac:dyDescent="0.15">
      <c r="A51" s="46"/>
      <c r="B51" s="1177"/>
      <c r="C51" s="1178"/>
      <c r="D51" s="64"/>
      <c r="E51" s="1157" t="s">
        <v>18</v>
      </c>
      <c r="F51" s="1157"/>
      <c r="G51" s="1157"/>
      <c r="H51" s="1157"/>
      <c r="I51" s="1157"/>
      <c r="J51" s="1158"/>
      <c r="K51" s="61" t="s">
        <v>519</v>
      </c>
      <c r="L51" s="62" t="s">
        <v>519</v>
      </c>
      <c r="M51" s="62" t="s">
        <v>519</v>
      </c>
      <c r="N51" s="62" t="s">
        <v>519</v>
      </c>
      <c r="O51" s="63" t="s">
        <v>519</v>
      </c>
      <c r="P51" s="46"/>
      <c r="Q51" s="46"/>
      <c r="R51" s="46"/>
      <c r="S51" s="46"/>
      <c r="T51" s="46"/>
      <c r="U51" s="46"/>
    </row>
    <row r="52" spans="1:21" ht="30.75" customHeight="1" x14ac:dyDescent="0.15">
      <c r="A52" s="46"/>
      <c r="B52" s="1155" t="s">
        <v>19</v>
      </c>
      <c r="C52" s="1156"/>
      <c r="D52" s="64"/>
      <c r="E52" s="1157" t="s">
        <v>20</v>
      </c>
      <c r="F52" s="1157"/>
      <c r="G52" s="1157"/>
      <c r="H52" s="1157"/>
      <c r="I52" s="1157"/>
      <c r="J52" s="1158"/>
      <c r="K52" s="61">
        <v>105</v>
      </c>
      <c r="L52" s="62">
        <v>122</v>
      </c>
      <c r="M52" s="62">
        <v>124</v>
      </c>
      <c r="N52" s="62">
        <v>136</v>
      </c>
      <c r="O52" s="63">
        <v>133</v>
      </c>
      <c r="P52" s="46"/>
      <c r="Q52" s="46"/>
      <c r="R52" s="46"/>
      <c r="S52" s="46"/>
      <c r="T52" s="46"/>
      <c r="U52" s="46"/>
    </row>
    <row r="53" spans="1:21" ht="30.75" customHeight="1" thickBot="1" x14ac:dyDescent="0.2">
      <c r="A53" s="46"/>
      <c r="B53" s="1159" t="s">
        <v>21</v>
      </c>
      <c r="C53" s="1160"/>
      <c r="D53" s="65"/>
      <c r="E53" s="1161" t="s">
        <v>22</v>
      </c>
      <c r="F53" s="1161"/>
      <c r="G53" s="1161"/>
      <c r="H53" s="1161"/>
      <c r="I53" s="1161"/>
      <c r="J53" s="1162"/>
      <c r="K53" s="66">
        <v>-1</v>
      </c>
      <c r="L53" s="67">
        <v>1</v>
      </c>
      <c r="M53" s="67">
        <v>-12</v>
      </c>
      <c r="N53" s="67">
        <v>-1</v>
      </c>
      <c r="O53" s="68">
        <v>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63" t="s">
        <v>25</v>
      </c>
      <c r="C57" s="1164"/>
      <c r="D57" s="1167" t="s">
        <v>26</v>
      </c>
      <c r="E57" s="1168"/>
      <c r="F57" s="1168"/>
      <c r="G57" s="1168"/>
      <c r="H57" s="1168"/>
      <c r="I57" s="1168"/>
      <c r="J57" s="1169"/>
      <c r="K57" s="81" t="s">
        <v>602</v>
      </c>
      <c r="L57" s="82" t="s">
        <v>602</v>
      </c>
      <c r="M57" s="82" t="s">
        <v>602</v>
      </c>
      <c r="N57" s="82" t="s">
        <v>602</v>
      </c>
      <c r="O57" s="83" t="s">
        <v>602</v>
      </c>
    </row>
    <row r="58" spans="1:21" ht="31.5" customHeight="1" thickBot="1" x14ac:dyDescent="0.2">
      <c r="B58" s="1165"/>
      <c r="C58" s="1166"/>
      <c r="D58" s="1170" t="s">
        <v>27</v>
      </c>
      <c r="E58" s="1171"/>
      <c r="F58" s="1171"/>
      <c r="G58" s="1171"/>
      <c r="H58" s="1171"/>
      <c r="I58" s="1171"/>
      <c r="J58" s="1172"/>
      <c r="K58" s="84" t="s">
        <v>602</v>
      </c>
      <c r="L58" s="85" t="s">
        <v>602</v>
      </c>
      <c r="M58" s="85" t="s">
        <v>602</v>
      </c>
      <c r="N58" s="85" t="s">
        <v>602</v>
      </c>
      <c r="O58" s="86" t="s">
        <v>602</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gkXSp7sv8D13c/diRxesgrNzSzM6ItNBGmwxxfKbTcQyeCuUTWKUYE8ut6sms78pz09w1zdD3e1xGw+3FOZSA==" saltValue="CxI5dFnYwt2iH9ERgs1T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561</v>
      </c>
      <c r="J40" s="98" t="s">
        <v>562</v>
      </c>
      <c r="K40" s="98" t="s">
        <v>563</v>
      </c>
      <c r="L40" s="98" t="s">
        <v>564</v>
      </c>
      <c r="M40" s="99" t="s">
        <v>565</v>
      </c>
    </row>
    <row r="41" spans="2:13" ht="27.75" customHeight="1" x14ac:dyDescent="0.15">
      <c r="B41" s="1193" t="s">
        <v>30</v>
      </c>
      <c r="C41" s="1194"/>
      <c r="D41" s="100"/>
      <c r="E41" s="1195" t="s">
        <v>31</v>
      </c>
      <c r="F41" s="1195"/>
      <c r="G41" s="1195"/>
      <c r="H41" s="1196"/>
      <c r="I41" s="101">
        <v>1111</v>
      </c>
      <c r="J41" s="102">
        <v>1268</v>
      </c>
      <c r="K41" s="102">
        <v>1548</v>
      </c>
      <c r="L41" s="102">
        <v>1773</v>
      </c>
      <c r="M41" s="103">
        <v>2132</v>
      </c>
    </row>
    <row r="42" spans="2:13" ht="27.75" customHeight="1" x14ac:dyDescent="0.15">
      <c r="B42" s="1183"/>
      <c r="C42" s="1184"/>
      <c r="D42" s="104"/>
      <c r="E42" s="1187" t="s">
        <v>32</v>
      </c>
      <c r="F42" s="1187"/>
      <c r="G42" s="1187"/>
      <c r="H42" s="1188"/>
      <c r="I42" s="105" t="s">
        <v>519</v>
      </c>
      <c r="J42" s="106" t="s">
        <v>519</v>
      </c>
      <c r="K42" s="106" t="s">
        <v>519</v>
      </c>
      <c r="L42" s="106" t="s">
        <v>519</v>
      </c>
      <c r="M42" s="107" t="s">
        <v>519</v>
      </c>
    </row>
    <row r="43" spans="2:13" ht="27.75" customHeight="1" x14ac:dyDescent="0.15">
      <c r="B43" s="1183"/>
      <c r="C43" s="1184"/>
      <c r="D43" s="104"/>
      <c r="E43" s="1187" t="s">
        <v>33</v>
      </c>
      <c r="F43" s="1187"/>
      <c r="G43" s="1187"/>
      <c r="H43" s="1188"/>
      <c r="I43" s="105">
        <v>30</v>
      </c>
      <c r="J43" s="106">
        <v>27</v>
      </c>
      <c r="K43" s="106">
        <v>14</v>
      </c>
      <c r="L43" s="106">
        <v>19</v>
      </c>
      <c r="M43" s="107">
        <v>14</v>
      </c>
    </row>
    <row r="44" spans="2:13" ht="27.75" customHeight="1" x14ac:dyDescent="0.15">
      <c r="B44" s="1183"/>
      <c r="C44" s="1184"/>
      <c r="D44" s="104"/>
      <c r="E44" s="1187" t="s">
        <v>34</v>
      </c>
      <c r="F44" s="1187"/>
      <c r="G44" s="1187"/>
      <c r="H44" s="1188"/>
      <c r="I44" s="105">
        <v>8</v>
      </c>
      <c r="J44" s="106">
        <v>7</v>
      </c>
      <c r="K44" s="106">
        <v>3</v>
      </c>
      <c r="L44" s="106">
        <v>3</v>
      </c>
      <c r="M44" s="107">
        <v>2</v>
      </c>
    </row>
    <row r="45" spans="2:13" ht="27.75" customHeight="1" x14ac:dyDescent="0.15">
      <c r="B45" s="1183"/>
      <c r="C45" s="1184"/>
      <c r="D45" s="104"/>
      <c r="E45" s="1187" t="s">
        <v>35</v>
      </c>
      <c r="F45" s="1187"/>
      <c r="G45" s="1187"/>
      <c r="H45" s="1188"/>
      <c r="I45" s="105">
        <v>124</v>
      </c>
      <c r="J45" s="106">
        <v>86</v>
      </c>
      <c r="K45" s="106">
        <v>90</v>
      </c>
      <c r="L45" s="106">
        <v>63</v>
      </c>
      <c r="M45" s="107">
        <v>70</v>
      </c>
    </row>
    <row r="46" spans="2:13" ht="27.75" customHeight="1" x14ac:dyDescent="0.15">
      <c r="B46" s="1183"/>
      <c r="C46" s="1184"/>
      <c r="D46" s="108"/>
      <c r="E46" s="1187" t="s">
        <v>36</v>
      </c>
      <c r="F46" s="1187"/>
      <c r="G46" s="1187"/>
      <c r="H46" s="1188"/>
      <c r="I46" s="105" t="s">
        <v>519</v>
      </c>
      <c r="J46" s="106" t="s">
        <v>519</v>
      </c>
      <c r="K46" s="106" t="s">
        <v>519</v>
      </c>
      <c r="L46" s="106" t="s">
        <v>519</v>
      </c>
      <c r="M46" s="107" t="s">
        <v>519</v>
      </c>
    </row>
    <row r="47" spans="2:13" ht="27.75" customHeight="1" x14ac:dyDescent="0.15">
      <c r="B47" s="1183"/>
      <c r="C47" s="1184"/>
      <c r="D47" s="109"/>
      <c r="E47" s="1197" t="s">
        <v>37</v>
      </c>
      <c r="F47" s="1198"/>
      <c r="G47" s="1198"/>
      <c r="H47" s="1199"/>
      <c r="I47" s="105" t="s">
        <v>519</v>
      </c>
      <c r="J47" s="106" t="s">
        <v>519</v>
      </c>
      <c r="K47" s="106" t="s">
        <v>519</v>
      </c>
      <c r="L47" s="106" t="s">
        <v>519</v>
      </c>
      <c r="M47" s="107" t="s">
        <v>519</v>
      </c>
    </row>
    <row r="48" spans="2:13" ht="27.75" customHeight="1" x14ac:dyDescent="0.15">
      <c r="B48" s="1183"/>
      <c r="C48" s="1184"/>
      <c r="D48" s="104"/>
      <c r="E48" s="1187" t="s">
        <v>38</v>
      </c>
      <c r="F48" s="1187"/>
      <c r="G48" s="1187"/>
      <c r="H48" s="1188"/>
      <c r="I48" s="105" t="s">
        <v>519</v>
      </c>
      <c r="J48" s="106" t="s">
        <v>519</v>
      </c>
      <c r="K48" s="106" t="s">
        <v>519</v>
      </c>
      <c r="L48" s="106" t="s">
        <v>519</v>
      </c>
      <c r="M48" s="107" t="s">
        <v>519</v>
      </c>
    </row>
    <row r="49" spans="2:13" ht="27.75" customHeight="1" x14ac:dyDescent="0.15">
      <c r="B49" s="1185"/>
      <c r="C49" s="1186"/>
      <c r="D49" s="104"/>
      <c r="E49" s="1187" t="s">
        <v>39</v>
      </c>
      <c r="F49" s="1187"/>
      <c r="G49" s="1187"/>
      <c r="H49" s="1188"/>
      <c r="I49" s="105" t="s">
        <v>519</v>
      </c>
      <c r="J49" s="106" t="s">
        <v>519</v>
      </c>
      <c r="K49" s="106" t="s">
        <v>519</v>
      </c>
      <c r="L49" s="106" t="s">
        <v>519</v>
      </c>
      <c r="M49" s="107" t="s">
        <v>519</v>
      </c>
    </row>
    <row r="50" spans="2:13" ht="27.75" customHeight="1" x14ac:dyDescent="0.15">
      <c r="B50" s="1181" t="s">
        <v>40</v>
      </c>
      <c r="C50" s="1182"/>
      <c r="D50" s="110"/>
      <c r="E50" s="1187" t="s">
        <v>41</v>
      </c>
      <c r="F50" s="1187"/>
      <c r="G50" s="1187"/>
      <c r="H50" s="1188"/>
      <c r="I50" s="105">
        <v>4852</v>
      </c>
      <c r="J50" s="106">
        <v>4752</v>
      </c>
      <c r="K50" s="106">
        <v>4602</v>
      </c>
      <c r="L50" s="106">
        <v>4716</v>
      </c>
      <c r="M50" s="107">
        <v>4687</v>
      </c>
    </row>
    <row r="51" spans="2:13" ht="27.75" customHeight="1" x14ac:dyDescent="0.15">
      <c r="B51" s="1183"/>
      <c r="C51" s="1184"/>
      <c r="D51" s="104"/>
      <c r="E51" s="1187" t="s">
        <v>42</v>
      </c>
      <c r="F51" s="1187"/>
      <c r="G51" s="1187"/>
      <c r="H51" s="1188"/>
      <c r="I51" s="105">
        <v>5</v>
      </c>
      <c r="J51" s="106">
        <v>3</v>
      </c>
      <c r="K51" s="106">
        <v>2</v>
      </c>
      <c r="L51" s="106" t="s">
        <v>519</v>
      </c>
      <c r="M51" s="107" t="s">
        <v>519</v>
      </c>
    </row>
    <row r="52" spans="2:13" ht="27.75" customHeight="1" x14ac:dyDescent="0.15">
      <c r="B52" s="1185"/>
      <c r="C52" s="1186"/>
      <c r="D52" s="104"/>
      <c r="E52" s="1187" t="s">
        <v>43</v>
      </c>
      <c r="F52" s="1187"/>
      <c r="G52" s="1187"/>
      <c r="H52" s="1188"/>
      <c r="I52" s="105">
        <v>1548</v>
      </c>
      <c r="J52" s="106">
        <v>1780</v>
      </c>
      <c r="K52" s="106">
        <v>1959</v>
      </c>
      <c r="L52" s="106">
        <v>2085</v>
      </c>
      <c r="M52" s="107">
        <v>2215</v>
      </c>
    </row>
    <row r="53" spans="2:13" ht="27.75" customHeight="1" thickBot="1" x14ac:dyDescent="0.2">
      <c r="B53" s="1189" t="s">
        <v>44</v>
      </c>
      <c r="C53" s="1190"/>
      <c r="D53" s="111"/>
      <c r="E53" s="1191" t="s">
        <v>45</v>
      </c>
      <c r="F53" s="1191"/>
      <c r="G53" s="1191"/>
      <c r="H53" s="1192"/>
      <c r="I53" s="112">
        <v>-5133</v>
      </c>
      <c r="J53" s="113">
        <v>-5147</v>
      </c>
      <c r="K53" s="113">
        <v>-4907</v>
      </c>
      <c r="L53" s="113">
        <v>-4942</v>
      </c>
      <c r="M53" s="114">
        <v>-4683</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952QCOizajYnojrXfikRbO9tI1HTb1GMCd8UKwBJeli9OVqzBTTaT26kzzBABLUpLGpZb4j+TmB76q9wwwFfRQ==" saltValue="rHbk5gSGIlefrwK8CMs4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563</v>
      </c>
      <c r="G54" s="123" t="s">
        <v>564</v>
      </c>
      <c r="H54" s="124" t="s">
        <v>565</v>
      </c>
    </row>
    <row r="55" spans="2:8" ht="52.5" customHeight="1" x14ac:dyDescent="0.15">
      <c r="B55" s="125"/>
      <c r="C55" s="1208" t="s">
        <v>48</v>
      </c>
      <c r="D55" s="1208"/>
      <c r="E55" s="1209"/>
      <c r="F55" s="126">
        <v>575</v>
      </c>
      <c r="G55" s="126">
        <v>673</v>
      </c>
      <c r="H55" s="127">
        <v>631</v>
      </c>
    </row>
    <row r="56" spans="2:8" ht="52.5" customHeight="1" x14ac:dyDescent="0.15">
      <c r="B56" s="128"/>
      <c r="C56" s="1210" t="s">
        <v>49</v>
      </c>
      <c r="D56" s="1210"/>
      <c r="E56" s="1211"/>
      <c r="F56" s="129">
        <v>243</v>
      </c>
      <c r="G56" s="129">
        <v>243</v>
      </c>
      <c r="H56" s="130">
        <v>243</v>
      </c>
    </row>
    <row r="57" spans="2:8" ht="53.25" customHeight="1" x14ac:dyDescent="0.15">
      <c r="B57" s="128"/>
      <c r="C57" s="1212" t="s">
        <v>50</v>
      </c>
      <c r="D57" s="1212"/>
      <c r="E57" s="1213"/>
      <c r="F57" s="131">
        <v>3639</v>
      </c>
      <c r="G57" s="131">
        <v>3669</v>
      </c>
      <c r="H57" s="132">
        <v>3696</v>
      </c>
    </row>
    <row r="58" spans="2:8" ht="45.75" customHeight="1" x14ac:dyDescent="0.15">
      <c r="B58" s="133"/>
      <c r="C58" s="1200" t="s">
        <v>604</v>
      </c>
      <c r="D58" s="1201"/>
      <c r="E58" s="1202"/>
      <c r="F58" s="134">
        <v>800</v>
      </c>
      <c r="G58" s="134">
        <v>800</v>
      </c>
      <c r="H58" s="135">
        <v>800</v>
      </c>
    </row>
    <row r="59" spans="2:8" ht="45.75" customHeight="1" x14ac:dyDescent="0.15">
      <c r="B59" s="133"/>
      <c r="C59" s="1200" t="s">
        <v>605</v>
      </c>
      <c r="D59" s="1201"/>
      <c r="E59" s="1202"/>
      <c r="F59" s="134">
        <v>700</v>
      </c>
      <c r="G59" s="134">
        <v>700</v>
      </c>
      <c r="H59" s="135">
        <v>700</v>
      </c>
    </row>
    <row r="60" spans="2:8" ht="45.75" customHeight="1" x14ac:dyDescent="0.15">
      <c r="B60" s="133"/>
      <c r="C60" s="1200" t="s">
        <v>606</v>
      </c>
      <c r="D60" s="1201"/>
      <c r="E60" s="1202"/>
      <c r="F60" s="134">
        <v>600</v>
      </c>
      <c r="G60" s="134">
        <v>600</v>
      </c>
      <c r="H60" s="135">
        <v>600</v>
      </c>
    </row>
    <row r="61" spans="2:8" ht="45.75" customHeight="1" x14ac:dyDescent="0.15">
      <c r="B61" s="133"/>
      <c r="C61" s="1200" t="s">
        <v>607</v>
      </c>
      <c r="D61" s="1201"/>
      <c r="E61" s="1202"/>
      <c r="F61" s="134">
        <v>518</v>
      </c>
      <c r="G61" s="134">
        <v>538</v>
      </c>
      <c r="H61" s="135">
        <v>554</v>
      </c>
    </row>
    <row r="62" spans="2:8" ht="45.75" customHeight="1" thickBot="1" x14ac:dyDescent="0.2">
      <c r="B62" s="136"/>
      <c r="C62" s="1203" t="s">
        <v>608</v>
      </c>
      <c r="D62" s="1204"/>
      <c r="E62" s="1205"/>
      <c r="F62" s="137">
        <v>500</v>
      </c>
      <c r="G62" s="137">
        <v>500</v>
      </c>
      <c r="H62" s="138">
        <v>500</v>
      </c>
    </row>
    <row r="63" spans="2:8" ht="52.5" customHeight="1" thickBot="1" x14ac:dyDescent="0.2">
      <c r="B63" s="139"/>
      <c r="C63" s="1206" t="s">
        <v>51</v>
      </c>
      <c r="D63" s="1206"/>
      <c r="E63" s="1207"/>
      <c r="F63" s="140">
        <v>4457</v>
      </c>
      <c r="G63" s="140">
        <v>4585</v>
      </c>
      <c r="H63" s="141">
        <v>4570</v>
      </c>
    </row>
    <row r="64" spans="2:8" ht="15" customHeight="1" x14ac:dyDescent="0.15"/>
  </sheetData>
  <sheetProtection algorithmName="SHA-512" hashValue="0I4WIP/GDQ/QaDQr/KIIOO3mJtnd2k5bQGMqRVbeBcvzk8xdG+ZZZIXB/0yzbKneEVqYkfjgc4lptuH/m7v/VA==" saltValue="dxEphwBYmCt1LCfN5i6B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C6386-9073-4A61-9BBA-BC96B16697D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609</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609</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610</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611</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14" t="s">
        <v>612</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x14ac:dyDescent="0.15">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x14ac:dyDescent="0.15">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x14ac:dyDescent="0.15">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x14ac:dyDescent="0.15">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613</v>
      </c>
    </row>
    <row r="50" spans="1:109" x14ac:dyDescent="0.15">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561</v>
      </c>
      <c r="BQ50" s="1227"/>
      <c r="BR50" s="1227"/>
      <c r="BS50" s="1227"/>
      <c r="BT50" s="1227"/>
      <c r="BU50" s="1227"/>
      <c r="BV50" s="1227"/>
      <c r="BW50" s="1227"/>
      <c r="BX50" s="1227" t="s">
        <v>562</v>
      </c>
      <c r="BY50" s="1227"/>
      <c r="BZ50" s="1227"/>
      <c r="CA50" s="1227"/>
      <c r="CB50" s="1227"/>
      <c r="CC50" s="1227"/>
      <c r="CD50" s="1227"/>
      <c r="CE50" s="1227"/>
      <c r="CF50" s="1227" t="s">
        <v>563</v>
      </c>
      <c r="CG50" s="1227"/>
      <c r="CH50" s="1227"/>
      <c r="CI50" s="1227"/>
      <c r="CJ50" s="1227"/>
      <c r="CK50" s="1227"/>
      <c r="CL50" s="1227"/>
      <c r="CM50" s="1227"/>
      <c r="CN50" s="1227" t="s">
        <v>564</v>
      </c>
      <c r="CO50" s="1227"/>
      <c r="CP50" s="1227"/>
      <c r="CQ50" s="1227"/>
      <c r="CR50" s="1227"/>
      <c r="CS50" s="1227"/>
      <c r="CT50" s="1227"/>
      <c r="CU50" s="1227"/>
      <c r="CV50" s="1227" t="s">
        <v>565</v>
      </c>
      <c r="CW50" s="1227"/>
      <c r="CX50" s="1227"/>
      <c r="CY50" s="1227"/>
      <c r="CZ50" s="1227"/>
      <c r="DA50" s="1227"/>
      <c r="DB50" s="1227"/>
      <c r="DC50" s="1227"/>
    </row>
    <row r="51" spans="1:109" ht="13.5" customHeight="1" x14ac:dyDescent="0.15">
      <c r="B51" s="267"/>
      <c r="G51" s="1233"/>
      <c r="H51" s="1233"/>
      <c r="I51" s="1231"/>
      <c r="J51" s="1231"/>
      <c r="K51" s="1229"/>
      <c r="L51" s="1229"/>
      <c r="M51" s="1229"/>
      <c r="N51" s="1229"/>
      <c r="AM51" s="359"/>
      <c r="AN51" s="1230" t="s">
        <v>614</v>
      </c>
      <c r="AO51" s="1230"/>
      <c r="AP51" s="1230"/>
      <c r="AQ51" s="1230"/>
      <c r="AR51" s="1230"/>
      <c r="AS51" s="1230"/>
      <c r="AT51" s="1230"/>
      <c r="AU51" s="1230"/>
      <c r="AV51" s="1230"/>
      <c r="AW51" s="1230"/>
      <c r="AX51" s="1230"/>
      <c r="AY51" s="1230"/>
      <c r="AZ51" s="1230"/>
      <c r="BA51" s="1230"/>
      <c r="BB51" s="1230" t="s">
        <v>615</v>
      </c>
      <c r="BC51" s="1230"/>
      <c r="BD51" s="1230"/>
      <c r="BE51" s="1230"/>
      <c r="BF51" s="1230"/>
      <c r="BG51" s="1230"/>
      <c r="BH51" s="1230"/>
      <c r="BI51" s="1230"/>
      <c r="BJ51" s="1230"/>
      <c r="BK51" s="1230"/>
      <c r="BL51" s="1230"/>
      <c r="BM51" s="1230"/>
      <c r="BN51" s="1230"/>
      <c r="BO51" s="1230"/>
      <c r="BP51" s="1228"/>
      <c r="BQ51" s="1228"/>
      <c r="BR51" s="1228"/>
      <c r="BS51" s="1228"/>
      <c r="BT51" s="1228"/>
      <c r="BU51" s="1228"/>
      <c r="BV51" s="1228"/>
      <c r="BW51" s="1228"/>
      <c r="BX51" s="1228"/>
      <c r="BY51" s="1228"/>
      <c r="BZ51" s="1228"/>
      <c r="CA51" s="1228"/>
      <c r="CB51" s="1228"/>
      <c r="CC51" s="1228"/>
      <c r="CD51" s="1228"/>
      <c r="CE51" s="1228"/>
      <c r="CF51" s="1228"/>
      <c r="CG51" s="1228"/>
      <c r="CH51" s="1228"/>
      <c r="CI51" s="1228"/>
      <c r="CJ51" s="1228"/>
      <c r="CK51" s="1228"/>
      <c r="CL51" s="1228"/>
      <c r="CM51" s="1228"/>
      <c r="CN51" s="1228"/>
      <c r="CO51" s="1228"/>
      <c r="CP51" s="1228"/>
      <c r="CQ51" s="1228"/>
      <c r="CR51" s="1228"/>
      <c r="CS51" s="1228"/>
      <c r="CT51" s="1228"/>
      <c r="CU51" s="1228"/>
      <c r="CV51" s="1228"/>
      <c r="CW51" s="1228"/>
      <c r="CX51" s="1228"/>
      <c r="CY51" s="1228"/>
      <c r="CZ51" s="1228"/>
      <c r="DA51" s="1228"/>
      <c r="DB51" s="1228"/>
      <c r="DC51" s="1228"/>
    </row>
    <row r="52" spans="1:109" x14ac:dyDescent="0.15">
      <c r="B52" s="267"/>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x14ac:dyDescent="0.15">
      <c r="A53" s="358"/>
      <c r="B53" s="267"/>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616</v>
      </c>
      <c r="BC53" s="1230"/>
      <c r="BD53" s="1230"/>
      <c r="BE53" s="1230"/>
      <c r="BF53" s="1230"/>
      <c r="BG53" s="1230"/>
      <c r="BH53" s="1230"/>
      <c r="BI53" s="1230"/>
      <c r="BJ53" s="1230"/>
      <c r="BK53" s="1230"/>
      <c r="BL53" s="1230"/>
      <c r="BM53" s="1230"/>
      <c r="BN53" s="1230"/>
      <c r="BO53" s="1230"/>
      <c r="BP53" s="1228">
        <v>55.9</v>
      </c>
      <c r="BQ53" s="1228"/>
      <c r="BR53" s="1228"/>
      <c r="BS53" s="1228"/>
      <c r="BT53" s="1228"/>
      <c r="BU53" s="1228"/>
      <c r="BV53" s="1228"/>
      <c r="BW53" s="1228"/>
      <c r="BX53" s="1228">
        <v>56.7</v>
      </c>
      <c r="BY53" s="1228"/>
      <c r="BZ53" s="1228"/>
      <c r="CA53" s="1228"/>
      <c r="CB53" s="1228"/>
      <c r="CC53" s="1228"/>
      <c r="CD53" s="1228"/>
      <c r="CE53" s="1228"/>
      <c r="CF53" s="1228">
        <v>58</v>
      </c>
      <c r="CG53" s="1228"/>
      <c r="CH53" s="1228"/>
      <c r="CI53" s="1228"/>
      <c r="CJ53" s="1228"/>
      <c r="CK53" s="1228"/>
      <c r="CL53" s="1228"/>
      <c r="CM53" s="1228"/>
      <c r="CN53" s="1228">
        <v>59.6</v>
      </c>
      <c r="CO53" s="1228"/>
      <c r="CP53" s="1228"/>
      <c r="CQ53" s="1228"/>
      <c r="CR53" s="1228"/>
      <c r="CS53" s="1228"/>
      <c r="CT53" s="1228"/>
      <c r="CU53" s="1228"/>
      <c r="CV53" s="1228">
        <v>61.5</v>
      </c>
      <c r="CW53" s="1228"/>
      <c r="CX53" s="1228"/>
      <c r="CY53" s="1228"/>
      <c r="CZ53" s="1228"/>
      <c r="DA53" s="1228"/>
      <c r="DB53" s="1228"/>
      <c r="DC53" s="1228"/>
    </row>
    <row r="54" spans="1:109" x14ac:dyDescent="0.15">
      <c r="A54" s="358"/>
      <c r="B54" s="267"/>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x14ac:dyDescent="0.15">
      <c r="A55" s="358"/>
      <c r="B55" s="267"/>
      <c r="G55" s="1223"/>
      <c r="H55" s="1223"/>
      <c r="I55" s="1223"/>
      <c r="J55" s="1223"/>
      <c r="K55" s="1229"/>
      <c r="L55" s="1229"/>
      <c r="M55" s="1229"/>
      <c r="N55" s="1229"/>
      <c r="AN55" s="1227" t="s">
        <v>617</v>
      </c>
      <c r="AO55" s="1227"/>
      <c r="AP55" s="1227"/>
      <c r="AQ55" s="1227"/>
      <c r="AR55" s="1227"/>
      <c r="AS55" s="1227"/>
      <c r="AT55" s="1227"/>
      <c r="AU55" s="1227"/>
      <c r="AV55" s="1227"/>
      <c r="AW55" s="1227"/>
      <c r="AX55" s="1227"/>
      <c r="AY55" s="1227"/>
      <c r="AZ55" s="1227"/>
      <c r="BA55" s="1227"/>
      <c r="BB55" s="1230" t="s">
        <v>615</v>
      </c>
      <c r="BC55" s="1230"/>
      <c r="BD55" s="1230"/>
      <c r="BE55" s="1230"/>
      <c r="BF55" s="1230"/>
      <c r="BG55" s="1230"/>
      <c r="BH55" s="1230"/>
      <c r="BI55" s="1230"/>
      <c r="BJ55" s="1230"/>
      <c r="BK55" s="1230"/>
      <c r="BL55" s="1230"/>
      <c r="BM55" s="1230"/>
      <c r="BN55" s="1230"/>
      <c r="BO55" s="1230"/>
      <c r="BP55" s="1228">
        <v>0</v>
      </c>
      <c r="BQ55" s="1228"/>
      <c r="BR55" s="1228"/>
      <c r="BS55" s="1228"/>
      <c r="BT55" s="1228"/>
      <c r="BU55" s="1228"/>
      <c r="BV55" s="1228"/>
      <c r="BW55" s="1228"/>
      <c r="BX55" s="1228">
        <v>0</v>
      </c>
      <c r="BY55" s="1228"/>
      <c r="BZ55" s="1228"/>
      <c r="CA55" s="1228"/>
      <c r="CB55" s="1228"/>
      <c r="CC55" s="1228"/>
      <c r="CD55" s="1228"/>
      <c r="CE55" s="1228"/>
      <c r="CF55" s="1228">
        <v>0</v>
      </c>
      <c r="CG55" s="1228"/>
      <c r="CH55" s="1228"/>
      <c r="CI55" s="1228"/>
      <c r="CJ55" s="1228"/>
      <c r="CK55" s="1228"/>
      <c r="CL55" s="1228"/>
      <c r="CM55" s="1228"/>
      <c r="CN55" s="1228">
        <v>0</v>
      </c>
      <c r="CO55" s="1228"/>
      <c r="CP55" s="1228"/>
      <c r="CQ55" s="1228"/>
      <c r="CR55" s="1228"/>
      <c r="CS55" s="1228"/>
      <c r="CT55" s="1228"/>
      <c r="CU55" s="1228"/>
      <c r="CV55" s="1228">
        <v>0</v>
      </c>
      <c r="CW55" s="1228"/>
      <c r="CX55" s="1228"/>
      <c r="CY55" s="1228"/>
      <c r="CZ55" s="1228"/>
      <c r="DA55" s="1228"/>
      <c r="DB55" s="1228"/>
      <c r="DC55" s="1228"/>
    </row>
    <row r="56" spans="1:109" x14ac:dyDescent="0.15">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x14ac:dyDescent="0.15">
      <c r="B57" s="362"/>
      <c r="G57" s="1223"/>
      <c r="H57" s="1223"/>
      <c r="I57" s="1232"/>
      <c r="J57" s="1232"/>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616</v>
      </c>
      <c r="BC57" s="1230"/>
      <c r="BD57" s="1230"/>
      <c r="BE57" s="1230"/>
      <c r="BF57" s="1230"/>
      <c r="BG57" s="1230"/>
      <c r="BH57" s="1230"/>
      <c r="BI57" s="1230"/>
      <c r="BJ57" s="1230"/>
      <c r="BK57" s="1230"/>
      <c r="BL57" s="1230"/>
      <c r="BM57" s="1230"/>
      <c r="BN57" s="1230"/>
      <c r="BO57" s="1230"/>
      <c r="BP57" s="1228">
        <v>56.3</v>
      </c>
      <c r="BQ57" s="1228"/>
      <c r="BR57" s="1228"/>
      <c r="BS57" s="1228"/>
      <c r="BT57" s="1228"/>
      <c r="BU57" s="1228"/>
      <c r="BV57" s="1228"/>
      <c r="BW57" s="1228"/>
      <c r="BX57" s="1228">
        <v>57.7</v>
      </c>
      <c r="BY57" s="1228"/>
      <c r="BZ57" s="1228"/>
      <c r="CA57" s="1228"/>
      <c r="CB57" s="1228"/>
      <c r="CC57" s="1228"/>
      <c r="CD57" s="1228"/>
      <c r="CE57" s="1228"/>
      <c r="CF57" s="1228">
        <v>58.9</v>
      </c>
      <c r="CG57" s="1228"/>
      <c r="CH57" s="1228"/>
      <c r="CI57" s="1228"/>
      <c r="CJ57" s="1228"/>
      <c r="CK57" s="1228"/>
      <c r="CL57" s="1228"/>
      <c r="CM57" s="1228"/>
      <c r="CN57" s="1228">
        <v>60</v>
      </c>
      <c r="CO57" s="1228"/>
      <c r="CP57" s="1228"/>
      <c r="CQ57" s="1228"/>
      <c r="CR57" s="1228"/>
      <c r="CS57" s="1228"/>
      <c r="CT57" s="1228"/>
      <c r="CU57" s="1228"/>
      <c r="CV57" s="1228">
        <v>60.9</v>
      </c>
      <c r="CW57" s="1228"/>
      <c r="CX57" s="1228"/>
      <c r="CY57" s="1228"/>
      <c r="CZ57" s="1228"/>
      <c r="DA57" s="1228"/>
      <c r="DB57" s="1228"/>
      <c r="DC57" s="1228"/>
      <c r="DD57" s="363"/>
      <c r="DE57" s="362"/>
    </row>
    <row r="58" spans="1:109" s="358" customFormat="1" x14ac:dyDescent="0.15">
      <c r="A58" s="263"/>
      <c r="B58" s="362"/>
      <c r="G58" s="1223"/>
      <c r="H58" s="1223"/>
      <c r="I58" s="1232"/>
      <c r="J58" s="1232"/>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618</v>
      </c>
    </row>
    <row r="64" spans="1:109" x14ac:dyDescent="0.15">
      <c r="B64" s="267"/>
      <c r="G64" s="357"/>
      <c r="I64" s="369"/>
      <c r="J64" s="369"/>
      <c r="K64" s="369"/>
      <c r="L64" s="369"/>
      <c r="M64" s="369"/>
      <c r="N64" s="370"/>
      <c r="AM64" s="357"/>
      <c r="AN64" s="357" t="s">
        <v>611</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14" t="s">
        <v>619</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x14ac:dyDescent="0.15">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x14ac:dyDescent="0.15">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x14ac:dyDescent="0.15">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x14ac:dyDescent="0.15">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613</v>
      </c>
    </row>
    <row r="72" spans="2:107" x14ac:dyDescent="0.15">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561</v>
      </c>
      <c r="BQ72" s="1227"/>
      <c r="BR72" s="1227"/>
      <c r="BS72" s="1227"/>
      <c r="BT72" s="1227"/>
      <c r="BU72" s="1227"/>
      <c r="BV72" s="1227"/>
      <c r="BW72" s="1227"/>
      <c r="BX72" s="1227" t="s">
        <v>562</v>
      </c>
      <c r="BY72" s="1227"/>
      <c r="BZ72" s="1227"/>
      <c r="CA72" s="1227"/>
      <c r="CB72" s="1227"/>
      <c r="CC72" s="1227"/>
      <c r="CD72" s="1227"/>
      <c r="CE72" s="1227"/>
      <c r="CF72" s="1227" t="s">
        <v>563</v>
      </c>
      <c r="CG72" s="1227"/>
      <c r="CH72" s="1227"/>
      <c r="CI72" s="1227"/>
      <c r="CJ72" s="1227"/>
      <c r="CK72" s="1227"/>
      <c r="CL72" s="1227"/>
      <c r="CM72" s="1227"/>
      <c r="CN72" s="1227" t="s">
        <v>564</v>
      </c>
      <c r="CO72" s="1227"/>
      <c r="CP72" s="1227"/>
      <c r="CQ72" s="1227"/>
      <c r="CR72" s="1227"/>
      <c r="CS72" s="1227"/>
      <c r="CT72" s="1227"/>
      <c r="CU72" s="1227"/>
      <c r="CV72" s="1227" t="s">
        <v>565</v>
      </c>
      <c r="CW72" s="1227"/>
      <c r="CX72" s="1227"/>
      <c r="CY72" s="1227"/>
      <c r="CZ72" s="1227"/>
      <c r="DA72" s="1227"/>
      <c r="DB72" s="1227"/>
      <c r="DC72" s="1227"/>
    </row>
    <row r="73" spans="2:107" x14ac:dyDescent="0.15">
      <c r="B73" s="267"/>
      <c r="G73" s="1233"/>
      <c r="H73" s="1233"/>
      <c r="I73" s="1233"/>
      <c r="J73" s="1233"/>
      <c r="K73" s="1234"/>
      <c r="L73" s="1234"/>
      <c r="M73" s="1234"/>
      <c r="N73" s="1234"/>
      <c r="AM73" s="359"/>
      <c r="AN73" s="1230" t="s">
        <v>614</v>
      </c>
      <c r="AO73" s="1230"/>
      <c r="AP73" s="1230"/>
      <c r="AQ73" s="1230"/>
      <c r="AR73" s="1230"/>
      <c r="AS73" s="1230"/>
      <c r="AT73" s="1230"/>
      <c r="AU73" s="1230"/>
      <c r="AV73" s="1230"/>
      <c r="AW73" s="1230"/>
      <c r="AX73" s="1230"/>
      <c r="AY73" s="1230"/>
      <c r="AZ73" s="1230"/>
      <c r="BA73" s="1230"/>
      <c r="BB73" s="1230" t="s">
        <v>615</v>
      </c>
      <c r="BC73" s="1230"/>
      <c r="BD73" s="1230"/>
      <c r="BE73" s="1230"/>
      <c r="BF73" s="1230"/>
      <c r="BG73" s="1230"/>
      <c r="BH73" s="1230"/>
      <c r="BI73" s="1230"/>
      <c r="BJ73" s="1230"/>
      <c r="BK73" s="1230"/>
      <c r="BL73" s="1230"/>
      <c r="BM73" s="1230"/>
      <c r="BN73" s="1230"/>
      <c r="BO73" s="1230"/>
      <c r="BP73" s="1228"/>
      <c r="BQ73" s="1228"/>
      <c r="BR73" s="1228"/>
      <c r="BS73" s="1228"/>
      <c r="BT73" s="1228"/>
      <c r="BU73" s="1228"/>
      <c r="BV73" s="1228"/>
      <c r="BW73" s="1228"/>
      <c r="BX73" s="1228"/>
      <c r="BY73" s="1228"/>
      <c r="BZ73" s="1228"/>
      <c r="CA73" s="1228"/>
      <c r="CB73" s="1228"/>
      <c r="CC73" s="1228"/>
      <c r="CD73" s="1228"/>
      <c r="CE73" s="1228"/>
      <c r="CF73" s="1228"/>
      <c r="CG73" s="1228"/>
      <c r="CH73" s="1228"/>
      <c r="CI73" s="1228"/>
      <c r="CJ73" s="1228"/>
      <c r="CK73" s="1228"/>
      <c r="CL73" s="1228"/>
      <c r="CM73" s="1228"/>
      <c r="CN73" s="1228"/>
      <c r="CO73" s="1228"/>
      <c r="CP73" s="1228"/>
      <c r="CQ73" s="1228"/>
      <c r="CR73" s="1228"/>
      <c r="CS73" s="1228"/>
      <c r="CT73" s="1228"/>
      <c r="CU73" s="1228"/>
      <c r="CV73" s="1228"/>
      <c r="CW73" s="1228"/>
      <c r="CX73" s="1228"/>
      <c r="CY73" s="1228"/>
      <c r="CZ73" s="1228"/>
      <c r="DA73" s="1228"/>
      <c r="DB73" s="1228"/>
      <c r="DC73" s="1228"/>
    </row>
    <row r="74" spans="2:107" x14ac:dyDescent="0.15">
      <c r="B74" s="267"/>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x14ac:dyDescent="0.15">
      <c r="B75" s="267"/>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620</v>
      </c>
      <c r="BC75" s="1230"/>
      <c r="BD75" s="1230"/>
      <c r="BE75" s="1230"/>
      <c r="BF75" s="1230"/>
      <c r="BG75" s="1230"/>
      <c r="BH75" s="1230"/>
      <c r="BI75" s="1230"/>
      <c r="BJ75" s="1230"/>
      <c r="BK75" s="1230"/>
      <c r="BL75" s="1230"/>
      <c r="BM75" s="1230"/>
      <c r="BN75" s="1230"/>
      <c r="BO75" s="1230"/>
      <c r="BP75" s="1228">
        <v>0.6</v>
      </c>
      <c r="BQ75" s="1228"/>
      <c r="BR75" s="1228"/>
      <c r="BS75" s="1228"/>
      <c r="BT75" s="1228"/>
      <c r="BU75" s="1228"/>
      <c r="BV75" s="1228"/>
      <c r="BW75" s="1228"/>
      <c r="BX75" s="1228">
        <v>0.1</v>
      </c>
      <c r="BY75" s="1228"/>
      <c r="BZ75" s="1228"/>
      <c r="CA75" s="1228"/>
      <c r="CB75" s="1228"/>
      <c r="CC75" s="1228"/>
      <c r="CD75" s="1228"/>
      <c r="CE75" s="1228"/>
      <c r="CF75" s="1228">
        <v>-0.4</v>
      </c>
      <c r="CG75" s="1228"/>
      <c r="CH75" s="1228"/>
      <c r="CI75" s="1228"/>
      <c r="CJ75" s="1228"/>
      <c r="CK75" s="1228"/>
      <c r="CL75" s="1228"/>
      <c r="CM75" s="1228"/>
      <c r="CN75" s="1228">
        <v>-0.4</v>
      </c>
      <c r="CO75" s="1228"/>
      <c r="CP75" s="1228"/>
      <c r="CQ75" s="1228"/>
      <c r="CR75" s="1228"/>
      <c r="CS75" s="1228"/>
      <c r="CT75" s="1228"/>
      <c r="CU75" s="1228"/>
      <c r="CV75" s="1228">
        <v>-0.1</v>
      </c>
      <c r="CW75" s="1228"/>
      <c r="CX75" s="1228"/>
      <c r="CY75" s="1228"/>
      <c r="CZ75" s="1228"/>
      <c r="DA75" s="1228"/>
      <c r="DB75" s="1228"/>
      <c r="DC75" s="1228"/>
    </row>
    <row r="76" spans="2:107" x14ac:dyDescent="0.15">
      <c r="B76" s="267"/>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x14ac:dyDescent="0.15">
      <c r="B77" s="267"/>
      <c r="G77" s="1223"/>
      <c r="H77" s="1223"/>
      <c r="I77" s="1223"/>
      <c r="J77" s="1223"/>
      <c r="K77" s="1234"/>
      <c r="L77" s="1234"/>
      <c r="M77" s="1234"/>
      <c r="N77" s="1234"/>
      <c r="AN77" s="1227" t="s">
        <v>617</v>
      </c>
      <c r="AO77" s="1227"/>
      <c r="AP77" s="1227"/>
      <c r="AQ77" s="1227"/>
      <c r="AR77" s="1227"/>
      <c r="AS77" s="1227"/>
      <c r="AT77" s="1227"/>
      <c r="AU77" s="1227"/>
      <c r="AV77" s="1227"/>
      <c r="AW77" s="1227"/>
      <c r="AX77" s="1227"/>
      <c r="AY77" s="1227"/>
      <c r="AZ77" s="1227"/>
      <c r="BA77" s="1227"/>
      <c r="BB77" s="1230" t="s">
        <v>615</v>
      </c>
      <c r="BC77" s="1230"/>
      <c r="BD77" s="1230"/>
      <c r="BE77" s="1230"/>
      <c r="BF77" s="1230"/>
      <c r="BG77" s="1230"/>
      <c r="BH77" s="1230"/>
      <c r="BI77" s="1230"/>
      <c r="BJ77" s="1230"/>
      <c r="BK77" s="1230"/>
      <c r="BL77" s="1230"/>
      <c r="BM77" s="1230"/>
      <c r="BN77" s="1230"/>
      <c r="BO77" s="1230"/>
      <c r="BP77" s="1228">
        <v>0</v>
      </c>
      <c r="BQ77" s="1228"/>
      <c r="BR77" s="1228"/>
      <c r="BS77" s="1228"/>
      <c r="BT77" s="1228"/>
      <c r="BU77" s="1228"/>
      <c r="BV77" s="1228"/>
      <c r="BW77" s="1228"/>
      <c r="BX77" s="1228">
        <v>0</v>
      </c>
      <c r="BY77" s="1228"/>
      <c r="BZ77" s="1228"/>
      <c r="CA77" s="1228"/>
      <c r="CB77" s="1228"/>
      <c r="CC77" s="1228"/>
      <c r="CD77" s="1228"/>
      <c r="CE77" s="1228"/>
      <c r="CF77" s="1228">
        <v>0</v>
      </c>
      <c r="CG77" s="1228"/>
      <c r="CH77" s="1228"/>
      <c r="CI77" s="1228"/>
      <c r="CJ77" s="1228"/>
      <c r="CK77" s="1228"/>
      <c r="CL77" s="1228"/>
      <c r="CM77" s="1228"/>
      <c r="CN77" s="1228">
        <v>0</v>
      </c>
      <c r="CO77" s="1228"/>
      <c r="CP77" s="1228"/>
      <c r="CQ77" s="1228"/>
      <c r="CR77" s="1228"/>
      <c r="CS77" s="1228"/>
      <c r="CT77" s="1228"/>
      <c r="CU77" s="1228"/>
      <c r="CV77" s="1228">
        <v>0</v>
      </c>
      <c r="CW77" s="1228"/>
      <c r="CX77" s="1228"/>
      <c r="CY77" s="1228"/>
      <c r="CZ77" s="1228"/>
      <c r="DA77" s="1228"/>
      <c r="DB77" s="1228"/>
      <c r="DC77" s="1228"/>
    </row>
    <row r="78" spans="2:107" x14ac:dyDescent="0.15">
      <c r="B78" s="267"/>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x14ac:dyDescent="0.15">
      <c r="B79" s="267"/>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620</v>
      </c>
      <c r="BC79" s="1230"/>
      <c r="BD79" s="1230"/>
      <c r="BE79" s="1230"/>
      <c r="BF79" s="1230"/>
      <c r="BG79" s="1230"/>
      <c r="BH79" s="1230"/>
      <c r="BI79" s="1230"/>
      <c r="BJ79" s="1230"/>
      <c r="BK79" s="1230"/>
      <c r="BL79" s="1230"/>
      <c r="BM79" s="1230"/>
      <c r="BN79" s="1230"/>
      <c r="BO79" s="1230"/>
      <c r="BP79" s="1228">
        <v>7.4</v>
      </c>
      <c r="BQ79" s="1228"/>
      <c r="BR79" s="1228"/>
      <c r="BS79" s="1228"/>
      <c r="BT79" s="1228"/>
      <c r="BU79" s="1228"/>
      <c r="BV79" s="1228"/>
      <c r="BW79" s="1228"/>
      <c r="BX79" s="1228">
        <v>7.1</v>
      </c>
      <c r="BY79" s="1228"/>
      <c r="BZ79" s="1228"/>
      <c r="CA79" s="1228"/>
      <c r="CB79" s="1228"/>
      <c r="CC79" s="1228"/>
      <c r="CD79" s="1228"/>
      <c r="CE79" s="1228"/>
      <c r="CF79" s="1228">
        <v>7.1</v>
      </c>
      <c r="CG79" s="1228"/>
      <c r="CH79" s="1228"/>
      <c r="CI79" s="1228"/>
      <c r="CJ79" s="1228"/>
      <c r="CK79" s="1228"/>
      <c r="CL79" s="1228"/>
      <c r="CM79" s="1228"/>
      <c r="CN79" s="1228">
        <v>7.3</v>
      </c>
      <c r="CO79" s="1228"/>
      <c r="CP79" s="1228"/>
      <c r="CQ79" s="1228"/>
      <c r="CR79" s="1228"/>
      <c r="CS79" s="1228"/>
      <c r="CT79" s="1228"/>
      <c r="CU79" s="1228"/>
      <c r="CV79" s="1228">
        <v>7.4</v>
      </c>
      <c r="CW79" s="1228"/>
      <c r="CX79" s="1228"/>
      <c r="CY79" s="1228"/>
      <c r="CZ79" s="1228"/>
      <c r="DA79" s="1228"/>
      <c r="DB79" s="1228"/>
      <c r="DC79" s="1228"/>
    </row>
    <row r="80" spans="2:107" x14ac:dyDescent="0.15">
      <c r="B80" s="267"/>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f09xV9fgZSMuDRqJXMXAuOqLSX/yM3r8VQ0o/em6zv5TFwv4q4aAePrxwuK+MFtONlCCk1OXMy3PxjPZNM+rDA==" saltValue="orHcmdqkvtboLYecC0s7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D0AAD-7F77-4231-9BEE-6E6836F0256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508</v>
      </c>
    </row>
  </sheetData>
  <sheetProtection algorithmName="SHA-512" hashValue="eN3/ZFhZ85VaaVbY0uO0tjFXZ412emQrBcP4PKIIgo11xxFBPdrTclFmful/m0ii3bl6AzVODNDUS3XzBngHKA==" saltValue="tO76FXEB2qD1WNcPlVJN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ACB0-2C2F-4D81-873E-00BCF1E8E11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508</v>
      </c>
    </row>
  </sheetData>
  <sheetProtection algorithmName="SHA-512" hashValue="gGOMh8JAyFADeE+Qr3JoQMPriEPonfAcdwcRlM0hinSVGjxng58DTKbo0WK99QAZf2ZXz25NnNIZZsEl3YWoOQ==" saltValue="xrGIuFf/hzY5cjzCDT9o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558</v>
      </c>
      <c r="G2" s="155"/>
      <c r="H2" s="156"/>
    </row>
    <row r="3" spans="1:8" x14ac:dyDescent="0.15">
      <c r="A3" s="152" t="s">
        <v>551</v>
      </c>
      <c r="B3" s="157"/>
      <c r="C3" s="158"/>
      <c r="D3" s="159">
        <v>496282</v>
      </c>
      <c r="E3" s="160"/>
      <c r="F3" s="161">
        <v>291945</v>
      </c>
      <c r="G3" s="162"/>
      <c r="H3" s="163"/>
    </row>
    <row r="4" spans="1:8" x14ac:dyDescent="0.15">
      <c r="A4" s="164"/>
      <c r="B4" s="165"/>
      <c r="C4" s="166"/>
      <c r="D4" s="167">
        <v>431269</v>
      </c>
      <c r="E4" s="168"/>
      <c r="F4" s="169">
        <v>127651</v>
      </c>
      <c r="G4" s="170"/>
      <c r="H4" s="171"/>
    </row>
    <row r="5" spans="1:8" x14ac:dyDescent="0.15">
      <c r="A5" s="152" t="s">
        <v>553</v>
      </c>
      <c r="B5" s="157"/>
      <c r="C5" s="158"/>
      <c r="D5" s="159">
        <v>521233</v>
      </c>
      <c r="E5" s="160"/>
      <c r="F5" s="161">
        <v>291173</v>
      </c>
      <c r="G5" s="162"/>
      <c r="H5" s="163"/>
    </row>
    <row r="6" spans="1:8" x14ac:dyDescent="0.15">
      <c r="A6" s="164"/>
      <c r="B6" s="165"/>
      <c r="C6" s="166"/>
      <c r="D6" s="167">
        <v>390927</v>
      </c>
      <c r="E6" s="168"/>
      <c r="F6" s="169">
        <v>119071</v>
      </c>
      <c r="G6" s="170"/>
      <c r="H6" s="171"/>
    </row>
    <row r="7" spans="1:8" x14ac:dyDescent="0.15">
      <c r="A7" s="152" t="s">
        <v>554</v>
      </c>
      <c r="B7" s="157"/>
      <c r="C7" s="158"/>
      <c r="D7" s="159">
        <v>587972</v>
      </c>
      <c r="E7" s="160"/>
      <c r="F7" s="161">
        <v>271581</v>
      </c>
      <c r="G7" s="162"/>
      <c r="H7" s="163"/>
    </row>
    <row r="8" spans="1:8" x14ac:dyDescent="0.15">
      <c r="A8" s="164"/>
      <c r="B8" s="165"/>
      <c r="C8" s="166"/>
      <c r="D8" s="167">
        <v>481798</v>
      </c>
      <c r="E8" s="168"/>
      <c r="F8" s="169">
        <v>117844</v>
      </c>
      <c r="G8" s="170"/>
      <c r="H8" s="171"/>
    </row>
    <row r="9" spans="1:8" x14ac:dyDescent="0.15">
      <c r="A9" s="152" t="s">
        <v>555</v>
      </c>
      <c r="B9" s="157"/>
      <c r="C9" s="158"/>
      <c r="D9" s="159">
        <v>425907</v>
      </c>
      <c r="E9" s="160"/>
      <c r="F9" s="161">
        <v>268375</v>
      </c>
      <c r="G9" s="162"/>
      <c r="H9" s="163"/>
    </row>
    <row r="10" spans="1:8" x14ac:dyDescent="0.15">
      <c r="A10" s="164"/>
      <c r="B10" s="165"/>
      <c r="C10" s="166"/>
      <c r="D10" s="167">
        <v>361751</v>
      </c>
      <c r="E10" s="168"/>
      <c r="F10" s="169">
        <v>119602</v>
      </c>
      <c r="G10" s="170"/>
      <c r="H10" s="171"/>
    </row>
    <row r="11" spans="1:8" x14ac:dyDescent="0.15">
      <c r="A11" s="152" t="s">
        <v>556</v>
      </c>
      <c r="B11" s="157"/>
      <c r="C11" s="158"/>
      <c r="D11" s="159">
        <v>370586</v>
      </c>
      <c r="E11" s="160"/>
      <c r="F11" s="161">
        <v>301035</v>
      </c>
      <c r="G11" s="162"/>
      <c r="H11" s="163"/>
    </row>
    <row r="12" spans="1:8" x14ac:dyDescent="0.15">
      <c r="A12" s="164"/>
      <c r="B12" s="165"/>
      <c r="C12" s="172"/>
      <c r="D12" s="167">
        <v>319497</v>
      </c>
      <c r="E12" s="168"/>
      <c r="F12" s="169">
        <v>154376</v>
      </c>
      <c r="G12" s="170"/>
      <c r="H12" s="171"/>
    </row>
    <row r="13" spans="1:8" x14ac:dyDescent="0.15">
      <c r="A13" s="152"/>
      <c r="B13" s="157"/>
      <c r="C13" s="158"/>
      <c r="D13" s="159">
        <v>480396</v>
      </c>
      <c r="E13" s="160"/>
      <c r="F13" s="161">
        <v>284822</v>
      </c>
      <c r="G13" s="173"/>
      <c r="H13" s="163"/>
    </row>
    <row r="14" spans="1:8" x14ac:dyDescent="0.15">
      <c r="A14" s="164"/>
      <c r="B14" s="165"/>
      <c r="C14" s="166"/>
      <c r="D14" s="167">
        <v>397048</v>
      </c>
      <c r="E14" s="168"/>
      <c r="F14" s="169">
        <v>127709</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4.03</v>
      </c>
      <c r="C19" s="174">
        <f>ROUND(VALUE(SUBSTITUTE(実質収支比率等に係る経年分析!G$48,"▲","-")),2)</f>
        <v>4.5</v>
      </c>
      <c r="D19" s="174">
        <f>ROUND(VALUE(SUBSTITUTE(実質収支比率等に係る経年分析!H$48,"▲","-")),2)</f>
        <v>2.0499999999999998</v>
      </c>
      <c r="E19" s="174">
        <f>ROUND(VALUE(SUBSTITUTE(実質収支比率等に係る経年分析!I$48,"▲","-")),2)</f>
        <v>0.94</v>
      </c>
      <c r="F19" s="174">
        <f>ROUND(VALUE(SUBSTITUTE(実質収支比率等に係る経年分析!J$48,"▲","-")),2)</f>
        <v>0.87</v>
      </c>
    </row>
    <row r="20" spans="1:11" x14ac:dyDescent="0.15">
      <c r="A20" s="174" t="s">
        <v>55</v>
      </c>
      <c r="B20" s="174">
        <f>ROUND(VALUE(SUBSTITUTE(実質収支比率等に係る経年分析!F$47,"▲","-")),2)</f>
        <v>68.739999999999995</v>
      </c>
      <c r="C20" s="174">
        <f>ROUND(VALUE(SUBSTITUTE(実質収支比率等に係る経年分析!G$47,"▲","-")),2)</f>
        <v>62.58</v>
      </c>
      <c r="D20" s="174">
        <f>ROUND(VALUE(SUBSTITUTE(実質収支比率等に係る経年分析!H$47,"▲","-")),2)</f>
        <v>54.12</v>
      </c>
      <c r="E20" s="174">
        <f>ROUND(VALUE(SUBSTITUTE(実質収支比率等に係る経年分析!I$47,"▲","-")),2)</f>
        <v>62.93</v>
      </c>
      <c r="F20" s="174">
        <f>ROUND(VALUE(SUBSTITUTE(実質収支比率等に係る経年分析!J$47,"▲","-")),2)</f>
        <v>56.37</v>
      </c>
    </row>
    <row r="21" spans="1:11" x14ac:dyDescent="0.15">
      <c r="A21" s="174" t="s">
        <v>56</v>
      </c>
      <c r="B21" s="174">
        <f>IF(ISNUMBER(VALUE(SUBSTITUTE(実質収支比率等に係る経年分析!F$49,"▲","-"))),ROUND(VALUE(SUBSTITUTE(実質収支比率等に係る経年分析!F$49,"▲","-")),2),NA())</f>
        <v>0.9</v>
      </c>
      <c r="C21" s="174">
        <f>IF(ISNUMBER(VALUE(SUBSTITUTE(実質収支比率等に係る経年分析!G$49,"▲","-"))),ROUND(VALUE(SUBSTITUTE(実質収支比率等に係る経年分析!G$49,"▲","-")),2),NA())</f>
        <v>-8.36</v>
      </c>
      <c r="D21" s="174">
        <f>IF(ISNUMBER(VALUE(SUBSTITUTE(実質収支比率等に係る経年分析!H$49,"▲","-"))),ROUND(VALUE(SUBSTITUTE(実質収支比率等に係る経年分析!H$49,"▲","-")),2),NA())</f>
        <v>-13.79</v>
      </c>
      <c r="E21" s="174">
        <f>IF(ISNUMBER(VALUE(SUBSTITUTE(実質収支比率等に係る経年分析!I$49,"▲","-"))),ROUND(VALUE(SUBSTITUTE(実質収支比率等に係る経年分析!I$49,"▲","-")),2),NA())</f>
        <v>8.08</v>
      </c>
      <c r="F21" s="174">
        <f>IF(ISNUMBER(VALUE(SUBSTITUTE(実質収支比率等に係る経年分析!J$49,"▲","-"))),ROUND(VALUE(SUBSTITUTE(実質収支比率等に係る経年分析!J$49,"▲","-")),2),NA())</f>
        <v>-3.77</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宅地造成事業会計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国民健康保険事業（施設勘定）会計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7.0000000000000007E-2</v>
      </c>
    </row>
    <row r="34" spans="1:16" x14ac:dyDescent="0.15">
      <c r="A34" s="175" t="str">
        <f>IF(連結実質赤字比率に係る赤字・黒字の構成分析!C$36="",NA(),連結実質赤字比率に係る赤字・黒字の構成分析!C$36)</f>
        <v>国民健康保険事業（事業勘定）会計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0.13</v>
      </c>
    </row>
    <row r="35" spans="1:16" x14ac:dyDescent="0.15">
      <c r="A35" s="175" t="str">
        <f>IF(連結実質赤字比率に係る赤字・黒字の構成分析!C$35="",NA(),連結実質赤字比率に係る赤字・黒字の構成分析!C$35)</f>
        <v>介護保険事業会計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0.55000000000000004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4.0199999999999996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2.0499999999999998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0.87</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105</v>
      </c>
      <c r="E42" s="176"/>
      <c r="F42" s="176"/>
      <c r="G42" s="176">
        <f>'実質公債費比率（分子）の構造'!L$52</f>
        <v>122</v>
      </c>
      <c r="H42" s="176"/>
      <c r="I42" s="176"/>
      <c r="J42" s="176">
        <f>'実質公債費比率（分子）の構造'!M$52</f>
        <v>124</v>
      </c>
      <c r="K42" s="176"/>
      <c r="L42" s="176"/>
      <c r="M42" s="176">
        <f>'実質公債費比率（分子）の構造'!N$52</f>
        <v>136</v>
      </c>
      <c r="N42" s="176"/>
      <c r="O42" s="176"/>
      <c r="P42" s="176">
        <f>'実質公債費比率（分子）の構造'!O$52</f>
        <v>133</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67</v>
      </c>
      <c r="B46" s="176">
        <f>'実質公債費比率（分子）の構造'!K$48</f>
        <v>5</v>
      </c>
      <c r="C46" s="176"/>
      <c r="D46" s="176"/>
      <c r="E46" s="176">
        <f>'実質公債費比率（分子）の構造'!L$48</f>
        <v>6</v>
      </c>
      <c r="F46" s="176"/>
      <c r="G46" s="176"/>
      <c r="H46" s="176">
        <f>'実質公債費比率（分子）の構造'!M$48</f>
        <v>6</v>
      </c>
      <c r="I46" s="176"/>
      <c r="J46" s="176"/>
      <c r="K46" s="176">
        <f>'実質公債費比率（分子）の構造'!N$48</f>
        <v>5</v>
      </c>
      <c r="L46" s="176"/>
      <c r="M46" s="176"/>
      <c r="N46" s="176">
        <f>'実質公債費比率（分子）の構造'!O$48</f>
        <v>5</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99</v>
      </c>
      <c r="C49" s="176"/>
      <c r="D49" s="176"/>
      <c r="E49" s="176">
        <f>'実質公債費比率（分子）の構造'!L$45</f>
        <v>117</v>
      </c>
      <c r="F49" s="176"/>
      <c r="G49" s="176"/>
      <c r="H49" s="176">
        <f>'実質公債費比率（分子）の構造'!M$45</f>
        <v>106</v>
      </c>
      <c r="I49" s="176"/>
      <c r="J49" s="176"/>
      <c r="K49" s="176">
        <f>'実質公債費比率（分子）の構造'!N$45</f>
        <v>130</v>
      </c>
      <c r="L49" s="176"/>
      <c r="M49" s="176"/>
      <c r="N49" s="176">
        <f>'実質公債費比率（分子）の構造'!O$45</f>
        <v>137</v>
      </c>
      <c r="O49" s="176"/>
      <c r="P49" s="176"/>
    </row>
    <row r="50" spans="1:16" x14ac:dyDescent="0.15">
      <c r="A50" s="176" t="s">
        <v>71</v>
      </c>
      <c r="B50" s="176" t="e">
        <f>NA()</f>
        <v>#N/A</v>
      </c>
      <c r="C50" s="176">
        <f>IF(ISNUMBER('実質公債費比率（分子）の構造'!K$53),'実質公債費比率（分子）の構造'!K$53,NA())</f>
        <v>-1</v>
      </c>
      <c r="D50" s="176" t="e">
        <f>NA()</f>
        <v>#N/A</v>
      </c>
      <c r="E50" s="176" t="e">
        <f>NA()</f>
        <v>#N/A</v>
      </c>
      <c r="F50" s="176">
        <f>IF(ISNUMBER('実質公債費比率（分子）の構造'!L$53),'実質公債費比率（分子）の構造'!L$53,NA())</f>
        <v>1</v>
      </c>
      <c r="G50" s="176" t="e">
        <f>NA()</f>
        <v>#N/A</v>
      </c>
      <c r="H50" s="176" t="e">
        <f>NA()</f>
        <v>#N/A</v>
      </c>
      <c r="I50" s="176">
        <f>IF(ISNUMBER('実質公債費比率（分子）の構造'!M$53),'実質公債費比率（分子）の構造'!M$53,NA())</f>
        <v>-12</v>
      </c>
      <c r="J50" s="176" t="e">
        <f>NA()</f>
        <v>#N/A</v>
      </c>
      <c r="K50" s="176" t="e">
        <f>NA()</f>
        <v>#N/A</v>
      </c>
      <c r="L50" s="176">
        <f>IF(ISNUMBER('実質公債費比率（分子）の構造'!N$53),'実質公債費比率（分子）の構造'!N$53,NA())</f>
        <v>-1</v>
      </c>
      <c r="M50" s="176" t="e">
        <f>NA()</f>
        <v>#N/A</v>
      </c>
      <c r="N50" s="176" t="e">
        <f>NA()</f>
        <v>#N/A</v>
      </c>
      <c r="O50" s="176">
        <f>IF(ISNUMBER('実質公債費比率（分子）の構造'!O$53),'実質公債費比率（分子）の構造'!O$53,NA())</f>
        <v>9</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1548</v>
      </c>
      <c r="E56" s="175"/>
      <c r="F56" s="175"/>
      <c r="G56" s="175">
        <f>'将来負担比率（分子）の構造'!J$52</f>
        <v>1780</v>
      </c>
      <c r="H56" s="175"/>
      <c r="I56" s="175"/>
      <c r="J56" s="175">
        <f>'将来負担比率（分子）の構造'!K$52</f>
        <v>1959</v>
      </c>
      <c r="K56" s="175"/>
      <c r="L56" s="175"/>
      <c r="M56" s="175">
        <f>'将来負担比率（分子）の構造'!L$52</f>
        <v>2085</v>
      </c>
      <c r="N56" s="175"/>
      <c r="O56" s="175"/>
      <c r="P56" s="175">
        <f>'将来負担比率（分子）の構造'!M$52</f>
        <v>2215</v>
      </c>
    </row>
    <row r="57" spans="1:16" x14ac:dyDescent="0.15">
      <c r="A57" s="175" t="s">
        <v>42</v>
      </c>
      <c r="B57" s="175"/>
      <c r="C57" s="175"/>
      <c r="D57" s="175">
        <f>'将来負担比率（分子）の構造'!I$51</f>
        <v>5</v>
      </c>
      <c r="E57" s="175"/>
      <c r="F57" s="175"/>
      <c r="G57" s="175">
        <f>'将来負担比率（分子）の構造'!J$51</f>
        <v>3</v>
      </c>
      <c r="H57" s="175"/>
      <c r="I57" s="175"/>
      <c r="J57" s="175">
        <f>'将来負担比率（分子）の構造'!K$51</f>
        <v>2</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4852</v>
      </c>
      <c r="E58" s="175"/>
      <c r="F58" s="175"/>
      <c r="G58" s="175">
        <f>'将来負担比率（分子）の構造'!J$50</f>
        <v>4752</v>
      </c>
      <c r="H58" s="175"/>
      <c r="I58" s="175"/>
      <c r="J58" s="175">
        <f>'将来負担比率（分子）の構造'!K$50</f>
        <v>4602</v>
      </c>
      <c r="K58" s="175"/>
      <c r="L58" s="175"/>
      <c r="M58" s="175">
        <f>'将来負担比率（分子）の構造'!L$50</f>
        <v>4716</v>
      </c>
      <c r="N58" s="175"/>
      <c r="O58" s="175"/>
      <c r="P58" s="175">
        <f>'将来負担比率（分子）の構造'!M$50</f>
        <v>4687</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124</v>
      </c>
      <c r="C62" s="175"/>
      <c r="D62" s="175"/>
      <c r="E62" s="175">
        <f>'将来負担比率（分子）の構造'!J$45</f>
        <v>86</v>
      </c>
      <c r="F62" s="175"/>
      <c r="G62" s="175"/>
      <c r="H62" s="175">
        <f>'将来負担比率（分子）の構造'!K$45</f>
        <v>90</v>
      </c>
      <c r="I62" s="175"/>
      <c r="J62" s="175"/>
      <c r="K62" s="175">
        <f>'将来負担比率（分子）の構造'!L$45</f>
        <v>63</v>
      </c>
      <c r="L62" s="175"/>
      <c r="M62" s="175"/>
      <c r="N62" s="175">
        <f>'将来負担比率（分子）の構造'!M$45</f>
        <v>70</v>
      </c>
      <c r="O62" s="175"/>
      <c r="P62" s="175"/>
    </row>
    <row r="63" spans="1:16" x14ac:dyDescent="0.15">
      <c r="A63" s="175" t="s">
        <v>34</v>
      </c>
      <c r="B63" s="175">
        <f>'将来負担比率（分子）の構造'!I$44</f>
        <v>8</v>
      </c>
      <c r="C63" s="175"/>
      <c r="D63" s="175"/>
      <c r="E63" s="175">
        <f>'将来負担比率（分子）の構造'!J$44</f>
        <v>7</v>
      </c>
      <c r="F63" s="175"/>
      <c r="G63" s="175"/>
      <c r="H63" s="175">
        <f>'将来負担比率（分子）の構造'!K$44</f>
        <v>3</v>
      </c>
      <c r="I63" s="175"/>
      <c r="J63" s="175"/>
      <c r="K63" s="175">
        <f>'将来負担比率（分子）の構造'!L$44</f>
        <v>3</v>
      </c>
      <c r="L63" s="175"/>
      <c r="M63" s="175"/>
      <c r="N63" s="175">
        <f>'将来負担比率（分子）の構造'!M$44</f>
        <v>2</v>
      </c>
      <c r="O63" s="175"/>
      <c r="P63" s="175"/>
    </row>
    <row r="64" spans="1:16" x14ac:dyDescent="0.15">
      <c r="A64" s="175" t="s">
        <v>33</v>
      </c>
      <c r="B64" s="175">
        <f>'将来負担比率（分子）の構造'!I$43</f>
        <v>30</v>
      </c>
      <c r="C64" s="175"/>
      <c r="D64" s="175"/>
      <c r="E64" s="175">
        <f>'将来負担比率（分子）の構造'!J$43</f>
        <v>27</v>
      </c>
      <c r="F64" s="175"/>
      <c r="G64" s="175"/>
      <c r="H64" s="175">
        <f>'将来負担比率（分子）の構造'!K$43</f>
        <v>14</v>
      </c>
      <c r="I64" s="175"/>
      <c r="J64" s="175"/>
      <c r="K64" s="175">
        <f>'将来負担比率（分子）の構造'!L$43</f>
        <v>19</v>
      </c>
      <c r="L64" s="175"/>
      <c r="M64" s="175"/>
      <c r="N64" s="175">
        <f>'将来負担比率（分子）の構造'!M$43</f>
        <v>14</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1111</v>
      </c>
      <c r="C66" s="175"/>
      <c r="D66" s="175"/>
      <c r="E66" s="175">
        <f>'将来負担比率（分子）の構造'!J$41</f>
        <v>1268</v>
      </c>
      <c r="F66" s="175"/>
      <c r="G66" s="175"/>
      <c r="H66" s="175">
        <f>'将来負担比率（分子）の構造'!K$41</f>
        <v>1548</v>
      </c>
      <c r="I66" s="175"/>
      <c r="J66" s="175"/>
      <c r="K66" s="175">
        <f>'将来負担比率（分子）の構造'!L$41</f>
        <v>1773</v>
      </c>
      <c r="L66" s="175"/>
      <c r="M66" s="175"/>
      <c r="N66" s="175">
        <f>'将来負担比率（分子）の構造'!M$41</f>
        <v>2132</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575</v>
      </c>
      <c r="C72" s="179">
        <f>基金残高に係る経年分析!G55</f>
        <v>673</v>
      </c>
      <c r="D72" s="179">
        <f>基金残高に係る経年分析!H55</f>
        <v>631</v>
      </c>
    </row>
    <row r="73" spans="1:16" x14ac:dyDescent="0.15">
      <c r="A73" s="178" t="s">
        <v>78</v>
      </c>
      <c r="B73" s="179">
        <f>基金残高に係る経年分析!F56</f>
        <v>243</v>
      </c>
      <c r="C73" s="179">
        <f>基金残高に係る経年分析!G56</f>
        <v>243</v>
      </c>
      <c r="D73" s="179">
        <f>基金残高に係る経年分析!H56</f>
        <v>243</v>
      </c>
    </row>
    <row r="74" spans="1:16" x14ac:dyDescent="0.15">
      <c r="A74" s="178" t="s">
        <v>79</v>
      </c>
      <c r="B74" s="179">
        <f>基金残高に係る経年分析!F57</f>
        <v>3639</v>
      </c>
      <c r="C74" s="179">
        <f>基金残高に係る経年分析!G57</f>
        <v>3669</v>
      </c>
      <c r="D74" s="179">
        <f>基金残高に係る経年分析!H57</f>
        <v>3696</v>
      </c>
    </row>
  </sheetData>
  <sheetProtection algorithmName="SHA-512" hashValue="17hX27+RMwZiuDPRMP7HaKIta/IYEWLbklFPsTZHf8Io5zBH1K870ShQLpbVgmq/iiFOEMGOwYmvR+OuOt4Gtg==" saltValue="hfgQca5E7dp7ajZOFbWC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214</v>
      </c>
      <c r="DI1" s="727"/>
      <c r="DJ1" s="727"/>
      <c r="DK1" s="727"/>
      <c r="DL1" s="727"/>
      <c r="DM1" s="727"/>
      <c r="DN1" s="728"/>
      <c r="DO1" s="215"/>
      <c r="DP1" s="726" t="s">
        <v>215</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15">
      <c r="B2" s="216" t="s">
        <v>216</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226</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227</v>
      </c>
      <c r="C5" s="686"/>
      <c r="D5" s="686"/>
      <c r="E5" s="686"/>
      <c r="F5" s="686"/>
      <c r="G5" s="686"/>
      <c r="H5" s="686"/>
      <c r="I5" s="686"/>
      <c r="J5" s="686"/>
      <c r="K5" s="686"/>
      <c r="L5" s="686"/>
      <c r="M5" s="686"/>
      <c r="N5" s="686"/>
      <c r="O5" s="686"/>
      <c r="P5" s="686"/>
      <c r="Q5" s="687"/>
      <c r="R5" s="682">
        <v>733961</v>
      </c>
      <c r="S5" s="683"/>
      <c r="T5" s="683"/>
      <c r="U5" s="683"/>
      <c r="V5" s="683"/>
      <c r="W5" s="683"/>
      <c r="X5" s="683"/>
      <c r="Y5" s="711"/>
      <c r="Z5" s="724">
        <v>31.6</v>
      </c>
      <c r="AA5" s="724"/>
      <c r="AB5" s="724"/>
      <c r="AC5" s="724"/>
      <c r="AD5" s="725">
        <v>733961</v>
      </c>
      <c r="AE5" s="725"/>
      <c r="AF5" s="725"/>
      <c r="AG5" s="725"/>
      <c r="AH5" s="725"/>
      <c r="AI5" s="725"/>
      <c r="AJ5" s="725"/>
      <c r="AK5" s="725"/>
      <c r="AL5" s="712">
        <v>71.2</v>
      </c>
      <c r="AM5" s="694"/>
      <c r="AN5" s="694"/>
      <c r="AO5" s="713"/>
      <c r="AP5" s="685" t="s">
        <v>228</v>
      </c>
      <c r="AQ5" s="686"/>
      <c r="AR5" s="686"/>
      <c r="AS5" s="686"/>
      <c r="AT5" s="686"/>
      <c r="AU5" s="686"/>
      <c r="AV5" s="686"/>
      <c r="AW5" s="686"/>
      <c r="AX5" s="686"/>
      <c r="AY5" s="686"/>
      <c r="AZ5" s="686"/>
      <c r="BA5" s="686"/>
      <c r="BB5" s="686"/>
      <c r="BC5" s="686"/>
      <c r="BD5" s="686"/>
      <c r="BE5" s="686"/>
      <c r="BF5" s="687"/>
      <c r="BG5" s="632">
        <v>731862</v>
      </c>
      <c r="BH5" s="633"/>
      <c r="BI5" s="633"/>
      <c r="BJ5" s="633"/>
      <c r="BK5" s="633"/>
      <c r="BL5" s="633"/>
      <c r="BM5" s="633"/>
      <c r="BN5" s="634"/>
      <c r="BO5" s="663">
        <v>99.7</v>
      </c>
      <c r="BP5" s="663"/>
      <c r="BQ5" s="663"/>
      <c r="BR5" s="663"/>
      <c r="BS5" s="664">
        <v>26</v>
      </c>
      <c r="BT5" s="664"/>
      <c r="BU5" s="664"/>
      <c r="BV5" s="664"/>
      <c r="BW5" s="664"/>
      <c r="BX5" s="664"/>
      <c r="BY5" s="664"/>
      <c r="BZ5" s="664"/>
      <c r="CA5" s="664"/>
      <c r="CB5" s="709"/>
      <c r="CD5" s="688" t="s">
        <v>223</v>
      </c>
      <c r="CE5" s="689"/>
      <c r="CF5" s="689"/>
      <c r="CG5" s="689"/>
      <c r="CH5" s="689"/>
      <c r="CI5" s="689"/>
      <c r="CJ5" s="689"/>
      <c r="CK5" s="689"/>
      <c r="CL5" s="689"/>
      <c r="CM5" s="689"/>
      <c r="CN5" s="689"/>
      <c r="CO5" s="689"/>
      <c r="CP5" s="689"/>
      <c r="CQ5" s="690"/>
      <c r="CR5" s="688" t="s">
        <v>229</v>
      </c>
      <c r="CS5" s="689"/>
      <c r="CT5" s="689"/>
      <c r="CU5" s="689"/>
      <c r="CV5" s="689"/>
      <c r="CW5" s="689"/>
      <c r="CX5" s="689"/>
      <c r="CY5" s="690"/>
      <c r="CZ5" s="688" t="s">
        <v>221</v>
      </c>
      <c r="DA5" s="689"/>
      <c r="DB5" s="689"/>
      <c r="DC5" s="690"/>
      <c r="DD5" s="688" t="s">
        <v>230</v>
      </c>
      <c r="DE5" s="689"/>
      <c r="DF5" s="689"/>
      <c r="DG5" s="689"/>
      <c r="DH5" s="689"/>
      <c r="DI5" s="689"/>
      <c r="DJ5" s="689"/>
      <c r="DK5" s="689"/>
      <c r="DL5" s="689"/>
      <c r="DM5" s="689"/>
      <c r="DN5" s="689"/>
      <c r="DO5" s="689"/>
      <c r="DP5" s="690"/>
      <c r="DQ5" s="688" t="s">
        <v>231</v>
      </c>
      <c r="DR5" s="689"/>
      <c r="DS5" s="689"/>
      <c r="DT5" s="689"/>
      <c r="DU5" s="689"/>
      <c r="DV5" s="689"/>
      <c r="DW5" s="689"/>
      <c r="DX5" s="689"/>
      <c r="DY5" s="689"/>
      <c r="DZ5" s="689"/>
      <c r="EA5" s="689"/>
      <c r="EB5" s="689"/>
      <c r="EC5" s="690"/>
    </row>
    <row r="6" spans="2:143" ht="11.25" customHeight="1" x14ac:dyDescent="0.15">
      <c r="B6" s="629" t="s">
        <v>232</v>
      </c>
      <c r="C6" s="630"/>
      <c r="D6" s="630"/>
      <c r="E6" s="630"/>
      <c r="F6" s="630"/>
      <c r="G6" s="630"/>
      <c r="H6" s="630"/>
      <c r="I6" s="630"/>
      <c r="J6" s="630"/>
      <c r="K6" s="630"/>
      <c r="L6" s="630"/>
      <c r="M6" s="630"/>
      <c r="N6" s="630"/>
      <c r="O6" s="630"/>
      <c r="P6" s="630"/>
      <c r="Q6" s="631"/>
      <c r="R6" s="632">
        <v>55538</v>
      </c>
      <c r="S6" s="633"/>
      <c r="T6" s="633"/>
      <c r="U6" s="633"/>
      <c r="V6" s="633"/>
      <c r="W6" s="633"/>
      <c r="X6" s="633"/>
      <c r="Y6" s="634"/>
      <c r="Z6" s="663">
        <v>2.4</v>
      </c>
      <c r="AA6" s="663"/>
      <c r="AB6" s="663"/>
      <c r="AC6" s="663"/>
      <c r="AD6" s="664">
        <v>55538</v>
      </c>
      <c r="AE6" s="664"/>
      <c r="AF6" s="664"/>
      <c r="AG6" s="664"/>
      <c r="AH6" s="664"/>
      <c r="AI6" s="664"/>
      <c r="AJ6" s="664"/>
      <c r="AK6" s="664"/>
      <c r="AL6" s="635">
        <v>5.4</v>
      </c>
      <c r="AM6" s="636"/>
      <c r="AN6" s="636"/>
      <c r="AO6" s="665"/>
      <c r="AP6" s="629" t="s">
        <v>233</v>
      </c>
      <c r="AQ6" s="630"/>
      <c r="AR6" s="630"/>
      <c r="AS6" s="630"/>
      <c r="AT6" s="630"/>
      <c r="AU6" s="630"/>
      <c r="AV6" s="630"/>
      <c r="AW6" s="630"/>
      <c r="AX6" s="630"/>
      <c r="AY6" s="630"/>
      <c r="AZ6" s="630"/>
      <c r="BA6" s="630"/>
      <c r="BB6" s="630"/>
      <c r="BC6" s="630"/>
      <c r="BD6" s="630"/>
      <c r="BE6" s="630"/>
      <c r="BF6" s="631"/>
      <c r="BG6" s="632">
        <v>731862</v>
      </c>
      <c r="BH6" s="633"/>
      <c r="BI6" s="633"/>
      <c r="BJ6" s="633"/>
      <c r="BK6" s="633"/>
      <c r="BL6" s="633"/>
      <c r="BM6" s="633"/>
      <c r="BN6" s="634"/>
      <c r="BO6" s="663">
        <v>99.7</v>
      </c>
      <c r="BP6" s="663"/>
      <c r="BQ6" s="663"/>
      <c r="BR6" s="663"/>
      <c r="BS6" s="664">
        <v>26</v>
      </c>
      <c r="BT6" s="664"/>
      <c r="BU6" s="664"/>
      <c r="BV6" s="664"/>
      <c r="BW6" s="664"/>
      <c r="BX6" s="664"/>
      <c r="BY6" s="664"/>
      <c r="BZ6" s="664"/>
      <c r="CA6" s="664"/>
      <c r="CB6" s="709"/>
      <c r="CD6" s="685" t="s">
        <v>234</v>
      </c>
      <c r="CE6" s="686"/>
      <c r="CF6" s="686"/>
      <c r="CG6" s="686"/>
      <c r="CH6" s="686"/>
      <c r="CI6" s="686"/>
      <c r="CJ6" s="686"/>
      <c r="CK6" s="686"/>
      <c r="CL6" s="686"/>
      <c r="CM6" s="686"/>
      <c r="CN6" s="686"/>
      <c r="CO6" s="686"/>
      <c r="CP6" s="686"/>
      <c r="CQ6" s="687"/>
      <c r="CR6" s="632">
        <v>34374</v>
      </c>
      <c r="CS6" s="633"/>
      <c r="CT6" s="633"/>
      <c r="CU6" s="633"/>
      <c r="CV6" s="633"/>
      <c r="CW6" s="633"/>
      <c r="CX6" s="633"/>
      <c r="CY6" s="634"/>
      <c r="CZ6" s="712">
        <v>1.5</v>
      </c>
      <c r="DA6" s="694"/>
      <c r="DB6" s="694"/>
      <c r="DC6" s="714"/>
      <c r="DD6" s="638" t="s">
        <v>139</v>
      </c>
      <c r="DE6" s="633"/>
      <c r="DF6" s="633"/>
      <c r="DG6" s="633"/>
      <c r="DH6" s="633"/>
      <c r="DI6" s="633"/>
      <c r="DJ6" s="633"/>
      <c r="DK6" s="633"/>
      <c r="DL6" s="633"/>
      <c r="DM6" s="633"/>
      <c r="DN6" s="633"/>
      <c r="DO6" s="633"/>
      <c r="DP6" s="634"/>
      <c r="DQ6" s="638">
        <v>34374</v>
      </c>
      <c r="DR6" s="633"/>
      <c r="DS6" s="633"/>
      <c r="DT6" s="633"/>
      <c r="DU6" s="633"/>
      <c r="DV6" s="633"/>
      <c r="DW6" s="633"/>
      <c r="DX6" s="633"/>
      <c r="DY6" s="633"/>
      <c r="DZ6" s="633"/>
      <c r="EA6" s="633"/>
      <c r="EB6" s="633"/>
      <c r="EC6" s="674"/>
    </row>
    <row r="7" spans="2:143" ht="11.25" customHeight="1" x14ac:dyDescent="0.15">
      <c r="B7" s="629" t="s">
        <v>235</v>
      </c>
      <c r="C7" s="630"/>
      <c r="D7" s="630"/>
      <c r="E7" s="630"/>
      <c r="F7" s="630"/>
      <c r="G7" s="630"/>
      <c r="H7" s="630"/>
      <c r="I7" s="630"/>
      <c r="J7" s="630"/>
      <c r="K7" s="630"/>
      <c r="L7" s="630"/>
      <c r="M7" s="630"/>
      <c r="N7" s="630"/>
      <c r="O7" s="630"/>
      <c r="P7" s="630"/>
      <c r="Q7" s="631"/>
      <c r="R7" s="632">
        <v>85</v>
      </c>
      <c r="S7" s="633"/>
      <c r="T7" s="633"/>
      <c r="U7" s="633"/>
      <c r="V7" s="633"/>
      <c r="W7" s="633"/>
      <c r="X7" s="633"/>
      <c r="Y7" s="634"/>
      <c r="Z7" s="663">
        <v>0</v>
      </c>
      <c r="AA7" s="663"/>
      <c r="AB7" s="663"/>
      <c r="AC7" s="663"/>
      <c r="AD7" s="664">
        <v>85</v>
      </c>
      <c r="AE7" s="664"/>
      <c r="AF7" s="664"/>
      <c r="AG7" s="664"/>
      <c r="AH7" s="664"/>
      <c r="AI7" s="664"/>
      <c r="AJ7" s="664"/>
      <c r="AK7" s="664"/>
      <c r="AL7" s="635">
        <v>0</v>
      </c>
      <c r="AM7" s="636"/>
      <c r="AN7" s="636"/>
      <c r="AO7" s="665"/>
      <c r="AP7" s="629" t="s">
        <v>236</v>
      </c>
      <c r="AQ7" s="630"/>
      <c r="AR7" s="630"/>
      <c r="AS7" s="630"/>
      <c r="AT7" s="630"/>
      <c r="AU7" s="630"/>
      <c r="AV7" s="630"/>
      <c r="AW7" s="630"/>
      <c r="AX7" s="630"/>
      <c r="AY7" s="630"/>
      <c r="AZ7" s="630"/>
      <c r="BA7" s="630"/>
      <c r="BB7" s="630"/>
      <c r="BC7" s="630"/>
      <c r="BD7" s="630"/>
      <c r="BE7" s="630"/>
      <c r="BF7" s="631"/>
      <c r="BG7" s="632">
        <v>40361</v>
      </c>
      <c r="BH7" s="633"/>
      <c r="BI7" s="633"/>
      <c r="BJ7" s="633"/>
      <c r="BK7" s="633"/>
      <c r="BL7" s="633"/>
      <c r="BM7" s="633"/>
      <c r="BN7" s="634"/>
      <c r="BO7" s="663">
        <v>5.5</v>
      </c>
      <c r="BP7" s="663"/>
      <c r="BQ7" s="663"/>
      <c r="BR7" s="663"/>
      <c r="BS7" s="664">
        <v>26</v>
      </c>
      <c r="BT7" s="664"/>
      <c r="BU7" s="664"/>
      <c r="BV7" s="664"/>
      <c r="BW7" s="664"/>
      <c r="BX7" s="664"/>
      <c r="BY7" s="664"/>
      <c r="BZ7" s="664"/>
      <c r="CA7" s="664"/>
      <c r="CB7" s="709"/>
      <c r="CD7" s="629" t="s">
        <v>237</v>
      </c>
      <c r="CE7" s="630"/>
      <c r="CF7" s="630"/>
      <c r="CG7" s="630"/>
      <c r="CH7" s="630"/>
      <c r="CI7" s="630"/>
      <c r="CJ7" s="630"/>
      <c r="CK7" s="630"/>
      <c r="CL7" s="630"/>
      <c r="CM7" s="630"/>
      <c r="CN7" s="630"/>
      <c r="CO7" s="630"/>
      <c r="CP7" s="630"/>
      <c r="CQ7" s="631"/>
      <c r="CR7" s="632">
        <v>622520</v>
      </c>
      <c r="CS7" s="633"/>
      <c r="CT7" s="633"/>
      <c r="CU7" s="633"/>
      <c r="CV7" s="633"/>
      <c r="CW7" s="633"/>
      <c r="CX7" s="633"/>
      <c r="CY7" s="634"/>
      <c r="CZ7" s="663">
        <v>26.9</v>
      </c>
      <c r="DA7" s="663"/>
      <c r="DB7" s="663"/>
      <c r="DC7" s="663"/>
      <c r="DD7" s="638">
        <v>49302</v>
      </c>
      <c r="DE7" s="633"/>
      <c r="DF7" s="633"/>
      <c r="DG7" s="633"/>
      <c r="DH7" s="633"/>
      <c r="DI7" s="633"/>
      <c r="DJ7" s="633"/>
      <c r="DK7" s="633"/>
      <c r="DL7" s="633"/>
      <c r="DM7" s="633"/>
      <c r="DN7" s="633"/>
      <c r="DO7" s="633"/>
      <c r="DP7" s="634"/>
      <c r="DQ7" s="638">
        <v>437441</v>
      </c>
      <c r="DR7" s="633"/>
      <c r="DS7" s="633"/>
      <c r="DT7" s="633"/>
      <c r="DU7" s="633"/>
      <c r="DV7" s="633"/>
      <c r="DW7" s="633"/>
      <c r="DX7" s="633"/>
      <c r="DY7" s="633"/>
      <c r="DZ7" s="633"/>
      <c r="EA7" s="633"/>
      <c r="EB7" s="633"/>
      <c r="EC7" s="674"/>
    </row>
    <row r="8" spans="2:143" ht="11.25" customHeight="1" x14ac:dyDescent="0.15">
      <c r="B8" s="629" t="s">
        <v>238</v>
      </c>
      <c r="C8" s="630"/>
      <c r="D8" s="630"/>
      <c r="E8" s="630"/>
      <c r="F8" s="630"/>
      <c r="G8" s="630"/>
      <c r="H8" s="630"/>
      <c r="I8" s="630"/>
      <c r="J8" s="630"/>
      <c r="K8" s="630"/>
      <c r="L8" s="630"/>
      <c r="M8" s="630"/>
      <c r="N8" s="630"/>
      <c r="O8" s="630"/>
      <c r="P8" s="630"/>
      <c r="Q8" s="631"/>
      <c r="R8" s="632">
        <v>380</v>
      </c>
      <c r="S8" s="633"/>
      <c r="T8" s="633"/>
      <c r="U8" s="633"/>
      <c r="V8" s="633"/>
      <c r="W8" s="633"/>
      <c r="X8" s="633"/>
      <c r="Y8" s="634"/>
      <c r="Z8" s="663">
        <v>0</v>
      </c>
      <c r="AA8" s="663"/>
      <c r="AB8" s="663"/>
      <c r="AC8" s="663"/>
      <c r="AD8" s="664">
        <v>380</v>
      </c>
      <c r="AE8" s="664"/>
      <c r="AF8" s="664"/>
      <c r="AG8" s="664"/>
      <c r="AH8" s="664"/>
      <c r="AI8" s="664"/>
      <c r="AJ8" s="664"/>
      <c r="AK8" s="664"/>
      <c r="AL8" s="635">
        <v>0</v>
      </c>
      <c r="AM8" s="636"/>
      <c r="AN8" s="636"/>
      <c r="AO8" s="665"/>
      <c r="AP8" s="629" t="s">
        <v>239</v>
      </c>
      <c r="AQ8" s="630"/>
      <c r="AR8" s="630"/>
      <c r="AS8" s="630"/>
      <c r="AT8" s="630"/>
      <c r="AU8" s="630"/>
      <c r="AV8" s="630"/>
      <c r="AW8" s="630"/>
      <c r="AX8" s="630"/>
      <c r="AY8" s="630"/>
      <c r="AZ8" s="630"/>
      <c r="BA8" s="630"/>
      <c r="BB8" s="630"/>
      <c r="BC8" s="630"/>
      <c r="BD8" s="630"/>
      <c r="BE8" s="630"/>
      <c r="BF8" s="631"/>
      <c r="BG8" s="632">
        <v>2000</v>
      </c>
      <c r="BH8" s="633"/>
      <c r="BI8" s="633"/>
      <c r="BJ8" s="633"/>
      <c r="BK8" s="633"/>
      <c r="BL8" s="633"/>
      <c r="BM8" s="633"/>
      <c r="BN8" s="634"/>
      <c r="BO8" s="663">
        <v>0.3</v>
      </c>
      <c r="BP8" s="663"/>
      <c r="BQ8" s="663"/>
      <c r="BR8" s="663"/>
      <c r="BS8" s="638" t="s">
        <v>138</v>
      </c>
      <c r="BT8" s="633"/>
      <c r="BU8" s="633"/>
      <c r="BV8" s="633"/>
      <c r="BW8" s="633"/>
      <c r="BX8" s="633"/>
      <c r="BY8" s="633"/>
      <c r="BZ8" s="633"/>
      <c r="CA8" s="633"/>
      <c r="CB8" s="674"/>
      <c r="CD8" s="629" t="s">
        <v>240</v>
      </c>
      <c r="CE8" s="630"/>
      <c r="CF8" s="630"/>
      <c r="CG8" s="630"/>
      <c r="CH8" s="630"/>
      <c r="CI8" s="630"/>
      <c r="CJ8" s="630"/>
      <c r="CK8" s="630"/>
      <c r="CL8" s="630"/>
      <c r="CM8" s="630"/>
      <c r="CN8" s="630"/>
      <c r="CO8" s="630"/>
      <c r="CP8" s="630"/>
      <c r="CQ8" s="631"/>
      <c r="CR8" s="632">
        <v>307225</v>
      </c>
      <c r="CS8" s="633"/>
      <c r="CT8" s="633"/>
      <c r="CU8" s="633"/>
      <c r="CV8" s="633"/>
      <c r="CW8" s="633"/>
      <c r="CX8" s="633"/>
      <c r="CY8" s="634"/>
      <c r="CZ8" s="663">
        <v>13.3</v>
      </c>
      <c r="DA8" s="663"/>
      <c r="DB8" s="663"/>
      <c r="DC8" s="663"/>
      <c r="DD8" s="638">
        <v>12636</v>
      </c>
      <c r="DE8" s="633"/>
      <c r="DF8" s="633"/>
      <c r="DG8" s="633"/>
      <c r="DH8" s="633"/>
      <c r="DI8" s="633"/>
      <c r="DJ8" s="633"/>
      <c r="DK8" s="633"/>
      <c r="DL8" s="633"/>
      <c r="DM8" s="633"/>
      <c r="DN8" s="633"/>
      <c r="DO8" s="633"/>
      <c r="DP8" s="634"/>
      <c r="DQ8" s="638">
        <v>228916</v>
      </c>
      <c r="DR8" s="633"/>
      <c r="DS8" s="633"/>
      <c r="DT8" s="633"/>
      <c r="DU8" s="633"/>
      <c r="DV8" s="633"/>
      <c r="DW8" s="633"/>
      <c r="DX8" s="633"/>
      <c r="DY8" s="633"/>
      <c r="DZ8" s="633"/>
      <c r="EA8" s="633"/>
      <c r="EB8" s="633"/>
      <c r="EC8" s="674"/>
    </row>
    <row r="9" spans="2:143" ht="11.25" customHeight="1" x14ac:dyDescent="0.15">
      <c r="B9" s="629" t="s">
        <v>241</v>
      </c>
      <c r="C9" s="630"/>
      <c r="D9" s="630"/>
      <c r="E9" s="630"/>
      <c r="F9" s="630"/>
      <c r="G9" s="630"/>
      <c r="H9" s="630"/>
      <c r="I9" s="630"/>
      <c r="J9" s="630"/>
      <c r="K9" s="630"/>
      <c r="L9" s="630"/>
      <c r="M9" s="630"/>
      <c r="N9" s="630"/>
      <c r="O9" s="630"/>
      <c r="P9" s="630"/>
      <c r="Q9" s="631"/>
      <c r="R9" s="632">
        <v>442</v>
      </c>
      <c r="S9" s="633"/>
      <c r="T9" s="633"/>
      <c r="U9" s="633"/>
      <c r="V9" s="633"/>
      <c r="W9" s="633"/>
      <c r="X9" s="633"/>
      <c r="Y9" s="634"/>
      <c r="Z9" s="663">
        <v>0</v>
      </c>
      <c r="AA9" s="663"/>
      <c r="AB9" s="663"/>
      <c r="AC9" s="663"/>
      <c r="AD9" s="664">
        <v>442</v>
      </c>
      <c r="AE9" s="664"/>
      <c r="AF9" s="664"/>
      <c r="AG9" s="664"/>
      <c r="AH9" s="664"/>
      <c r="AI9" s="664"/>
      <c r="AJ9" s="664"/>
      <c r="AK9" s="664"/>
      <c r="AL9" s="635">
        <v>0</v>
      </c>
      <c r="AM9" s="636"/>
      <c r="AN9" s="636"/>
      <c r="AO9" s="665"/>
      <c r="AP9" s="629" t="s">
        <v>242</v>
      </c>
      <c r="AQ9" s="630"/>
      <c r="AR9" s="630"/>
      <c r="AS9" s="630"/>
      <c r="AT9" s="630"/>
      <c r="AU9" s="630"/>
      <c r="AV9" s="630"/>
      <c r="AW9" s="630"/>
      <c r="AX9" s="630"/>
      <c r="AY9" s="630"/>
      <c r="AZ9" s="630"/>
      <c r="BA9" s="630"/>
      <c r="BB9" s="630"/>
      <c r="BC9" s="630"/>
      <c r="BD9" s="630"/>
      <c r="BE9" s="630"/>
      <c r="BF9" s="631"/>
      <c r="BG9" s="632">
        <v>34978</v>
      </c>
      <c r="BH9" s="633"/>
      <c r="BI9" s="633"/>
      <c r="BJ9" s="633"/>
      <c r="BK9" s="633"/>
      <c r="BL9" s="633"/>
      <c r="BM9" s="633"/>
      <c r="BN9" s="634"/>
      <c r="BO9" s="663">
        <v>4.8</v>
      </c>
      <c r="BP9" s="663"/>
      <c r="BQ9" s="663"/>
      <c r="BR9" s="663"/>
      <c r="BS9" s="638" t="s">
        <v>138</v>
      </c>
      <c r="BT9" s="633"/>
      <c r="BU9" s="633"/>
      <c r="BV9" s="633"/>
      <c r="BW9" s="633"/>
      <c r="BX9" s="633"/>
      <c r="BY9" s="633"/>
      <c r="BZ9" s="633"/>
      <c r="CA9" s="633"/>
      <c r="CB9" s="674"/>
      <c r="CD9" s="629" t="s">
        <v>243</v>
      </c>
      <c r="CE9" s="630"/>
      <c r="CF9" s="630"/>
      <c r="CG9" s="630"/>
      <c r="CH9" s="630"/>
      <c r="CI9" s="630"/>
      <c r="CJ9" s="630"/>
      <c r="CK9" s="630"/>
      <c r="CL9" s="630"/>
      <c r="CM9" s="630"/>
      <c r="CN9" s="630"/>
      <c r="CO9" s="630"/>
      <c r="CP9" s="630"/>
      <c r="CQ9" s="631"/>
      <c r="CR9" s="632">
        <v>74079</v>
      </c>
      <c r="CS9" s="633"/>
      <c r="CT9" s="633"/>
      <c r="CU9" s="633"/>
      <c r="CV9" s="633"/>
      <c r="CW9" s="633"/>
      <c r="CX9" s="633"/>
      <c r="CY9" s="634"/>
      <c r="CZ9" s="663">
        <v>3.2</v>
      </c>
      <c r="DA9" s="663"/>
      <c r="DB9" s="663"/>
      <c r="DC9" s="663"/>
      <c r="DD9" s="638">
        <v>1338</v>
      </c>
      <c r="DE9" s="633"/>
      <c r="DF9" s="633"/>
      <c r="DG9" s="633"/>
      <c r="DH9" s="633"/>
      <c r="DI9" s="633"/>
      <c r="DJ9" s="633"/>
      <c r="DK9" s="633"/>
      <c r="DL9" s="633"/>
      <c r="DM9" s="633"/>
      <c r="DN9" s="633"/>
      <c r="DO9" s="633"/>
      <c r="DP9" s="634"/>
      <c r="DQ9" s="638">
        <v>69148</v>
      </c>
      <c r="DR9" s="633"/>
      <c r="DS9" s="633"/>
      <c r="DT9" s="633"/>
      <c r="DU9" s="633"/>
      <c r="DV9" s="633"/>
      <c r="DW9" s="633"/>
      <c r="DX9" s="633"/>
      <c r="DY9" s="633"/>
      <c r="DZ9" s="633"/>
      <c r="EA9" s="633"/>
      <c r="EB9" s="633"/>
      <c r="EC9" s="674"/>
    </row>
    <row r="10" spans="2:143" ht="11.25" customHeight="1" x14ac:dyDescent="0.15">
      <c r="B10" s="629" t="s">
        <v>244</v>
      </c>
      <c r="C10" s="630"/>
      <c r="D10" s="630"/>
      <c r="E10" s="630"/>
      <c r="F10" s="630"/>
      <c r="G10" s="630"/>
      <c r="H10" s="630"/>
      <c r="I10" s="630"/>
      <c r="J10" s="630"/>
      <c r="K10" s="630"/>
      <c r="L10" s="630"/>
      <c r="M10" s="630"/>
      <c r="N10" s="630"/>
      <c r="O10" s="630"/>
      <c r="P10" s="630"/>
      <c r="Q10" s="631"/>
      <c r="R10" s="632" t="s">
        <v>138</v>
      </c>
      <c r="S10" s="633"/>
      <c r="T10" s="633"/>
      <c r="U10" s="633"/>
      <c r="V10" s="633"/>
      <c r="W10" s="633"/>
      <c r="X10" s="633"/>
      <c r="Y10" s="634"/>
      <c r="Z10" s="663" t="s">
        <v>138</v>
      </c>
      <c r="AA10" s="663"/>
      <c r="AB10" s="663"/>
      <c r="AC10" s="663"/>
      <c r="AD10" s="664" t="s">
        <v>245</v>
      </c>
      <c r="AE10" s="664"/>
      <c r="AF10" s="664"/>
      <c r="AG10" s="664"/>
      <c r="AH10" s="664"/>
      <c r="AI10" s="664"/>
      <c r="AJ10" s="664"/>
      <c r="AK10" s="664"/>
      <c r="AL10" s="635" t="s">
        <v>138</v>
      </c>
      <c r="AM10" s="636"/>
      <c r="AN10" s="636"/>
      <c r="AO10" s="665"/>
      <c r="AP10" s="629" t="s">
        <v>246</v>
      </c>
      <c r="AQ10" s="630"/>
      <c r="AR10" s="630"/>
      <c r="AS10" s="630"/>
      <c r="AT10" s="630"/>
      <c r="AU10" s="630"/>
      <c r="AV10" s="630"/>
      <c r="AW10" s="630"/>
      <c r="AX10" s="630"/>
      <c r="AY10" s="630"/>
      <c r="AZ10" s="630"/>
      <c r="BA10" s="630"/>
      <c r="BB10" s="630"/>
      <c r="BC10" s="630"/>
      <c r="BD10" s="630"/>
      <c r="BE10" s="630"/>
      <c r="BF10" s="631"/>
      <c r="BG10" s="632">
        <v>2526</v>
      </c>
      <c r="BH10" s="633"/>
      <c r="BI10" s="633"/>
      <c r="BJ10" s="633"/>
      <c r="BK10" s="633"/>
      <c r="BL10" s="633"/>
      <c r="BM10" s="633"/>
      <c r="BN10" s="634"/>
      <c r="BO10" s="663">
        <v>0.3</v>
      </c>
      <c r="BP10" s="663"/>
      <c r="BQ10" s="663"/>
      <c r="BR10" s="663"/>
      <c r="BS10" s="638" t="s">
        <v>245</v>
      </c>
      <c r="BT10" s="633"/>
      <c r="BU10" s="633"/>
      <c r="BV10" s="633"/>
      <c r="BW10" s="633"/>
      <c r="BX10" s="633"/>
      <c r="BY10" s="633"/>
      <c r="BZ10" s="633"/>
      <c r="CA10" s="633"/>
      <c r="CB10" s="674"/>
      <c r="CD10" s="629" t="s">
        <v>247</v>
      </c>
      <c r="CE10" s="630"/>
      <c r="CF10" s="630"/>
      <c r="CG10" s="630"/>
      <c r="CH10" s="630"/>
      <c r="CI10" s="630"/>
      <c r="CJ10" s="630"/>
      <c r="CK10" s="630"/>
      <c r="CL10" s="630"/>
      <c r="CM10" s="630"/>
      <c r="CN10" s="630"/>
      <c r="CO10" s="630"/>
      <c r="CP10" s="630"/>
      <c r="CQ10" s="631"/>
      <c r="CR10" s="632" t="s">
        <v>138</v>
      </c>
      <c r="CS10" s="633"/>
      <c r="CT10" s="633"/>
      <c r="CU10" s="633"/>
      <c r="CV10" s="633"/>
      <c r="CW10" s="633"/>
      <c r="CX10" s="633"/>
      <c r="CY10" s="634"/>
      <c r="CZ10" s="663" t="s">
        <v>138</v>
      </c>
      <c r="DA10" s="663"/>
      <c r="DB10" s="663"/>
      <c r="DC10" s="663"/>
      <c r="DD10" s="638" t="s">
        <v>138</v>
      </c>
      <c r="DE10" s="633"/>
      <c r="DF10" s="633"/>
      <c r="DG10" s="633"/>
      <c r="DH10" s="633"/>
      <c r="DI10" s="633"/>
      <c r="DJ10" s="633"/>
      <c r="DK10" s="633"/>
      <c r="DL10" s="633"/>
      <c r="DM10" s="633"/>
      <c r="DN10" s="633"/>
      <c r="DO10" s="633"/>
      <c r="DP10" s="634"/>
      <c r="DQ10" s="638" t="s">
        <v>138</v>
      </c>
      <c r="DR10" s="633"/>
      <c r="DS10" s="633"/>
      <c r="DT10" s="633"/>
      <c r="DU10" s="633"/>
      <c r="DV10" s="633"/>
      <c r="DW10" s="633"/>
      <c r="DX10" s="633"/>
      <c r="DY10" s="633"/>
      <c r="DZ10" s="633"/>
      <c r="EA10" s="633"/>
      <c r="EB10" s="633"/>
      <c r="EC10" s="674"/>
    </row>
    <row r="11" spans="2:143" ht="11.25" customHeight="1" x14ac:dyDescent="0.15">
      <c r="B11" s="629" t="s">
        <v>248</v>
      </c>
      <c r="C11" s="630"/>
      <c r="D11" s="630"/>
      <c r="E11" s="630"/>
      <c r="F11" s="630"/>
      <c r="G11" s="630"/>
      <c r="H11" s="630"/>
      <c r="I11" s="630"/>
      <c r="J11" s="630"/>
      <c r="K11" s="630"/>
      <c r="L11" s="630"/>
      <c r="M11" s="630"/>
      <c r="N11" s="630"/>
      <c r="O11" s="630"/>
      <c r="P11" s="630"/>
      <c r="Q11" s="631"/>
      <c r="R11" s="632">
        <v>20248</v>
      </c>
      <c r="S11" s="633"/>
      <c r="T11" s="633"/>
      <c r="U11" s="633"/>
      <c r="V11" s="633"/>
      <c r="W11" s="633"/>
      <c r="X11" s="633"/>
      <c r="Y11" s="634"/>
      <c r="Z11" s="635">
        <v>0.9</v>
      </c>
      <c r="AA11" s="636"/>
      <c r="AB11" s="636"/>
      <c r="AC11" s="637"/>
      <c r="AD11" s="638">
        <v>20248</v>
      </c>
      <c r="AE11" s="633"/>
      <c r="AF11" s="633"/>
      <c r="AG11" s="633"/>
      <c r="AH11" s="633"/>
      <c r="AI11" s="633"/>
      <c r="AJ11" s="633"/>
      <c r="AK11" s="634"/>
      <c r="AL11" s="635">
        <v>2</v>
      </c>
      <c r="AM11" s="636"/>
      <c r="AN11" s="636"/>
      <c r="AO11" s="665"/>
      <c r="AP11" s="629" t="s">
        <v>249</v>
      </c>
      <c r="AQ11" s="630"/>
      <c r="AR11" s="630"/>
      <c r="AS11" s="630"/>
      <c r="AT11" s="630"/>
      <c r="AU11" s="630"/>
      <c r="AV11" s="630"/>
      <c r="AW11" s="630"/>
      <c r="AX11" s="630"/>
      <c r="AY11" s="630"/>
      <c r="AZ11" s="630"/>
      <c r="BA11" s="630"/>
      <c r="BB11" s="630"/>
      <c r="BC11" s="630"/>
      <c r="BD11" s="630"/>
      <c r="BE11" s="630"/>
      <c r="BF11" s="631"/>
      <c r="BG11" s="632">
        <v>857</v>
      </c>
      <c r="BH11" s="633"/>
      <c r="BI11" s="633"/>
      <c r="BJ11" s="633"/>
      <c r="BK11" s="633"/>
      <c r="BL11" s="633"/>
      <c r="BM11" s="633"/>
      <c r="BN11" s="634"/>
      <c r="BO11" s="663">
        <v>0.1</v>
      </c>
      <c r="BP11" s="663"/>
      <c r="BQ11" s="663"/>
      <c r="BR11" s="663"/>
      <c r="BS11" s="638">
        <v>26</v>
      </c>
      <c r="BT11" s="633"/>
      <c r="BU11" s="633"/>
      <c r="BV11" s="633"/>
      <c r="BW11" s="633"/>
      <c r="BX11" s="633"/>
      <c r="BY11" s="633"/>
      <c r="BZ11" s="633"/>
      <c r="CA11" s="633"/>
      <c r="CB11" s="674"/>
      <c r="CD11" s="629" t="s">
        <v>250</v>
      </c>
      <c r="CE11" s="630"/>
      <c r="CF11" s="630"/>
      <c r="CG11" s="630"/>
      <c r="CH11" s="630"/>
      <c r="CI11" s="630"/>
      <c r="CJ11" s="630"/>
      <c r="CK11" s="630"/>
      <c r="CL11" s="630"/>
      <c r="CM11" s="630"/>
      <c r="CN11" s="630"/>
      <c r="CO11" s="630"/>
      <c r="CP11" s="630"/>
      <c r="CQ11" s="631"/>
      <c r="CR11" s="632">
        <v>136423</v>
      </c>
      <c r="CS11" s="633"/>
      <c r="CT11" s="633"/>
      <c r="CU11" s="633"/>
      <c r="CV11" s="633"/>
      <c r="CW11" s="633"/>
      <c r="CX11" s="633"/>
      <c r="CY11" s="634"/>
      <c r="CZ11" s="663">
        <v>5.9</v>
      </c>
      <c r="DA11" s="663"/>
      <c r="DB11" s="663"/>
      <c r="DC11" s="663"/>
      <c r="DD11" s="638">
        <v>54999</v>
      </c>
      <c r="DE11" s="633"/>
      <c r="DF11" s="633"/>
      <c r="DG11" s="633"/>
      <c r="DH11" s="633"/>
      <c r="DI11" s="633"/>
      <c r="DJ11" s="633"/>
      <c r="DK11" s="633"/>
      <c r="DL11" s="633"/>
      <c r="DM11" s="633"/>
      <c r="DN11" s="633"/>
      <c r="DO11" s="633"/>
      <c r="DP11" s="634"/>
      <c r="DQ11" s="638">
        <v>91909</v>
      </c>
      <c r="DR11" s="633"/>
      <c r="DS11" s="633"/>
      <c r="DT11" s="633"/>
      <c r="DU11" s="633"/>
      <c r="DV11" s="633"/>
      <c r="DW11" s="633"/>
      <c r="DX11" s="633"/>
      <c r="DY11" s="633"/>
      <c r="DZ11" s="633"/>
      <c r="EA11" s="633"/>
      <c r="EB11" s="633"/>
      <c r="EC11" s="674"/>
    </row>
    <row r="12" spans="2:143" ht="11.25" customHeight="1" x14ac:dyDescent="0.15">
      <c r="B12" s="629" t="s">
        <v>251</v>
      </c>
      <c r="C12" s="630"/>
      <c r="D12" s="630"/>
      <c r="E12" s="630"/>
      <c r="F12" s="630"/>
      <c r="G12" s="630"/>
      <c r="H12" s="630"/>
      <c r="I12" s="630"/>
      <c r="J12" s="630"/>
      <c r="K12" s="630"/>
      <c r="L12" s="630"/>
      <c r="M12" s="630"/>
      <c r="N12" s="630"/>
      <c r="O12" s="630"/>
      <c r="P12" s="630"/>
      <c r="Q12" s="631"/>
      <c r="R12" s="632" t="s">
        <v>138</v>
      </c>
      <c r="S12" s="633"/>
      <c r="T12" s="633"/>
      <c r="U12" s="633"/>
      <c r="V12" s="633"/>
      <c r="W12" s="633"/>
      <c r="X12" s="633"/>
      <c r="Y12" s="634"/>
      <c r="Z12" s="663" t="s">
        <v>138</v>
      </c>
      <c r="AA12" s="663"/>
      <c r="AB12" s="663"/>
      <c r="AC12" s="663"/>
      <c r="AD12" s="664" t="s">
        <v>245</v>
      </c>
      <c r="AE12" s="664"/>
      <c r="AF12" s="664"/>
      <c r="AG12" s="664"/>
      <c r="AH12" s="664"/>
      <c r="AI12" s="664"/>
      <c r="AJ12" s="664"/>
      <c r="AK12" s="664"/>
      <c r="AL12" s="635" t="s">
        <v>245</v>
      </c>
      <c r="AM12" s="636"/>
      <c r="AN12" s="636"/>
      <c r="AO12" s="665"/>
      <c r="AP12" s="629" t="s">
        <v>252</v>
      </c>
      <c r="AQ12" s="630"/>
      <c r="AR12" s="630"/>
      <c r="AS12" s="630"/>
      <c r="AT12" s="630"/>
      <c r="AU12" s="630"/>
      <c r="AV12" s="630"/>
      <c r="AW12" s="630"/>
      <c r="AX12" s="630"/>
      <c r="AY12" s="630"/>
      <c r="AZ12" s="630"/>
      <c r="BA12" s="630"/>
      <c r="BB12" s="630"/>
      <c r="BC12" s="630"/>
      <c r="BD12" s="630"/>
      <c r="BE12" s="630"/>
      <c r="BF12" s="631"/>
      <c r="BG12" s="632">
        <v>684547</v>
      </c>
      <c r="BH12" s="633"/>
      <c r="BI12" s="633"/>
      <c r="BJ12" s="633"/>
      <c r="BK12" s="633"/>
      <c r="BL12" s="633"/>
      <c r="BM12" s="633"/>
      <c r="BN12" s="634"/>
      <c r="BO12" s="663">
        <v>93.3</v>
      </c>
      <c r="BP12" s="663"/>
      <c r="BQ12" s="663"/>
      <c r="BR12" s="663"/>
      <c r="BS12" s="638" t="s">
        <v>245</v>
      </c>
      <c r="BT12" s="633"/>
      <c r="BU12" s="633"/>
      <c r="BV12" s="633"/>
      <c r="BW12" s="633"/>
      <c r="BX12" s="633"/>
      <c r="BY12" s="633"/>
      <c r="BZ12" s="633"/>
      <c r="CA12" s="633"/>
      <c r="CB12" s="674"/>
      <c r="CD12" s="629" t="s">
        <v>253</v>
      </c>
      <c r="CE12" s="630"/>
      <c r="CF12" s="630"/>
      <c r="CG12" s="630"/>
      <c r="CH12" s="630"/>
      <c r="CI12" s="630"/>
      <c r="CJ12" s="630"/>
      <c r="CK12" s="630"/>
      <c r="CL12" s="630"/>
      <c r="CM12" s="630"/>
      <c r="CN12" s="630"/>
      <c r="CO12" s="630"/>
      <c r="CP12" s="630"/>
      <c r="CQ12" s="631"/>
      <c r="CR12" s="632">
        <v>45254</v>
      </c>
      <c r="CS12" s="633"/>
      <c r="CT12" s="633"/>
      <c r="CU12" s="633"/>
      <c r="CV12" s="633"/>
      <c r="CW12" s="633"/>
      <c r="CX12" s="633"/>
      <c r="CY12" s="634"/>
      <c r="CZ12" s="663">
        <v>2</v>
      </c>
      <c r="DA12" s="663"/>
      <c r="DB12" s="663"/>
      <c r="DC12" s="663"/>
      <c r="DD12" s="638">
        <v>2883</v>
      </c>
      <c r="DE12" s="633"/>
      <c r="DF12" s="633"/>
      <c r="DG12" s="633"/>
      <c r="DH12" s="633"/>
      <c r="DI12" s="633"/>
      <c r="DJ12" s="633"/>
      <c r="DK12" s="633"/>
      <c r="DL12" s="633"/>
      <c r="DM12" s="633"/>
      <c r="DN12" s="633"/>
      <c r="DO12" s="633"/>
      <c r="DP12" s="634"/>
      <c r="DQ12" s="638">
        <v>39184</v>
      </c>
      <c r="DR12" s="633"/>
      <c r="DS12" s="633"/>
      <c r="DT12" s="633"/>
      <c r="DU12" s="633"/>
      <c r="DV12" s="633"/>
      <c r="DW12" s="633"/>
      <c r="DX12" s="633"/>
      <c r="DY12" s="633"/>
      <c r="DZ12" s="633"/>
      <c r="EA12" s="633"/>
      <c r="EB12" s="633"/>
      <c r="EC12" s="674"/>
    </row>
    <row r="13" spans="2:143" ht="11.25" customHeight="1" x14ac:dyDescent="0.15">
      <c r="B13" s="629" t="s">
        <v>254</v>
      </c>
      <c r="C13" s="630"/>
      <c r="D13" s="630"/>
      <c r="E13" s="630"/>
      <c r="F13" s="630"/>
      <c r="G13" s="630"/>
      <c r="H13" s="630"/>
      <c r="I13" s="630"/>
      <c r="J13" s="630"/>
      <c r="K13" s="630"/>
      <c r="L13" s="630"/>
      <c r="M13" s="630"/>
      <c r="N13" s="630"/>
      <c r="O13" s="630"/>
      <c r="P13" s="630"/>
      <c r="Q13" s="631"/>
      <c r="R13" s="632" t="s">
        <v>139</v>
      </c>
      <c r="S13" s="633"/>
      <c r="T13" s="633"/>
      <c r="U13" s="633"/>
      <c r="V13" s="633"/>
      <c r="W13" s="633"/>
      <c r="X13" s="633"/>
      <c r="Y13" s="634"/>
      <c r="Z13" s="663" t="s">
        <v>138</v>
      </c>
      <c r="AA13" s="663"/>
      <c r="AB13" s="663"/>
      <c r="AC13" s="663"/>
      <c r="AD13" s="664" t="s">
        <v>245</v>
      </c>
      <c r="AE13" s="664"/>
      <c r="AF13" s="664"/>
      <c r="AG13" s="664"/>
      <c r="AH13" s="664"/>
      <c r="AI13" s="664"/>
      <c r="AJ13" s="664"/>
      <c r="AK13" s="664"/>
      <c r="AL13" s="635" t="s">
        <v>139</v>
      </c>
      <c r="AM13" s="636"/>
      <c r="AN13" s="636"/>
      <c r="AO13" s="665"/>
      <c r="AP13" s="629" t="s">
        <v>255</v>
      </c>
      <c r="AQ13" s="630"/>
      <c r="AR13" s="630"/>
      <c r="AS13" s="630"/>
      <c r="AT13" s="630"/>
      <c r="AU13" s="630"/>
      <c r="AV13" s="630"/>
      <c r="AW13" s="630"/>
      <c r="AX13" s="630"/>
      <c r="AY13" s="630"/>
      <c r="AZ13" s="630"/>
      <c r="BA13" s="630"/>
      <c r="BB13" s="630"/>
      <c r="BC13" s="630"/>
      <c r="BD13" s="630"/>
      <c r="BE13" s="630"/>
      <c r="BF13" s="631"/>
      <c r="BG13" s="632">
        <v>682286</v>
      </c>
      <c r="BH13" s="633"/>
      <c r="BI13" s="633"/>
      <c r="BJ13" s="633"/>
      <c r="BK13" s="633"/>
      <c r="BL13" s="633"/>
      <c r="BM13" s="633"/>
      <c r="BN13" s="634"/>
      <c r="BO13" s="663">
        <v>93</v>
      </c>
      <c r="BP13" s="663"/>
      <c r="BQ13" s="663"/>
      <c r="BR13" s="663"/>
      <c r="BS13" s="638" t="s">
        <v>138</v>
      </c>
      <c r="BT13" s="633"/>
      <c r="BU13" s="633"/>
      <c r="BV13" s="633"/>
      <c r="BW13" s="633"/>
      <c r="BX13" s="633"/>
      <c r="BY13" s="633"/>
      <c r="BZ13" s="633"/>
      <c r="CA13" s="633"/>
      <c r="CB13" s="674"/>
      <c r="CD13" s="629" t="s">
        <v>256</v>
      </c>
      <c r="CE13" s="630"/>
      <c r="CF13" s="630"/>
      <c r="CG13" s="630"/>
      <c r="CH13" s="630"/>
      <c r="CI13" s="630"/>
      <c r="CJ13" s="630"/>
      <c r="CK13" s="630"/>
      <c r="CL13" s="630"/>
      <c r="CM13" s="630"/>
      <c r="CN13" s="630"/>
      <c r="CO13" s="630"/>
      <c r="CP13" s="630"/>
      <c r="CQ13" s="631"/>
      <c r="CR13" s="632">
        <v>222984</v>
      </c>
      <c r="CS13" s="633"/>
      <c r="CT13" s="633"/>
      <c r="CU13" s="633"/>
      <c r="CV13" s="633"/>
      <c r="CW13" s="633"/>
      <c r="CX13" s="633"/>
      <c r="CY13" s="634"/>
      <c r="CZ13" s="663">
        <v>9.6</v>
      </c>
      <c r="DA13" s="663"/>
      <c r="DB13" s="663"/>
      <c r="DC13" s="663"/>
      <c r="DD13" s="638">
        <v>178211</v>
      </c>
      <c r="DE13" s="633"/>
      <c r="DF13" s="633"/>
      <c r="DG13" s="633"/>
      <c r="DH13" s="633"/>
      <c r="DI13" s="633"/>
      <c r="DJ13" s="633"/>
      <c r="DK13" s="633"/>
      <c r="DL13" s="633"/>
      <c r="DM13" s="633"/>
      <c r="DN13" s="633"/>
      <c r="DO13" s="633"/>
      <c r="DP13" s="634"/>
      <c r="DQ13" s="638">
        <v>92441</v>
      </c>
      <c r="DR13" s="633"/>
      <c r="DS13" s="633"/>
      <c r="DT13" s="633"/>
      <c r="DU13" s="633"/>
      <c r="DV13" s="633"/>
      <c r="DW13" s="633"/>
      <c r="DX13" s="633"/>
      <c r="DY13" s="633"/>
      <c r="DZ13" s="633"/>
      <c r="EA13" s="633"/>
      <c r="EB13" s="633"/>
      <c r="EC13" s="674"/>
    </row>
    <row r="14" spans="2:143" ht="11.25" customHeight="1" x14ac:dyDescent="0.15">
      <c r="B14" s="629" t="s">
        <v>257</v>
      </c>
      <c r="C14" s="630"/>
      <c r="D14" s="630"/>
      <c r="E14" s="630"/>
      <c r="F14" s="630"/>
      <c r="G14" s="630"/>
      <c r="H14" s="630"/>
      <c r="I14" s="630"/>
      <c r="J14" s="630"/>
      <c r="K14" s="630"/>
      <c r="L14" s="630"/>
      <c r="M14" s="630"/>
      <c r="N14" s="630"/>
      <c r="O14" s="630"/>
      <c r="P14" s="630"/>
      <c r="Q14" s="631"/>
      <c r="R14" s="632" t="s">
        <v>138</v>
      </c>
      <c r="S14" s="633"/>
      <c r="T14" s="633"/>
      <c r="U14" s="633"/>
      <c r="V14" s="633"/>
      <c r="W14" s="633"/>
      <c r="X14" s="633"/>
      <c r="Y14" s="634"/>
      <c r="Z14" s="663" t="s">
        <v>138</v>
      </c>
      <c r="AA14" s="663"/>
      <c r="AB14" s="663"/>
      <c r="AC14" s="663"/>
      <c r="AD14" s="664" t="s">
        <v>138</v>
      </c>
      <c r="AE14" s="664"/>
      <c r="AF14" s="664"/>
      <c r="AG14" s="664"/>
      <c r="AH14" s="664"/>
      <c r="AI14" s="664"/>
      <c r="AJ14" s="664"/>
      <c r="AK14" s="664"/>
      <c r="AL14" s="635" t="s">
        <v>138</v>
      </c>
      <c r="AM14" s="636"/>
      <c r="AN14" s="636"/>
      <c r="AO14" s="665"/>
      <c r="AP14" s="629" t="s">
        <v>258</v>
      </c>
      <c r="AQ14" s="630"/>
      <c r="AR14" s="630"/>
      <c r="AS14" s="630"/>
      <c r="AT14" s="630"/>
      <c r="AU14" s="630"/>
      <c r="AV14" s="630"/>
      <c r="AW14" s="630"/>
      <c r="AX14" s="630"/>
      <c r="AY14" s="630"/>
      <c r="AZ14" s="630"/>
      <c r="BA14" s="630"/>
      <c r="BB14" s="630"/>
      <c r="BC14" s="630"/>
      <c r="BD14" s="630"/>
      <c r="BE14" s="630"/>
      <c r="BF14" s="631"/>
      <c r="BG14" s="632">
        <v>5128</v>
      </c>
      <c r="BH14" s="633"/>
      <c r="BI14" s="633"/>
      <c r="BJ14" s="633"/>
      <c r="BK14" s="633"/>
      <c r="BL14" s="633"/>
      <c r="BM14" s="633"/>
      <c r="BN14" s="634"/>
      <c r="BO14" s="663">
        <v>0.7</v>
      </c>
      <c r="BP14" s="663"/>
      <c r="BQ14" s="663"/>
      <c r="BR14" s="663"/>
      <c r="BS14" s="638" t="s">
        <v>138</v>
      </c>
      <c r="BT14" s="633"/>
      <c r="BU14" s="633"/>
      <c r="BV14" s="633"/>
      <c r="BW14" s="633"/>
      <c r="BX14" s="633"/>
      <c r="BY14" s="633"/>
      <c r="BZ14" s="633"/>
      <c r="CA14" s="633"/>
      <c r="CB14" s="674"/>
      <c r="CD14" s="629" t="s">
        <v>259</v>
      </c>
      <c r="CE14" s="630"/>
      <c r="CF14" s="630"/>
      <c r="CG14" s="630"/>
      <c r="CH14" s="630"/>
      <c r="CI14" s="630"/>
      <c r="CJ14" s="630"/>
      <c r="CK14" s="630"/>
      <c r="CL14" s="630"/>
      <c r="CM14" s="630"/>
      <c r="CN14" s="630"/>
      <c r="CO14" s="630"/>
      <c r="CP14" s="630"/>
      <c r="CQ14" s="631"/>
      <c r="CR14" s="632">
        <v>96551</v>
      </c>
      <c r="CS14" s="633"/>
      <c r="CT14" s="633"/>
      <c r="CU14" s="633"/>
      <c r="CV14" s="633"/>
      <c r="CW14" s="633"/>
      <c r="CX14" s="633"/>
      <c r="CY14" s="634"/>
      <c r="CZ14" s="663">
        <v>4.2</v>
      </c>
      <c r="DA14" s="663"/>
      <c r="DB14" s="663"/>
      <c r="DC14" s="663"/>
      <c r="DD14" s="638">
        <v>52222</v>
      </c>
      <c r="DE14" s="633"/>
      <c r="DF14" s="633"/>
      <c r="DG14" s="633"/>
      <c r="DH14" s="633"/>
      <c r="DI14" s="633"/>
      <c r="DJ14" s="633"/>
      <c r="DK14" s="633"/>
      <c r="DL14" s="633"/>
      <c r="DM14" s="633"/>
      <c r="DN14" s="633"/>
      <c r="DO14" s="633"/>
      <c r="DP14" s="634"/>
      <c r="DQ14" s="638">
        <v>43021</v>
      </c>
      <c r="DR14" s="633"/>
      <c r="DS14" s="633"/>
      <c r="DT14" s="633"/>
      <c r="DU14" s="633"/>
      <c r="DV14" s="633"/>
      <c r="DW14" s="633"/>
      <c r="DX14" s="633"/>
      <c r="DY14" s="633"/>
      <c r="DZ14" s="633"/>
      <c r="EA14" s="633"/>
      <c r="EB14" s="633"/>
      <c r="EC14" s="674"/>
    </row>
    <row r="15" spans="2:143" ht="11.25" customHeight="1" x14ac:dyDescent="0.15">
      <c r="B15" s="629" t="s">
        <v>260</v>
      </c>
      <c r="C15" s="630"/>
      <c r="D15" s="630"/>
      <c r="E15" s="630"/>
      <c r="F15" s="630"/>
      <c r="G15" s="630"/>
      <c r="H15" s="630"/>
      <c r="I15" s="630"/>
      <c r="J15" s="630"/>
      <c r="K15" s="630"/>
      <c r="L15" s="630"/>
      <c r="M15" s="630"/>
      <c r="N15" s="630"/>
      <c r="O15" s="630"/>
      <c r="P15" s="630"/>
      <c r="Q15" s="631"/>
      <c r="R15" s="632" t="s">
        <v>138</v>
      </c>
      <c r="S15" s="633"/>
      <c r="T15" s="633"/>
      <c r="U15" s="633"/>
      <c r="V15" s="633"/>
      <c r="W15" s="633"/>
      <c r="X15" s="633"/>
      <c r="Y15" s="634"/>
      <c r="Z15" s="663" t="s">
        <v>138</v>
      </c>
      <c r="AA15" s="663"/>
      <c r="AB15" s="663"/>
      <c r="AC15" s="663"/>
      <c r="AD15" s="664" t="s">
        <v>245</v>
      </c>
      <c r="AE15" s="664"/>
      <c r="AF15" s="664"/>
      <c r="AG15" s="664"/>
      <c r="AH15" s="664"/>
      <c r="AI15" s="664"/>
      <c r="AJ15" s="664"/>
      <c r="AK15" s="664"/>
      <c r="AL15" s="635" t="s">
        <v>138</v>
      </c>
      <c r="AM15" s="636"/>
      <c r="AN15" s="636"/>
      <c r="AO15" s="665"/>
      <c r="AP15" s="629" t="s">
        <v>261</v>
      </c>
      <c r="AQ15" s="630"/>
      <c r="AR15" s="630"/>
      <c r="AS15" s="630"/>
      <c r="AT15" s="630"/>
      <c r="AU15" s="630"/>
      <c r="AV15" s="630"/>
      <c r="AW15" s="630"/>
      <c r="AX15" s="630"/>
      <c r="AY15" s="630"/>
      <c r="AZ15" s="630"/>
      <c r="BA15" s="630"/>
      <c r="BB15" s="630"/>
      <c r="BC15" s="630"/>
      <c r="BD15" s="630"/>
      <c r="BE15" s="630"/>
      <c r="BF15" s="631"/>
      <c r="BG15" s="632">
        <v>1826</v>
      </c>
      <c r="BH15" s="633"/>
      <c r="BI15" s="633"/>
      <c r="BJ15" s="633"/>
      <c r="BK15" s="633"/>
      <c r="BL15" s="633"/>
      <c r="BM15" s="633"/>
      <c r="BN15" s="634"/>
      <c r="BO15" s="663">
        <v>0.2</v>
      </c>
      <c r="BP15" s="663"/>
      <c r="BQ15" s="663"/>
      <c r="BR15" s="663"/>
      <c r="BS15" s="638" t="s">
        <v>138</v>
      </c>
      <c r="BT15" s="633"/>
      <c r="BU15" s="633"/>
      <c r="BV15" s="633"/>
      <c r="BW15" s="633"/>
      <c r="BX15" s="633"/>
      <c r="BY15" s="633"/>
      <c r="BZ15" s="633"/>
      <c r="CA15" s="633"/>
      <c r="CB15" s="674"/>
      <c r="CD15" s="629" t="s">
        <v>262</v>
      </c>
      <c r="CE15" s="630"/>
      <c r="CF15" s="630"/>
      <c r="CG15" s="630"/>
      <c r="CH15" s="630"/>
      <c r="CI15" s="630"/>
      <c r="CJ15" s="630"/>
      <c r="CK15" s="630"/>
      <c r="CL15" s="630"/>
      <c r="CM15" s="630"/>
      <c r="CN15" s="630"/>
      <c r="CO15" s="630"/>
      <c r="CP15" s="630"/>
      <c r="CQ15" s="631"/>
      <c r="CR15" s="632">
        <v>169516</v>
      </c>
      <c r="CS15" s="633"/>
      <c r="CT15" s="633"/>
      <c r="CU15" s="633"/>
      <c r="CV15" s="633"/>
      <c r="CW15" s="633"/>
      <c r="CX15" s="633"/>
      <c r="CY15" s="634"/>
      <c r="CZ15" s="663">
        <v>7.3</v>
      </c>
      <c r="DA15" s="663"/>
      <c r="DB15" s="663"/>
      <c r="DC15" s="663"/>
      <c r="DD15" s="638">
        <v>17513</v>
      </c>
      <c r="DE15" s="633"/>
      <c r="DF15" s="633"/>
      <c r="DG15" s="633"/>
      <c r="DH15" s="633"/>
      <c r="DI15" s="633"/>
      <c r="DJ15" s="633"/>
      <c r="DK15" s="633"/>
      <c r="DL15" s="633"/>
      <c r="DM15" s="633"/>
      <c r="DN15" s="633"/>
      <c r="DO15" s="633"/>
      <c r="DP15" s="634"/>
      <c r="DQ15" s="638">
        <v>149661</v>
      </c>
      <c r="DR15" s="633"/>
      <c r="DS15" s="633"/>
      <c r="DT15" s="633"/>
      <c r="DU15" s="633"/>
      <c r="DV15" s="633"/>
      <c r="DW15" s="633"/>
      <c r="DX15" s="633"/>
      <c r="DY15" s="633"/>
      <c r="DZ15" s="633"/>
      <c r="EA15" s="633"/>
      <c r="EB15" s="633"/>
      <c r="EC15" s="674"/>
    </row>
    <row r="16" spans="2:143" ht="11.25" customHeight="1" x14ac:dyDescent="0.15">
      <c r="B16" s="629" t="s">
        <v>263</v>
      </c>
      <c r="C16" s="630"/>
      <c r="D16" s="630"/>
      <c r="E16" s="630"/>
      <c r="F16" s="630"/>
      <c r="G16" s="630"/>
      <c r="H16" s="630"/>
      <c r="I16" s="630"/>
      <c r="J16" s="630"/>
      <c r="K16" s="630"/>
      <c r="L16" s="630"/>
      <c r="M16" s="630"/>
      <c r="N16" s="630"/>
      <c r="O16" s="630"/>
      <c r="P16" s="630"/>
      <c r="Q16" s="631"/>
      <c r="R16" s="632">
        <v>3358</v>
      </c>
      <c r="S16" s="633"/>
      <c r="T16" s="633"/>
      <c r="U16" s="633"/>
      <c r="V16" s="633"/>
      <c r="W16" s="633"/>
      <c r="X16" s="633"/>
      <c r="Y16" s="634"/>
      <c r="Z16" s="663">
        <v>0.1</v>
      </c>
      <c r="AA16" s="663"/>
      <c r="AB16" s="663"/>
      <c r="AC16" s="663"/>
      <c r="AD16" s="664">
        <v>3358</v>
      </c>
      <c r="AE16" s="664"/>
      <c r="AF16" s="664"/>
      <c r="AG16" s="664"/>
      <c r="AH16" s="664"/>
      <c r="AI16" s="664"/>
      <c r="AJ16" s="664"/>
      <c r="AK16" s="664"/>
      <c r="AL16" s="635">
        <v>0.3</v>
      </c>
      <c r="AM16" s="636"/>
      <c r="AN16" s="636"/>
      <c r="AO16" s="665"/>
      <c r="AP16" s="629" t="s">
        <v>264</v>
      </c>
      <c r="AQ16" s="630"/>
      <c r="AR16" s="630"/>
      <c r="AS16" s="630"/>
      <c r="AT16" s="630"/>
      <c r="AU16" s="630"/>
      <c r="AV16" s="630"/>
      <c r="AW16" s="630"/>
      <c r="AX16" s="630"/>
      <c r="AY16" s="630"/>
      <c r="AZ16" s="630"/>
      <c r="BA16" s="630"/>
      <c r="BB16" s="630"/>
      <c r="BC16" s="630"/>
      <c r="BD16" s="630"/>
      <c r="BE16" s="630"/>
      <c r="BF16" s="631"/>
      <c r="BG16" s="632" t="s">
        <v>138</v>
      </c>
      <c r="BH16" s="633"/>
      <c r="BI16" s="633"/>
      <c r="BJ16" s="633"/>
      <c r="BK16" s="633"/>
      <c r="BL16" s="633"/>
      <c r="BM16" s="633"/>
      <c r="BN16" s="634"/>
      <c r="BO16" s="663" t="s">
        <v>138</v>
      </c>
      <c r="BP16" s="663"/>
      <c r="BQ16" s="663"/>
      <c r="BR16" s="663"/>
      <c r="BS16" s="638" t="s">
        <v>245</v>
      </c>
      <c r="BT16" s="633"/>
      <c r="BU16" s="633"/>
      <c r="BV16" s="633"/>
      <c r="BW16" s="633"/>
      <c r="BX16" s="633"/>
      <c r="BY16" s="633"/>
      <c r="BZ16" s="633"/>
      <c r="CA16" s="633"/>
      <c r="CB16" s="674"/>
      <c r="CD16" s="629" t="s">
        <v>265</v>
      </c>
      <c r="CE16" s="630"/>
      <c r="CF16" s="630"/>
      <c r="CG16" s="630"/>
      <c r="CH16" s="630"/>
      <c r="CI16" s="630"/>
      <c r="CJ16" s="630"/>
      <c r="CK16" s="630"/>
      <c r="CL16" s="630"/>
      <c r="CM16" s="630"/>
      <c r="CN16" s="630"/>
      <c r="CO16" s="630"/>
      <c r="CP16" s="630"/>
      <c r="CQ16" s="631"/>
      <c r="CR16" s="632">
        <v>465524</v>
      </c>
      <c r="CS16" s="633"/>
      <c r="CT16" s="633"/>
      <c r="CU16" s="633"/>
      <c r="CV16" s="633"/>
      <c r="CW16" s="633"/>
      <c r="CX16" s="633"/>
      <c r="CY16" s="634"/>
      <c r="CZ16" s="663">
        <v>20.100000000000001</v>
      </c>
      <c r="DA16" s="663"/>
      <c r="DB16" s="663"/>
      <c r="DC16" s="663"/>
      <c r="DD16" s="638" t="s">
        <v>139</v>
      </c>
      <c r="DE16" s="633"/>
      <c r="DF16" s="633"/>
      <c r="DG16" s="633"/>
      <c r="DH16" s="633"/>
      <c r="DI16" s="633"/>
      <c r="DJ16" s="633"/>
      <c r="DK16" s="633"/>
      <c r="DL16" s="633"/>
      <c r="DM16" s="633"/>
      <c r="DN16" s="633"/>
      <c r="DO16" s="633"/>
      <c r="DP16" s="634"/>
      <c r="DQ16" s="638">
        <v>32871</v>
      </c>
      <c r="DR16" s="633"/>
      <c r="DS16" s="633"/>
      <c r="DT16" s="633"/>
      <c r="DU16" s="633"/>
      <c r="DV16" s="633"/>
      <c r="DW16" s="633"/>
      <c r="DX16" s="633"/>
      <c r="DY16" s="633"/>
      <c r="DZ16" s="633"/>
      <c r="EA16" s="633"/>
      <c r="EB16" s="633"/>
      <c r="EC16" s="674"/>
    </row>
    <row r="17" spans="2:133" ht="11.25" customHeight="1" x14ac:dyDescent="0.15">
      <c r="B17" s="629" t="s">
        <v>266</v>
      </c>
      <c r="C17" s="630"/>
      <c r="D17" s="630"/>
      <c r="E17" s="630"/>
      <c r="F17" s="630"/>
      <c r="G17" s="630"/>
      <c r="H17" s="630"/>
      <c r="I17" s="630"/>
      <c r="J17" s="630"/>
      <c r="K17" s="630"/>
      <c r="L17" s="630"/>
      <c r="M17" s="630"/>
      <c r="N17" s="630"/>
      <c r="O17" s="630"/>
      <c r="P17" s="630"/>
      <c r="Q17" s="631"/>
      <c r="R17" s="632">
        <v>154</v>
      </c>
      <c r="S17" s="633"/>
      <c r="T17" s="633"/>
      <c r="U17" s="633"/>
      <c r="V17" s="633"/>
      <c r="W17" s="633"/>
      <c r="X17" s="633"/>
      <c r="Y17" s="634"/>
      <c r="Z17" s="663">
        <v>0</v>
      </c>
      <c r="AA17" s="663"/>
      <c r="AB17" s="663"/>
      <c r="AC17" s="663"/>
      <c r="AD17" s="664">
        <v>154</v>
      </c>
      <c r="AE17" s="664"/>
      <c r="AF17" s="664"/>
      <c r="AG17" s="664"/>
      <c r="AH17" s="664"/>
      <c r="AI17" s="664"/>
      <c r="AJ17" s="664"/>
      <c r="AK17" s="664"/>
      <c r="AL17" s="635">
        <v>0</v>
      </c>
      <c r="AM17" s="636"/>
      <c r="AN17" s="636"/>
      <c r="AO17" s="665"/>
      <c r="AP17" s="629" t="s">
        <v>267</v>
      </c>
      <c r="AQ17" s="630"/>
      <c r="AR17" s="630"/>
      <c r="AS17" s="630"/>
      <c r="AT17" s="630"/>
      <c r="AU17" s="630"/>
      <c r="AV17" s="630"/>
      <c r="AW17" s="630"/>
      <c r="AX17" s="630"/>
      <c r="AY17" s="630"/>
      <c r="AZ17" s="630"/>
      <c r="BA17" s="630"/>
      <c r="BB17" s="630"/>
      <c r="BC17" s="630"/>
      <c r="BD17" s="630"/>
      <c r="BE17" s="630"/>
      <c r="BF17" s="631"/>
      <c r="BG17" s="632" t="s">
        <v>245</v>
      </c>
      <c r="BH17" s="633"/>
      <c r="BI17" s="633"/>
      <c r="BJ17" s="633"/>
      <c r="BK17" s="633"/>
      <c r="BL17" s="633"/>
      <c r="BM17" s="633"/>
      <c r="BN17" s="634"/>
      <c r="BO17" s="663" t="s">
        <v>139</v>
      </c>
      <c r="BP17" s="663"/>
      <c r="BQ17" s="663"/>
      <c r="BR17" s="663"/>
      <c r="BS17" s="638" t="s">
        <v>138</v>
      </c>
      <c r="BT17" s="633"/>
      <c r="BU17" s="633"/>
      <c r="BV17" s="633"/>
      <c r="BW17" s="633"/>
      <c r="BX17" s="633"/>
      <c r="BY17" s="633"/>
      <c r="BZ17" s="633"/>
      <c r="CA17" s="633"/>
      <c r="CB17" s="674"/>
      <c r="CD17" s="629" t="s">
        <v>268</v>
      </c>
      <c r="CE17" s="630"/>
      <c r="CF17" s="630"/>
      <c r="CG17" s="630"/>
      <c r="CH17" s="630"/>
      <c r="CI17" s="630"/>
      <c r="CJ17" s="630"/>
      <c r="CK17" s="630"/>
      <c r="CL17" s="630"/>
      <c r="CM17" s="630"/>
      <c r="CN17" s="630"/>
      <c r="CO17" s="630"/>
      <c r="CP17" s="630"/>
      <c r="CQ17" s="631"/>
      <c r="CR17" s="632">
        <v>136873</v>
      </c>
      <c r="CS17" s="633"/>
      <c r="CT17" s="633"/>
      <c r="CU17" s="633"/>
      <c r="CV17" s="633"/>
      <c r="CW17" s="633"/>
      <c r="CX17" s="633"/>
      <c r="CY17" s="634"/>
      <c r="CZ17" s="663">
        <v>5.9</v>
      </c>
      <c r="DA17" s="663"/>
      <c r="DB17" s="663"/>
      <c r="DC17" s="663"/>
      <c r="DD17" s="638" t="s">
        <v>245</v>
      </c>
      <c r="DE17" s="633"/>
      <c r="DF17" s="633"/>
      <c r="DG17" s="633"/>
      <c r="DH17" s="633"/>
      <c r="DI17" s="633"/>
      <c r="DJ17" s="633"/>
      <c r="DK17" s="633"/>
      <c r="DL17" s="633"/>
      <c r="DM17" s="633"/>
      <c r="DN17" s="633"/>
      <c r="DO17" s="633"/>
      <c r="DP17" s="634"/>
      <c r="DQ17" s="638">
        <v>136873</v>
      </c>
      <c r="DR17" s="633"/>
      <c r="DS17" s="633"/>
      <c r="DT17" s="633"/>
      <c r="DU17" s="633"/>
      <c r="DV17" s="633"/>
      <c r="DW17" s="633"/>
      <c r="DX17" s="633"/>
      <c r="DY17" s="633"/>
      <c r="DZ17" s="633"/>
      <c r="EA17" s="633"/>
      <c r="EB17" s="633"/>
      <c r="EC17" s="674"/>
    </row>
    <row r="18" spans="2:133" ht="11.25" customHeight="1" x14ac:dyDescent="0.15">
      <c r="B18" s="629" t="s">
        <v>269</v>
      </c>
      <c r="C18" s="630"/>
      <c r="D18" s="630"/>
      <c r="E18" s="630"/>
      <c r="F18" s="630"/>
      <c r="G18" s="630"/>
      <c r="H18" s="630"/>
      <c r="I18" s="630"/>
      <c r="J18" s="630"/>
      <c r="K18" s="630"/>
      <c r="L18" s="630"/>
      <c r="M18" s="630"/>
      <c r="N18" s="630"/>
      <c r="O18" s="630"/>
      <c r="P18" s="630"/>
      <c r="Q18" s="631"/>
      <c r="R18" s="632">
        <v>2018</v>
      </c>
      <c r="S18" s="633"/>
      <c r="T18" s="633"/>
      <c r="U18" s="633"/>
      <c r="V18" s="633"/>
      <c r="W18" s="633"/>
      <c r="X18" s="633"/>
      <c r="Y18" s="634"/>
      <c r="Z18" s="663">
        <v>0.1</v>
      </c>
      <c r="AA18" s="663"/>
      <c r="AB18" s="663"/>
      <c r="AC18" s="663"/>
      <c r="AD18" s="664">
        <v>2018</v>
      </c>
      <c r="AE18" s="664"/>
      <c r="AF18" s="664"/>
      <c r="AG18" s="664"/>
      <c r="AH18" s="664"/>
      <c r="AI18" s="664"/>
      <c r="AJ18" s="664"/>
      <c r="AK18" s="664"/>
      <c r="AL18" s="635">
        <v>0.2</v>
      </c>
      <c r="AM18" s="636"/>
      <c r="AN18" s="636"/>
      <c r="AO18" s="665"/>
      <c r="AP18" s="629" t="s">
        <v>270</v>
      </c>
      <c r="AQ18" s="630"/>
      <c r="AR18" s="630"/>
      <c r="AS18" s="630"/>
      <c r="AT18" s="630"/>
      <c r="AU18" s="630"/>
      <c r="AV18" s="630"/>
      <c r="AW18" s="630"/>
      <c r="AX18" s="630"/>
      <c r="AY18" s="630"/>
      <c r="AZ18" s="630"/>
      <c r="BA18" s="630"/>
      <c r="BB18" s="630"/>
      <c r="BC18" s="630"/>
      <c r="BD18" s="630"/>
      <c r="BE18" s="630"/>
      <c r="BF18" s="631"/>
      <c r="BG18" s="632" t="s">
        <v>245</v>
      </c>
      <c r="BH18" s="633"/>
      <c r="BI18" s="633"/>
      <c r="BJ18" s="633"/>
      <c r="BK18" s="633"/>
      <c r="BL18" s="633"/>
      <c r="BM18" s="633"/>
      <c r="BN18" s="634"/>
      <c r="BO18" s="663" t="s">
        <v>138</v>
      </c>
      <c r="BP18" s="663"/>
      <c r="BQ18" s="663"/>
      <c r="BR18" s="663"/>
      <c r="BS18" s="638" t="s">
        <v>245</v>
      </c>
      <c r="BT18" s="633"/>
      <c r="BU18" s="633"/>
      <c r="BV18" s="633"/>
      <c r="BW18" s="633"/>
      <c r="BX18" s="633"/>
      <c r="BY18" s="633"/>
      <c r="BZ18" s="633"/>
      <c r="CA18" s="633"/>
      <c r="CB18" s="674"/>
      <c r="CD18" s="629" t="s">
        <v>271</v>
      </c>
      <c r="CE18" s="630"/>
      <c r="CF18" s="630"/>
      <c r="CG18" s="630"/>
      <c r="CH18" s="630"/>
      <c r="CI18" s="630"/>
      <c r="CJ18" s="630"/>
      <c r="CK18" s="630"/>
      <c r="CL18" s="630"/>
      <c r="CM18" s="630"/>
      <c r="CN18" s="630"/>
      <c r="CO18" s="630"/>
      <c r="CP18" s="630"/>
      <c r="CQ18" s="631"/>
      <c r="CR18" s="632" t="s">
        <v>138</v>
      </c>
      <c r="CS18" s="633"/>
      <c r="CT18" s="633"/>
      <c r="CU18" s="633"/>
      <c r="CV18" s="633"/>
      <c r="CW18" s="633"/>
      <c r="CX18" s="633"/>
      <c r="CY18" s="634"/>
      <c r="CZ18" s="663" t="s">
        <v>139</v>
      </c>
      <c r="DA18" s="663"/>
      <c r="DB18" s="663"/>
      <c r="DC18" s="663"/>
      <c r="DD18" s="638" t="s">
        <v>138</v>
      </c>
      <c r="DE18" s="633"/>
      <c r="DF18" s="633"/>
      <c r="DG18" s="633"/>
      <c r="DH18" s="633"/>
      <c r="DI18" s="633"/>
      <c r="DJ18" s="633"/>
      <c r="DK18" s="633"/>
      <c r="DL18" s="633"/>
      <c r="DM18" s="633"/>
      <c r="DN18" s="633"/>
      <c r="DO18" s="633"/>
      <c r="DP18" s="634"/>
      <c r="DQ18" s="638" t="s">
        <v>138</v>
      </c>
      <c r="DR18" s="633"/>
      <c r="DS18" s="633"/>
      <c r="DT18" s="633"/>
      <c r="DU18" s="633"/>
      <c r="DV18" s="633"/>
      <c r="DW18" s="633"/>
      <c r="DX18" s="633"/>
      <c r="DY18" s="633"/>
      <c r="DZ18" s="633"/>
      <c r="EA18" s="633"/>
      <c r="EB18" s="633"/>
      <c r="EC18" s="674"/>
    </row>
    <row r="19" spans="2:133" ht="11.25" customHeight="1" x14ac:dyDescent="0.15">
      <c r="B19" s="629" t="s">
        <v>272</v>
      </c>
      <c r="C19" s="630"/>
      <c r="D19" s="630"/>
      <c r="E19" s="630"/>
      <c r="F19" s="630"/>
      <c r="G19" s="630"/>
      <c r="H19" s="630"/>
      <c r="I19" s="630"/>
      <c r="J19" s="630"/>
      <c r="K19" s="630"/>
      <c r="L19" s="630"/>
      <c r="M19" s="630"/>
      <c r="N19" s="630"/>
      <c r="O19" s="630"/>
      <c r="P19" s="630"/>
      <c r="Q19" s="631"/>
      <c r="R19" s="632">
        <v>257</v>
      </c>
      <c r="S19" s="633"/>
      <c r="T19" s="633"/>
      <c r="U19" s="633"/>
      <c r="V19" s="633"/>
      <c r="W19" s="633"/>
      <c r="X19" s="633"/>
      <c r="Y19" s="634"/>
      <c r="Z19" s="663">
        <v>0</v>
      </c>
      <c r="AA19" s="663"/>
      <c r="AB19" s="663"/>
      <c r="AC19" s="663"/>
      <c r="AD19" s="664">
        <v>257</v>
      </c>
      <c r="AE19" s="664"/>
      <c r="AF19" s="664"/>
      <c r="AG19" s="664"/>
      <c r="AH19" s="664"/>
      <c r="AI19" s="664"/>
      <c r="AJ19" s="664"/>
      <c r="AK19" s="664"/>
      <c r="AL19" s="635">
        <v>0</v>
      </c>
      <c r="AM19" s="636"/>
      <c r="AN19" s="636"/>
      <c r="AO19" s="665"/>
      <c r="AP19" s="629" t="s">
        <v>273</v>
      </c>
      <c r="AQ19" s="630"/>
      <c r="AR19" s="630"/>
      <c r="AS19" s="630"/>
      <c r="AT19" s="630"/>
      <c r="AU19" s="630"/>
      <c r="AV19" s="630"/>
      <c r="AW19" s="630"/>
      <c r="AX19" s="630"/>
      <c r="AY19" s="630"/>
      <c r="AZ19" s="630"/>
      <c r="BA19" s="630"/>
      <c r="BB19" s="630"/>
      <c r="BC19" s="630"/>
      <c r="BD19" s="630"/>
      <c r="BE19" s="630"/>
      <c r="BF19" s="631"/>
      <c r="BG19" s="632">
        <v>2099</v>
      </c>
      <c r="BH19" s="633"/>
      <c r="BI19" s="633"/>
      <c r="BJ19" s="633"/>
      <c r="BK19" s="633"/>
      <c r="BL19" s="633"/>
      <c r="BM19" s="633"/>
      <c r="BN19" s="634"/>
      <c r="BO19" s="663">
        <v>0.3</v>
      </c>
      <c r="BP19" s="663"/>
      <c r="BQ19" s="663"/>
      <c r="BR19" s="663"/>
      <c r="BS19" s="638" t="s">
        <v>138</v>
      </c>
      <c r="BT19" s="633"/>
      <c r="BU19" s="633"/>
      <c r="BV19" s="633"/>
      <c r="BW19" s="633"/>
      <c r="BX19" s="633"/>
      <c r="BY19" s="633"/>
      <c r="BZ19" s="633"/>
      <c r="CA19" s="633"/>
      <c r="CB19" s="674"/>
      <c r="CD19" s="629" t="s">
        <v>274</v>
      </c>
      <c r="CE19" s="630"/>
      <c r="CF19" s="630"/>
      <c r="CG19" s="630"/>
      <c r="CH19" s="630"/>
      <c r="CI19" s="630"/>
      <c r="CJ19" s="630"/>
      <c r="CK19" s="630"/>
      <c r="CL19" s="630"/>
      <c r="CM19" s="630"/>
      <c r="CN19" s="630"/>
      <c r="CO19" s="630"/>
      <c r="CP19" s="630"/>
      <c r="CQ19" s="631"/>
      <c r="CR19" s="632" t="s">
        <v>245</v>
      </c>
      <c r="CS19" s="633"/>
      <c r="CT19" s="633"/>
      <c r="CU19" s="633"/>
      <c r="CV19" s="633"/>
      <c r="CW19" s="633"/>
      <c r="CX19" s="633"/>
      <c r="CY19" s="634"/>
      <c r="CZ19" s="663" t="s">
        <v>138</v>
      </c>
      <c r="DA19" s="663"/>
      <c r="DB19" s="663"/>
      <c r="DC19" s="663"/>
      <c r="DD19" s="638" t="s">
        <v>139</v>
      </c>
      <c r="DE19" s="633"/>
      <c r="DF19" s="633"/>
      <c r="DG19" s="633"/>
      <c r="DH19" s="633"/>
      <c r="DI19" s="633"/>
      <c r="DJ19" s="633"/>
      <c r="DK19" s="633"/>
      <c r="DL19" s="633"/>
      <c r="DM19" s="633"/>
      <c r="DN19" s="633"/>
      <c r="DO19" s="633"/>
      <c r="DP19" s="634"/>
      <c r="DQ19" s="638" t="s">
        <v>245</v>
      </c>
      <c r="DR19" s="633"/>
      <c r="DS19" s="633"/>
      <c r="DT19" s="633"/>
      <c r="DU19" s="633"/>
      <c r="DV19" s="633"/>
      <c r="DW19" s="633"/>
      <c r="DX19" s="633"/>
      <c r="DY19" s="633"/>
      <c r="DZ19" s="633"/>
      <c r="EA19" s="633"/>
      <c r="EB19" s="633"/>
      <c r="EC19" s="674"/>
    </row>
    <row r="20" spans="2:133" ht="11.25" customHeight="1" x14ac:dyDescent="0.15">
      <c r="B20" s="629" t="s">
        <v>275</v>
      </c>
      <c r="C20" s="630"/>
      <c r="D20" s="630"/>
      <c r="E20" s="630"/>
      <c r="F20" s="630"/>
      <c r="G20" s="630"/>
      <c r="H20" s="630"/>
      <c r="I20" s="630"/>
      <c r="J20" s="630"/>
      <c r="K20" s="630"/>
      <c r="L20" s="630"/>
      <c r="M20" s="630"/>
      <c r="N20" s="630"/>
      <c r="O20" s="630"/>
      <c r="P20" s="630"/>
      <c r="Q20" s="631"/>
      <c r="R20" s="632">
        <v>1656</v>
      </c>
      <c r="S20" s="633"/>
      <c r="T20" s="633"/>
      <c r="U20" s="633"/>
      <c r="V20" s="633"/>
      <c r="W20" s="633"/>
      <c r="X20" s="633"/>
      <c r="Y20" s="634"/>
      <c r="Z20" s="663">
        <v>0.1</v>
      </c>
      <c r="AA20" s="663"/>
      <c r="AB20" s="663"/>
      <c r="AC20" s="663"/>
      <c r="AD20" s="664">
        <v>1656</v>
      </c>
      <c r="AE20" s="664"/>
      <c r="AF20" s="664"/>
      <c r="AG20" s="664"/>
      <c r="AH20" s="664"/>
      <c r="AI20" s="664"/>
      <c r="AJ20" s="664"/>
      <c r="AK20" s="664"/>
      <c r="AL20" s="635">
        <v>0.2</v>
      </c>
      <c r="AM20" s="636"/>
      <c r="AN20" s="636"/>
      <c r="AO20" s="665"/>
      <c r="AP20" s="629" t="s">
        <v>276</v>
      </c>
      <c r="AQ20" s="630"/>
      <c r="AR20" s="630"/>
      <c r="AS20" s="630"/>
      <c r="AT20" s="630"/>
      <c r="AU20" s="630"/>
      <c r="AV20" s="630"/>
      <c r="AW20" s="630"/>
      <c r="AX20" s="630"/>
      <c r="AY20" s="630"/>
      <c r="AZ20" s="630"/>
      <c r="BA20" s="630"/>
      <c r="BB20" s="630"/>
      <c r="BC20" s="630"/>
      <c r="BD20" s="630"/>
      <c r="BE20" s="630"/>
      <c r="BF20" s="631"/>
      <c r="BG20" s="632">
        <v>2099</v>
      </c>
      <c r="BH20" s="633"/>
      <c r="BI20" s="633"/>
      <c r="BJ20" s="633"/>
      <c r="BK20" s="633"/>
      <c r="BL20" s="633"/>
      <c r="BM20" s="633"/>
      <c r="BN20" s="634"/>
      <c r="BO20" s="663">
        <v>0.3</v>
      </c>
      <c r="BP20" s="663"/>
      <c r="BQ20" s="663"/>
      <c r="BR20" s="663"/>
      <c r="BS20" s="638" t="s">
        <v>245</v>
      </c>
      <c r="BT20" s="633"/>
      <c r="BU20" s="633"/>
      <c r="BV20" s="633"/>
      <c r="BW20" s="633"/>
      <c r="BX20" s="633"/>
      <c r="BY20" s="633"/>
      <c r="BZ20" s="633"/>
      <c r="CA20" s="633"/>
      <c r="CB20" s="674"/>
      <c r="CD20" s="629" t="s">
        <v>277</v>
      </c>
      <c r="CE20" s="630"/>
      <c r="CF20" s="630"/>
      <c r="CG20" s="630"/>
      <c r="CH20" s="630"/>
      <c r="CI20" s="630"/>
      <c r="CJ20" s="630"/>
      <c r="CK20" s="630"/>
      <c r="CL20" s="630"/>
      <c r="CM20" s="630"/>
      <c r="CN20" s="630"/>
      <c r="CO20" s="630"/>
      <c r="CP20" s="630"/>
      <c r="CQ20" s="631"/>
      <c r="CR20" s="632">
        <v>2311323</v>
      </c>
      <c r="CS20" s="633"/>
      <c r="CT20" s="633"/>
      <c r="CU20" s="633"/>
      <c r="CV20" s="633"/>
      <c r="CW20" s="633"/>
      <c r="CX20" s="633"/>
      <c r="CY20" s="634"/>
      <c r="CZ20" s="663">
        <v>100</v>
      </c>
      <c r="DA20" s="663"/>
      <c r="DB20" s="663"/>
      <c r="DC20" s="663"/>
      <c r="DD20" s="638">
        <v>369104</v>
      </c>
      <c r="DE20" s="633"/>
      <c r="DF20" s="633"/>
      <c r="DG20" s="633"/>
      <c r="DH20" s="633"/>
      <c r="DI20" s="633"/>
      <c r="DJ20" s="633"/>
      <c r="DK20" s="633"/>
      <c r="DL20" s="633"/>
      <c r="DM20" s="633"/>
      <c r="DN20" s="633"/>
      <c r="DO20" s="633"/>
      <c r="DP20" s="634"/>
      <c r="DQ20" s="638">
        <v>1355839</v>
      </c>
      <c r="DR20" s="633"/>
      <c r="DS20" s="633"/>
      <c r="DT20" s="633"/>
      <c r="DU20" s="633"/>
      <c r="DV20" s="633"/>
      <c r="DW20" s="633"/>
      <c r="DX20" s="633"/>
      <c r="DY20" s="633"/>
      <c r="DZ20" s="633"/>
      <c r="EA20" s="633"/>
      <c r="EB20" s="633"/>
      <c r="EC20" s="674"/>
    </row>
    <row r="21" spans="2:133" ht="11.25" customHeight="1" x14ac:dyDescent="0.15">
      <c r="B21" s="629" t="s">
        <v>278</v>
      </c>
      <c r="C21" s="630"/>
      <c r="D21" s="630"/>
      <c r="E21" s="630"/>
      <c r="F21" s="630"/>
      <c r="G21" s="630"/>
      <c r="H21" s="630"/>
      <c r="I21" s="630"/>
      <c r="J21" s="630"/>
      <c r="K21" s="630"/>
      <c r="L21" s="630"/>
      <c r="M21" s="630"/>
      <c r="N21" s="630"/>
      <c r="O21" s="630"/>
      <c r="P21" s="630"/>
      <c r="Q21" s="631"/>
      <c r="R21" s="632">
        <v>105</v>
      </c>
      <c r="S21" s="633"/>
      <c r="T21" s="633"/>
      <c r="U21" s="633"/>
      <c r="V21" s="633"/>
      <c r="W21" s="633"/>
      <c r="X21" s="633"/>
      <c r="Y21" s="634"/>
      <c r="Z21" s="663">
        <v>0</v>
      </c>
      <c r="AA21" s="663"/>
      <c r="AB21" s="663"/>
      <c r="AC21" s="663"/>
      <c r="AD21" s="664">
        <v>105</v>
      </c>
      <c r="AE21" s="664"/>
      <c r="AF21" s="664"/>
      <c r="AG21" s="664"/>
      <c r="AH21" s="664"/>
      <c r="AI21" s="664"/>
      <c r="AJ21" s="664"/>
      <c r="AK21" s="664"/>
      <c r="AL21" s="635">
        <v>0</v>
      </c>
      <c r="AM21" s="636"/>
      <c r="AN21" s="636"/>
      <c r="AO21" s="665"/>
      <c r="AP21" s="629" t="s">
        <v>279</v>
      </c>
      <c r="AQ21" s="707"/>
      <c r="AR21" s="707"/>
      <c r="AS21" s="707"/>
      <c r="AT21" s="707"/>
      <c r="AU21" s="707"/>
      <c r="AV21" s="707"/>
      <c r="AW21" s="707"/>
      <c r="AX21" s="707"/>
      <c r="AY21" s="707"/>
      <c r="AZ21" s="707"/>
      <c r="BA21" s="707"/>
      <c r="BB21" s="707"/>
      <c r="BC21" s="707"/>
      <c r="BD21" s="707"/>
      <c r="BE21" s="707"/>
      <c r="BF21" s="708"/>
      <c r="BG21" s="632">
        <v>2099</v>
      </c>
      <c r="BH21" s="633"/>
      <c r="BI21" s="633"/>
      <c r="BJ21" s="633"/>
      <c r="BK21" s="633"/>
      <c r="BL21" s="633"/>
      <c r="BM21" s="633"/>
      <c r="BN21" s="634"/>
      <c r="BO21" s="663">
        <v>0.3</v>
      </c>
      <c r="BP21" s="663"/>
      <c r="BQ21" s="663"/>
      <c r="BR21" s="663"/>
      <c r="BS21" s="638" t="s">
        <v>139</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280</v>
      </c>
      <c r="C22" s="630"/>
      <c r="D22" s="630"/>
      <c r="E22" s="630"/>
      <c r="F22" s="630"/>
      <c r="G22" s="630"/>
      <c r="H22" s="630"/>
      <c r="I22" s="630"/>
      <c r="J22" s="630"/>
      <c r="K22" s="630"/>
      <c r="L22" s="630"/>
      <c r="M22" s="630"/>
      <c r="N22" s="630"/>
      <c r="O22" s="630"/>
      <c r="P22" s="630"/>
      <c r="Q22" s="631"/>
      <c r="R22" s="632">
        <v>280159</v>
      </c>
      <c r="S22" s="633"/>
      <c r="T22" s="633"/>
      <c r="U22" s="633"/>
      <c r="V22" s="633"/>
      <c r="W22" s="633"/>
      <c r="X22" s="633"/>
      <c r="Y22" s="634"/>
      <c r="Z22" s="663">
        <v>12.1</v>
      </c>
      <c r="AA22" s="663"/>
      <c r="AB22" s="663"/>
      <c r="AC22" s="663"/>
      <c r="AD22" s="664">
        <v>202548</v>
      </c>
      <c r="AE22" s="664"/>
      <c r="AF22" s="664"/>
      <c r="AG22" s="664"/>
      <c r="AH22" s="664"/>
      <c r="AI22" s="664"/>
      <c r="AJ22" s="664"/>
      <c r="AK22" s="664"/>
      <c r="AL22" s="635">
        <v>19.600000000000001</v>
      </c>
      <c r="AM22" s="636"/>
      <c r="AN22" s="636"/>
      <c r="AO22" s="665"/>
      <c r="AP22" s="629" t="s">
        <v>281</v>
      </c>
      <c r="AQ22" s="707"/>
      <c r="AR22" s="707"/>
      <c r="AS22" s="707"/>
      <c r="AT22" s="707"/>
      <c r="AU22" s="707"/>
      <c r="AV22" s="707"/>
      <c r="AW22" s="707"/>
      <c r="AX22" s="707"/>
      <c r="AY22" s="707"/>
      <c r="AZ22" s="707"/>
      <c r="BA22" s="707"/>
      <c r="BB22" s="707"/>
      <c r="BC22" s="707"/>
      <c r="BD22" s="707"/>
      <c r="BE22" s="707"/>
      <c r="BF22" s="708"/>
      <c r="BG22" s="632" t="s">
        <v>245</v>
      </c>
      <c r="BH22" s="633"/>
      <c r="BI22" s="633"/>
      <c r="BJ22" s="633"/>
      <c r="BK22" s="633"/>
      <c r="BL22" s="633"/>
      <c r="BM22" s="633"/>
      <c r="BN22" s="634"/>
      <c r="BO22" s="663" t="s">
        <v>138</v>
      </c>
      <c r="BP22" s="663"/>
      <c r="BQ22" s="663"/>
      <c r="BR22" s="663"/>
      <c r="BS22" s="638" t="s">
        <v>139</v>
      </c>
      <c r="BT22" s="633"/>
      <c r="BU22" s="633"/>
      <c r="BV22" s="633"/>
      <c r="BW22" s="633"/>
      <c r="BX22" s="633"/>
      <c r="BY22" s="633"/>
      <c r="BZ22" s="633"/>
      <c r="CA22" s="633"/>
      <c r="CB22" s="674"/>
      <c r="CD22" s="688" t="s">
        <v>282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283</v>
      </c>
      <c r="C23" s="630"/>
      <c r="D23" s="630"/>
      <c r="E23" s="630"/>
      <c r="F23" s="630"/>
      <c r="G23" s="630"/>
      <c r="H23" s="630"/>
      <c r="I23" s="630"/>
      <c r="J23" s="630"/>
      <c r="K23" s="630"/>
      <c r="L23" s="630"/>
      <c r="M23" s="630"/>
      <c r="N23" s="630"/>
      <c r="O23" s="630"/>
      <c r="P23" s="630"/>
      <c r="Q23" s="631"/>
      <c r="R23" s="632">
        <v>202548</v>
      </c>
      <c r="S23" s="633"/>
      <c r="T23" s="633"/>
      <c r="U23" s="633"/>
      <c r="V23" s="633"/>
      <c r="W23" s="633"/>
      <c r="X23" s="633"/>
      <c r="Y23" s="634"/>
      <c r="Z23" s="663">
        <v>8.6999999999999993</v>
      </c>
      <c r="AA23" s="663"/>
      <c r="AB23" s="663"/>
      <c r="AC23" s="663"/>
      <c r="AD23" s="664">
        <v>202548</v>
      </c>
      <c r="AE23" s="664"/>
      <c r="AF23" s="664"/>
      <c r="AG23" s="664"/>
      <c r="AH23" s="664"/>
      <c r="AI23" s="664"/>
      <c r="AJ23" s="664"/>
      <c r="AK23" s="664"/>
      <c r="AL23" s="635">
        <v>19.600000000000001</v>
      </c>
      <c r="AM23" s="636"/>
      <c r="AN23" s="636"/>
      <c r="AO23" s="665"/>
      <c r="AP23" s="629" t="s">
        <v>284</v>
      </c>
      <c r="AQ23" s="707"/>
      <c r="AR23" s="707"/>
      <c r="AS23" s="707"/>
      <c r="AT23" s="707"/>
      <c r="AU23" s="707"/>
      <c r="AV23" s="707"/>
      <c r="AW23" s="707"/>
      <c r="AX23" s="707"/>
      <c r="AY23" s="707"/>
      <c r="AZ23" s="707"/>
      <c r="BA23" s="707"/>
      <c r="BB23" s="707"/>
      <c r="BC23" s="707"/>
      <c r="BD23" s="707"/>
      <c r="BE23" s="707"/>
      <c r="BF23" s="708"/>
      <c r="BG23" s="632" t="s">
        <v>139</v>
      </c>
      <c r="BH23" s="633"/>
      <c r="BI23" s="633"/>
      <c r="BJ23" s="633"/>
      <c r="BK23" s="633"/>
      <c r="BL23" s="633"/>
      <c r="BM23" s="633"/>
      <c r="BN23" s="634"/>
      <c r="BO23" s="663" t="s">
        <v>245</v>
      </c>
      <c r="BP23" s="663"/>
      <c r="BQ23" s="663"/>
      <c r="BR23" s="663"/>
      <c r="BS23" s="638" t="s">
        <v>138</v>
      </c>
      <c r="BT23" s="633"/>
      <c r="BU23" s="633"/>
      <c r="BV23" s="633"/>
      <c r="BW23" s="633"/>
      <c r="BX23" s="633"/>
      <c r="BY23" s="633"/>
      <c r="BZ23" s="633"/>
      <c r="CA23" s="633"/>
      <c r="CB23" s="674"/>
      <c r="CD23" s="688" t="s">
        <v>223</v>
      </c>
      <c r="CE23" s="689"/>
      <c r="CF23" s="689"/>
      <c r="CG23" s="689"/>
      <c r="CH23" s="689"/>
      <c r="CI23" s="689"/>
      <c r="CJ23" s="689"/>
      <c r="CK23" s="689"/>
      <c r="CL23" s="689"/>
      <c r="CM23" s="689"/>
      <c r="CN23" s="689"/>
      <c r="CO23" s="689"/>
      <c r="CP23" s="689"/>
      <c r="CQ23" s="690"/>
      <c r="CR23" s="688" t="s">
        <v>285</v>
      </c>
      <c r="CS23" s="689"/>
      <c r="CT23" s="689"/>
      <c r="CU23" s="689"/>
      <c r="CV23" s="689"/>
      <c r="CW23" s="689"/>
      <c r="CX23" s="689"/>
      <c r="CY23" s="690"/>
      <c r="CZ23" s="688" t="s">
        <v>286</v>
      </c>
      <c r="DA23" s="689"/>
      <c r="DB23" s="689"/>
      <c r="DC23" s="690"/>
      <c r="DD23" s="688" t="s">
        <v>287</v>
      </c>
      <c r="DE23" s="689"/>
      <c r="DF23" s="689"/>
      <c r="DG23" s="689"/>
      <c r="DH23" s="689"/>
      <c r="DI23" s="689"/>
      <c r="DJ23" s="689"/>
      <c r="DK23" s="690"/>
      <c r="DL23" s="720" t="s">
        <v>288</v>
      </c>
      <c r="DM23" s="721"/>
      <c r="DN23" s="721"/>
      <c r="DO23" s="721"/>
      <c r="DP23" s="721"/>
      <c r="DQ23" s="721"/>
      <c r="DR23" s="721"/>
      <c r="DS23" s="721"/>
      <c r="DT23" s="721"/>
      <c r="DU23" s="721"/>
      <c r="DV23" s="722"/>
      <c r="DW23" s="688" t="s">
        <v>289</v>
      </c>
      <c r="DX23" s="689"/>
      <c r="DY23" s="689"/>
      <c r="DZ23" s="689"/>
      <c r="EA23" s="689"/>
      <c r="EB23" s="689"/>
      <c r="EC23" s="690"/>
    </row>
    <row r="24" spans="2:133" ht="11.25" customHeight="1" x14ac:dyDescent="0.15">
      <c r="B24" s="629" t="s">
        <v>290</v>
      </c>
      <c r="C24" s="630"/>
      <c r="D24" s="630"/>
      <c r="E24" s="630"/>
      <c r="F24" s="630"/>
      <c r="G24" s="630"/>
      <c r="H24" s="630"/>
      <c r="I24" s="630"/>
      <c r="J24" s="630"/>
      <c r="K24" s="630"/>
      <c r="L24" s="630"/>
      <c r="M24" s="630"/>
      <c r="N24" s="630"/>
      <c r="O24" s="630"/>
      <c r="P24" s="630"/>
      <c r="Q24" s="631"/>
      <c r="R24" s="632">
        <v>77610</v>
      </c>
      <c r="S24" s="633"/>
      <c r="T24" s="633"/>
      <c r="U24" s="633"/>
      <c r="V24" s="633"/>
      <c r="W24" s="633"/>
      <c r="X24" s="633"/>
      <c r="Y24" s="634"/>
      <c r="Z24" s="663">
        <v>3.3</v>
      </c>
      <c r="AA24" s="663"/>
      <c r="AB24" s="663"/>
      <c r="AC24" s="663"/>
      <c r="AD24" s="664" t="s">
        <v>138</v>
      </c>
      <c r="AE24" s="664"/>
      <c r="AF24" s="664"/>
      <c r="AG24" s="664"/>
      <c r="AH24" s="664"/>
      <c r="AI24" s="664"/>
      <c r="AJ24" s="664"/>
      <c r="AK24" s="664"/>
      <c r="AL24" s="635" t="s">
        <v>138</v>
      </c>
      <c r="AM24" s="636"/>
      <c r="AN24" s="636"/>
      <c r="AO24" s="665"/>
      <c r="AP24" s="629" t="s">
        <v>291</v>
      </c>
      <c r="AQ24" s="707"/>
      <c r="AR24" s="707"/>
      <c r="AS24" s="707"/>
      <c r="AT24" s="707"/>
      <c r="AU24" s="707"/>
      <c r="AV24" s="707"/>
      <c r="AW24" s="707"/>
      <c r="AX24" s="707"/>
      <c r="AY24" s="707"/>
      <c r="AZ24" s="707"/>
      <c r="BA24" s="707"/>
      <c r="BB24" s="707"/>
      <c r="BC24" s="707"/>
      <c r="BD24" s="707"/>
      <c r="BE24" s="707"/>
      <c r="BF24" s="708"/>
      <c r="BG24" s="632" t="s">
        <v>138</v>
      </c>
      <c r="BH24" s="633"/>
      <c r="BI24" s="633"/>
      <c r="BJ24" s="633"/>
      <c r="BK24" s="633"/>
      <c r="BL24" s="633"/>
      <c r="BM24" s="633"/>
      <c r="BN24" s="634"/>
      <c r="BO24" s="663" t="s">
        <v>139</v>
      </c>
      <c r="BP24" s="663"/>
      <c r="BQ24" s="663"/>
      <c r="BR24" s="663"/>
      <c r="BS24" s="638" t="s">
        <v>139</v>
      </c>
      <c r="BT24" s="633"/>
      <c r="BU24" s="633"/>
      <c r="BV24" s="633"/>
      <c r="BW24" s="633"/>
      <c r="BX24" s="633"/>
      <c r="BY24" s="633"/>
      <c r="BZ24" s="633"/>
      <c r="CA24" s="633"/>
      <c r="CB24" s="674"/>
      <c r="CD24" s="685" t="s">
        <v>292</v>
      </c>
      <c r="CE24" s="686"/>
      <c r="CF24" s="686"/>
      <c r="CG24" s="686"/>
      <c r="CH24" s="686"/>
      <c r="CI24" s="686"/>
      <c r="CJ24" s="686"/>
      <c r="CK24" s="686"/>
      <c r="CL24" s="686"/>
      <c r="CM24" s="686"/>
      <c r="CN24" s="686"/>
      <c r="CO24" s="686"/>
      <c r="CP24" s="686"/>
      <c r="CQ24" s="687"/>
      <c r="CR24" s="682">
        <v>548885</v>
      </c>
      <c r="CS24" s="683"/>
      <c r="CT24" s="683"/>
      <c r="CU24" s="683"/>
      <c r="CV24" s="683"/>
      <c r="CW24" s="683"/>
      <c r="CX24" s="683"/>
      <c r="CY24" s="711"/>
      <c r="CZ24" s="712">
        <v>23.7</v>
      </c>
      <c r="DA24" s="694"/>
      <c r="DB24" s="694"/>
      <c r="DC24" s="714"/>
      <c r="DD24" s="710">
        <v>503509</v>
      </c>
      <c r="DE24" s="683"/>
      <c r="DF24" s="683"/>
      <c r="DG24" s="683"/>
      <c r="DH24" s="683"/>
      <c r="DI24" s="683"/>
      <c r="DJ24" s="683"/>
      <c r="DK24" s="711"/>
      <c r="DL24" s="710">
        <v>492182</v>
      </c>
      <c r="DM24" s="683"/>
      <c r="DN24" s="683"/>
      <c r="DO24" s="683"/>
      <c r="DP24" s="683"/>
      <c r="DQ24" s="683"/>
      <c r="DR24" s="683"/>
      <c r="DS24" s="683"/>
      <c r="DT24" s="683"/>
      <c r="DU24" s="683"/>
      <c r="DV24" s="711"/>
      <c r="DW24" s="712">
        <v>43.7</v>
      </c>
      <c r="DX24" s="694"/>
      <c r="DY24" s="694"/>
      <c r="DZ24" s="694"/>
      <c r="EA24" s="694"/>
      <c r="EB24" s="694"/>
      <c r="EC24" s="713"/>
    </row>
    <row r="25" spans="2:133" ht="11.25" customHeight="1" x14ac:dyDescent="0.15">
      <c r="B25" s="629" t="s">
        <v>293</v>
      </c>
      <c r="C25" s="630"/>
      <c r="D25" s="630"/>
      <c r="E25" s="630"/>
      <c r="F25" s="630"/>
      <c r="G25" s="630"/>
      <c r="H25" s="630"/>
      <c r="I25" s="630"/>
      <c r="J25" s="630"/>
      <c r="K25" s="630"/>
      <c r="L25" s="630"/>
      <c r="M25" s="630"/>
      <c r="N25" s="630"/>
      <c r="O25" s="630"/>
      <c r="P25" s="630"/>
      <c r="Q25" s="631"/>
      <c r="R25" s="632">
        <v>1</v>
      </c>
      <c r="S25" s="633"/>
      <c r="T25" s="633"/>
      <c r="U25" s="633"/>
      <c r="V25" s="633"/>
      <c r="W25" s="633"/>
      <c r="X25" s="633"/>
      <c r="Y25" s="634"/>
      <c r="Z25" s="663">
        <v>0</v>
      </c>
      <c r="AA25" s="663"/>
      <c r="AB25" s="663"/>
      <c r="AC25" s="663"/>
      <c r="AD25" s="664" t="s">
        <v>245</v>
      </c>
      <c r="AE25" s="664"/>
      <c r="AF25" s="664"/>
      <c r="AG25" s="664"/>
      <c r="AH25" s="664"/>
      <c r="AI25" s="664"/>
      <c r="AJ25" s="664"/>
      <c r="AK25" s="664"/>
      <c r="AL25" s="635" t="s">
        <v>138</v>
      </c>
      <c r="AM25" s="636"/>
      <c r="AN25" s="636"/>
      <c r="AO25" s="665"/>
      <c r="AP25" s="629" t="s">
        <v>294</v>
      </c>
      <c r="AQ25" s="707"/>
      <c r="AR25" s="707"/>
      <c r="AS25" s="707"/>
      <c r="AT25" s="707"/>
      <c r="AU25" s="707"/>
      <c r="AV25" s="707"/>
      <c r="AW25" s="707"/>
      <c r="AX25" s="707"/>
      <c r="AY25" s="707"/>
      <c r="AZ25" s="707"/>
      <c r="BA25" s="707"/>
      <c r="BB25" s="707"/>
      <c r="BC25" s="707"/>
      <c r="BD25" s="707"/>
      <c r="BE25" s="707"/>
      <c r="BF25" s="708"/>
      <c r="BG25" s="632" t="s">
        <v>139</v>
      </c>
      <c r="BH25" s="633"/>
      <c r="BI25" s="633"/>
      <c r="BJ25" s="633"/>
      <c r="BK25" s="633"/>
      <c r="BL25" s="633"/>
      <c r="BM25" s="633"/>
      <c r="BN25" s="634"/>
      <c r="BO25" s="663" t="s">
        <v>139</v>
      </c>
      <c r="BP25" s="663"/>
      <c r="BQ25" s="663"/>
      <c r="BR25" s="663"/>
      <c r="BS25" s="638" t="s">
        <v>245</v>
      </c>
      <c r="BT25" s="633"/>
      <c r="BU25" s="633"/>
      <c r="BV25" s="633"/>
      <c r="BW25" s="633"/>
      <c r="BX25" s="633"/>
      <c r="BY25" s="633"/>
      <c r="BZ25" s="633"/>
      <c r="CA25" s="633"/>
      <c r="CB25" s="674"/>
      <c r="CD25" s="629" t="s">
        <v>295</v>
      </c>
      <c r="CE25" s="630"/>
      <c r="CF25" s="630"/>
      <c r="CG25" s="630"/>
      <c r="CH25" s="630"/>
      <c r="CI25" s="630"/>
      <c r="CJ25" s="630"/>
      <c r="CK25" s="630"/>
      <c r="CL25" s="630"/>
      <c r="CM25" s="630"/>
      <c r="CN25" s="630"/>
      <c r="CO25" s="630"/>
      <c r="CP25" s="630"/>
      <c r="CQ25" s="631"/>
      <c r="CR25" s="632">
        <v>350160</v>
      </c>
      <c r="CS25" s="651"/>
      <c r="CT25" s="651"/>
      <c r="CU25" s="651"/>
      <c r="CV25" s="651"/>
      <c r="CW25" s="651"/>
      <c r="CX25" s="651"/>
      <c r="CY25" s="652"/>
      <c r="CZ25" s="635">
        <v>15.1</v>
      </c>
      <c r="DA25" s="653"/>
      <c r="DB25" s="653"/>
      <c r="DC25" s="654"/>
      <c r="DD25" s="638">
        <v>343773</v>
      </c>
      <c r="DE25" s="651"/>
      <c r="DF25" s="651"/>
      <c r="DG25" s="651"/>
      <c r="DH25" s="651"/>
      <c r="DI25" s="651"/>
      <c r="DJ25" s="651"/>
      <c r="DK25" s="652"/>
      <c r="DL25" s="638">
        <v>332606</v>
      </c>
      <c r="DM25" s="651"/>
      <c r="DN25" s="651"/>
      <c r="DO25" s="651"/>
      <c r="DP25" s="651"/>
      <c r="DQ25" s="651"/>
      <c r="DR25" s="651"/>
      <c r="DS25" s="651"/>
      <c r="DT25" s="651"/>
      <c r="DU25" s="651"/>
      <c r="DV25" s="652"/>
      <c r="DW25" s="635">
        <v>29.6</v>
      </c>
      <c r="DX25" s="653"/>
      <c r="DY25" s="653"/>
      <c r="DZ25" s="653"/>
      <c r="EA25" s="653"/>
      <c r="EB25" s="653"/>
      <c r="EC25" s="669"/>
    </row>
    <row r="26" spans="2:133" ht="11.25" customHeight="1" x14ac:dyDescent="0.15">
      <c r="B26" s="629" t="s">
        <v>296</v>
      </c>
      <c r="C26" s="630"/>
      <c r="D26" s="630"/>
      <c r="E26" s="630"/>
      <c r="F26" s="630"/>
      <c r="G26" s="630"/>
      <c r="H26" s="630"/>
      <c r="I26" s="630"/>
      <c r="J26" s="630"/>
      <c r="K26" s="630"/>
      <c r="L26" s="630"/>
      <c r="M26" s="630"/>
      <c r="N26" s="630"/>
      <c r="O26" s="630"/>
      <c r="P26" s="630"/>
      <c r="Q26" s="631"/>
      <c r="R26" s="632">
        <v>1096343</v>
      </c>
      <c r="S26" s="633"/>
      <c r="T26" s="633"/>
      <c r="U26" s="633"/>
      <c r="V26" s="633"/>
      <c r="W26" s="633"/>
      <c r="X26" s="633"/>
      <c r="Y26" s="634"/>
      <c r="Z26" s="663">
        <v>47.2</v>
      </c>
      <c r="AA26" s="663"/>
      <c r="AB26" s="663"/>
      <c r="AC26" s="663"/>
      <c r="AD26" s="664">
        <v>1018732</v>
      </c>
      <c r="AE26" s="664"/>
      <c r="AF26" s="664"/>
      <c r="AG26" s="664"/>
      <c r="AH26" s="664"/>
      <c r="AI26" s="664"/>
      <c r="AJ26" s="664"/>
      <c r="AK26" s="664"/>
      <c r="AL26" s="635">
        <v>98.8</v>
      </c>
      <c r="AM26" s="636"/>
      <c r="AN26" s="636"/>
      <c r="AO26" s="665"/>
      <c r="AP26" s="629" t="s">
        <v>297</v>
      </c>
      <c r="AQ26" s="707"/>
      <c r="AR26" s="707"/>
      <c r="AS26" s="707"/>
      <c r="AT26" s="707"/>
      <c r="AU26" s="707"/>
      <c r="AV26" s="707"/>
      <c r="AW26" s="707"/>
      <c r="AX26" s="707"/>
      <c r="AY26" s="707"/>
      <c r="AZ26" s="707"/>
      <c r="BA26" s="707"/>
      <c r="BB26" s="707"/>
      <c r="BC26" s="707"/>
      <c r="BD26" s="707"/>
      <c r="BE26" s="707"/>
      <c r="BF26" s="708"/>
      <c r="BG26" s="632" t="s">
        <v>245</v>
      </c>
      <c r="BH26" s="633"/>
      <c r="BI26" s="633"/>
      <c r="BJ26" s="633"/>
      <c r="BK26" s="633"/>
      <c r="BL26" s="633"/>
      <c r="BM26" s="633"/>
      <c r="BN26" s="634"/>
      <c r="BO26" s="663" t="s">
        <v>138</v>
      </c>
      <c r="BP26" s="663"/>
      <c r="BQ26" s="663"/>
      <c r="BR26" s="663"/>
      <c r="BS26" s="638" t="s">
        <v>245</v>
      </c>
      <c r="BT26" s="633"/>
      <c r="BU26" s="633"/>
      <c r="BV26" s="633"/>
      <c r="BW26" s="633"/>
      <c r="BX26" s="633"/>
      <c r="BY26" s="633"/>
      <c r="BZ26" s="633"/>
      <c r="CA26" s="633"/>
      <c r="CB26" s="674"/>
      <c r="CD26" s="629" t="s">
        <v>298</v>
      </c>
      <c r="CE26" s="630"/>
      <c r="CF26" s="630"/>
      <c r="CG26" s="630"/>
      <c r="CH26" s="630"/>
      <c r="CI26" s="630"/>
      <c r="CJ26" s="630"/>
      <c r="CK26" s="630"/>
      <c r="CL26" s="630"/>
      <c r="CM26" s="630"/>
      <c r="CN26" s="630"/>
      <c r="CO26" s="630"/>
      <c r="CP26" s="630"/>
      <c r="CQ26" s="631"/>
      <c r="CR26" s="632">
        <v>199654</v>
      </c>
      <c r="CS26" s="633"/>
      <c r="CT26" s="633"/>
      <c r="CU26" s="633"/>
      <c r="CV26" s="633"/>
      <c r="CW26" s="633"/>
      <c r="CX26" s="633"/>
      <c r="CY26" s="634"/>
      <c r="CZ26" s="635">
        <v>8.6</v>
      </c>
      <c r="DA26" s="653"/>
      <c r="DB26" s="653"/>
      <c r="DC26" s="654"/>
      <c r="DD26" s="638">
        <v>196470</v>
      </c>
      <c r="DE26" s="633"/>
      <c r="DF26" s="633"/>
      <c r="DG26" s="633"/>
      <c r="DH26" s="633"/>
      <c r="DI26" s="633"/>
      <c r="DJ26" s="633"/>
      <c r="DK26" s="634"/>
      <c r="DL26" s="638" t="s">
        <v>138</v>
      </c>
      <c r="DM26" s="633"/>
      <c r="DN26" s="633"/>
      <c r="DO26" s="633"/>
      <c r="DP26" s="633"/>
      <c r="DQ26" s="633"/>
      <c r="DR26" s="633"/>
      <c r="DS26" s="633"/>
      <c r="DT26" s="633"/>
      <c r="DU26" s="633"/>
      <c r="DV26" s="634"/>
      <c r="DW26" s="635" t="s">
        <v>138</v>
      </c>
      <c r="DX26" s="653"/>
      <c r="DY26" s="653"/>
      <c r="DZ26" s="653"/>
      <c r="EA26" s="653"/>
      <c r="EB26" s="653"/>
      <c r="EC26" s="669"/>
    </row>
    <row r="27" spans="2:133" ht="11.25" customHeight="1" x14ac:dyDescent="0.15">
      <c r="B27" s="629" t="s">
        <v>299</v>
      </c>
      <c r="C27" s="630"/>
      <c r="D27" s="630"/>
      <c r="E27" s="630"/>
      <c r="F27" s="630"/>
      <c r="G27" s="630"/>
      <c r="H27" s="630"/>
      <c r="I27" s="630"/>
      <c r="J27" s="630"/>
      <c r="K27" s="630"/>
      <c r="L27" s="630"/>
      <c r="M27" s="630"/>
      <c r="N27" s="630"/>
      <c r="O27" s="630"/>
      <c r="P27" s="630"/>
      <c r="Q27" s="631"/>
      <c r="R27" s="632" t="s">
        <v>138</v>
      </c>
      <c r="S27" s="633"/>
      <c r="T27" s="633"/>
      <c r="U27" s="633"/>
      <c r="V27" s="633"/>
      <c r="W27" s="633"/>
      <c r="X27" s="633"/>
      <c r="Y27" s="634"/>
      <c r="Z27" s="663" t="s">
        <v>245</v>
      </c>
      <c r="AA27" s="663"/>
      <c r="AB27" s="663"/>
      <c r="AC27" s="663"/>
      <c r="AD27" s="664" t="s">
        <v>138</v>
      </c>
      <c r="AE27" s="664"/>
      <c r="AF27" s="664"/>
      <c r="AG27" s="664"/>
      <c r="AH27" s="664"/>
      <c r="AI27" s="664"/>
      <c r="AJ27" s="664"/>
      <c r="AK27" s="664"/>
      <c r="AL27" s="635" t="s">
        <v>138</v>
      </c>
      <c r="AM27" s="636"/>
      <c r="AN27" s="636"/>
      <c r="AO27" s="665"/>
      <c r="AP27" s="629" t="s">
        <v>300</v>
      </c>
      <c r="AQ27" s="630"/>
      <c r="AR27" s="630"/>
      <c r="AS27" s="630"/>
      <c r="AT27" s="630"/>
      <c r="AU27" s="630"/>
      <c r="AV27" s="630"/>
      <c r="AW27" s="630"/>
      <c r="AX27" s="630"/>
      <c r="AY27" s="630"/>
      <c r="AZ27" s="630"/>
      <c r="BA27" s="630"/>
      <c r="BB27" s="630"/>
      <c r="BC27" s="630"/>
      <c r="BD27" s="630"/>
      <c r="BE27" s="630"/>
      <c r="BF27" s="631"/>
      <c r="BG27" s="632">
        <v>733961</v>
      </c>
      <c r="BH27" s="633"/>
      <c r="BI27" s="633"/>
      <c r="BJ27" s="633"/>
      <c r="BK27" s="633"/>
      <c r="BL27" s="633"/>
      <c r="BM27" s="633"/>
      <c r="BN27" s="634"/>
      <c r="BO27" s="663">
        <v>100</v>
      </c>
      <c r="BP27" s="663"/>
      <c r="BQ27" s="663"/>
      <c r="BR27" s="663"/>
      <c r="BS27" s="638">
        <v>26</v>
      </c>
      <c r="BT27" s="633"/>
      <c r="BU27" s="633"/>
      <c r="BV27" s="633"/>
      <c r="BW27" s="633"/>
      <c r="BX27" s="633"/>
      <c r="BY27" s="633"/>
      <c r="BZ27" s="633"/>
      <c r="CA27" s="633"/>
      <c r="CB27" s="674"/>
      <c r="CD27" s="629" t="s">
        <v>301</v>
      </c>
      <c r="CE27" s="630"/>
      <c r="CF27" s="630"/>
      <c r="CG27" s="630"/>
      <c r="CH27" s="630"/>
      <c r="CI27" s="630"/>
      <c r="CJ27" s="630"/>
      <c r="CK27" s="630"/>
      <c r="CL27" s="630"/>
      <c r="CM27" s="630"/>
      <c r="CN27" s="630"/>
      <c r="CO27" s="630"/>
      <c r="CP27" s="630"/>
      <c r="CQ27" s="631"/>
      <c r="CR27" s="632">
        <v>61852</v>
      </c>
      <c r="CS27" s="651"/>
      <c r="CT27" s="651"/>
      <c r="CU27" s="651"/>
      <c r="CV27" s="651"/>
      <c r="CW27" s="651"/>
      <c r="CX27" s="651"/>
      <c r="CY27" s="652"/>
      <c r="CZ27" s="635">
        <v>2.7</v>
      </c>
      <c r="DA27" s="653"/>
      <c r="DB27" s="653"/>
      <c r="DC27" s="654"/>
      <c r="DD27" s="638">
        <v>22863</v>
      </c>
      <c r="DE27" s="651"/>
      <c r="DF27" s="651"/>
      <c r="DG27" s="651"/>
      <c r="DH27" s="651"/>
      <c r="DI27" s="651"/>
      <c r="DJ27" s="651"/>
      <c r="DK27" s="652"/>
      <c r="DL27" s="638">
        <v>22703</v>
      </c>
      <c r="DM27" s="651"/>
      <c r="DN27" s="651"/>
      <c r="DO27" s="651"/>
      <c r="DP27" s="651"/>
      <c r="DQ27" s="651"/>
      <c r="DR27" s="651"/>
      <c r="DS27" s="651"/>
      <c r="DT27" s="651"/>
      <c r="DU27" s="651"/>
      <c r="DV27" s="652"/>
      <c r="DW27" s="635">
        <v>2</v>
      </c>
      <c r="DX27" s="653"/>
      <c r="DY27" s="653"/>
      <c r="DZ27" s="653"/>
      <c r="EA27" s="653"/>
      <c r="EB27" s="653"/>
      <c r="EC27" s="669"/>
    </row>
    <row r="28" spans="2:133" ht="11.25" customHeight="1" x14ac:dyDescent="0.15">
      <c r="B28" s="629" t="s">
        <v>302</v>
      </c>
      <c r="C28" s="630"/>
      <c r="D28" s="630"/>
      <c r="E28" s="630"/>
      <c r="F28" s="630"/>
      <c r="G28" s="630"/>
      <c r="H28" s="630"/>
      <c r="I28" s="630"/>
      <c r="J28" s="630"/>
      <c r="K28" s="630"/>
      <c r="L28" s="630"/>
      <c r="M28" s="630"/>
      <c r="N28" s="630"/>
      <c r="O28" s="630"/>
      <c r="P28" s="630"/>
      <c r="Q28" s="631"/>
      <c r="R28" s="632">
        <v>2385</v>
      </c>
      <c r="S28" s="633"/>
      <c r="T28" s="633"/>
      <c r="U28" s="633"/>
      <c r="V28" s="633"/>
      <c r="W28" s="633"/>
      <c r="X28" s="633"/>
      <c r="Y28" s="634"/>
      <c r="Z28" s="663">
        <v>0.1</v>
      </c>
      <c r="AA28" s="663"/>
      <c r="AB28" s="663"/>
      <c r="AC28" s="663"/>
      <c r="AD28" s="664" t="s">
        <v>138</v>
      </c>
      <c r="AE28" s="664"/>
      <c r="AF28" s="664"/>
      <c r="AG28" s="664"/>
      <c r="AH28" s="664"/>
      <c r="AI28" s="664"/>
      <c r="AJ28" s="664"/>
      <c r="AK28" s="664"/>
      <c r="AL28" s="635" t="s">
        <v>138</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303</v>
      </c>
      <c r="CE28" s="630"/>
      <c r="CF28" s="630"/>
      <c r="CG28" s="630"/>
      <c r="CH28" s="630"/>
      <c r="CI28" s="630"/>
      <c r="CJ28" s="630"/>
      <c r="CK28" s="630"/>
      <c r="CL28" s="630"/>
      <c r="CM28" s="630"/>
      <c r="CN28" s="630"/>
      <c r="CO28" s="630"/>
      <c r="CP28" s="630"/>
      <c r="CQ28" s="631"/>
      <c r="CR28" s="632">
        <v>136873</v>
      </c>
      <c r="CS28" s="633"/>
      <c r="CT28" s="633"/>
      <c r="CU28" s="633"/>
      <c r="CV28" s="633"/>
      <c r="CW28" s="633"/>
      <c r="CX28" s="633"/>
      <c r="CY28" s="634"/>
      <c r="CZ28" s="635">
        <v>5.9</v>
      </c>
      <c r="DA28" s="653"/>
      <c r="DB28" s="653"/>
      <c r="DC28" s="654"/>
      <c r="DD28" s="638">
        <v>136873</v>
      </c>
      <c r="DE28" s="633"/>
      <c r="DF28" s="633"/>
      <c r="DG28" s="633"/>
      <c r="DH28" s="633"/>
      <c r="DI28" s="633"/>
      <c r="DJ28" s="633"/>
      <c r="DK28" s="634"/>
      <c r="DL28" s="638">
        <v>136873</v>
      </c>
      <c r="DM28" s="633"/>
      <c r="DN28" s="633"/>
      <c r="DO28" s="633"/>
      <c r="DP28" s="633"/>
      <c r="DQ28" s="633"/>
      <c r="DR28" s="633"/>
      <c r="DS28" s="633"/>
      <c r="DT28" s="633"/>
      <c r="DU28" s="633"/>
      <c r="DV28" s="634"/>
      <c r="DW28" s="635">
        <v>12.2</v>
      </c>
      <c r="DX28" s="653"/>
      <c r="DY28" s="653"/>
      <c r="DZ28" s="653"/>
      <c r="EA28" s="653"/>
      <c r="EB28" s="653"/>
      <c r="EC28" s="669"/>
    </row>
    <row r="29" spans="2:133" ht="11.25" customHeight="1" x14ac:dyDescent="0.15">
      <c r="B29" s="629" t="s">
        <v>304</v>
      </c>
      <c r="C29" s="630"/>
      <c r="D29" s="630"/>
      <c r="E29" s="630"/>
      <c r="F29" s="630"/>
      <c r="G29" s="630"/>
      <c r="H29" s="630"/>
      <c r="I29" s="630"/>
      <c r="J29" s="630"/>
      <c r="K29" s="630"/>
      <c r="L29" s="630"/>
      <c r="M29" s="630"/>
      <c r="N29" s="630"/>
      <c r="O29" s="630"/>
      <c r="P29" s="630"/>
      <c r="Q29" s="631"/>
      <c r="R29" s="632">
        <v>34066</v>
      </c>
      <c r="S29" s="633"/>
      <c r="T29" s="633"/>
      <c r="U29" s="633"/>
      <c r="V29" s="633"/>
      <c r="W29" s="633"/>
      <c r="X29" s="633"/>
      <c r="Y29" s="634"/>
      <c r="Z29" s="663">
        <v>1.5</v>
      </c>
      <c r="AA29" s="663"/>
      <c r="AB29" s="663"/>
      <c r="AC29" s="663"/>
      <c r="AD29" s="664" t="s">
        <v>138</v>
      </c>
      <c r="AE29" s="664"/>
      <c r="AF29" s="664"/>
      <c r="AG29" s="664"/>
      <c r="AH29" s="664"/>
      <c r="AI29" s="664"/>
      <c r="AJ29" s="664"/>
      <c r="AK29" s="664"/>
      <c r="AL29" s="635" t="s">
        <v>139</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305</v>
      </c>
      <c r="CE29" s="646"/>
      <c r="CF29" s="629" t="s">
        <v>306</v>
      </c>
      <c r="CG29" s="630"/>
      <c r="CH29" s="630"/>
      <c r="CI29" s="630"/>
      <c r="CJ29" s="630"/>
      <c r="CK29" s="630"/>
      <c r="CL29" s="630"/>
      <c r="CM29" s="630"/>
      <c r="CN29" s="630"/>
      <c r="CO29" s="630"/>
      <c r="CP29" s="630"/>
      <c r="CQ29" s="631"/>
      <c r="CR29" s="632">
        <v>136873</v>
      </c>
      <c r="CS29" s="651"/>
      <c r="CT29" s="651"/>
      <c r="CU29" s="651"/>
      <c r="CV29" s="651"/>
      <c r="CW29" s="651"/>
      <c r="CX29" s="651"/>
      <c r="CY29" s="652"/>
      <c r="CZ29" s="635">
        <v>5.9</v>
      </c>
      <c r="DA29" s="653"/>
      <c r="DB29" s="653"/>
      <c r="DC29" s="654"/>
      <c r="DD29" s="638">
        <v>136873</v>
      </c>
      <c r="DE29" s="651"/>
      <c r="DF29" s="651"/>
      <c r="DG29" s="651"/>
      <c r="DH29" s="651"/>
      <c r="DI29" s="651"/>
      <c r="DJ29" s="651"/>
      <c r="DK29" s="652"/>
      <c r="DL29" s="638">
        <v>136873</v>
      </c>
      <c r="DM29" s="651"/>
      <c r="DN29" s="651"/>
      <c r="DO29" s="651"/>
      <c r="DP29" s="651"/>
      <c r="DQ29" s="651"/>
      <c r="DR29" s="651"/>
      <c r="DS29" s="651"/>
      <c r="DT29" s="651"/>
      <c r="DU29" s="651"/>
      <c r="DV29" s="652"/>
      <c r="DW29" s="635">
        <v>12.2</v>
      </c>
      <c r="DX29" s="653"/>
      <c r="DY29" s="653"/>
      <c r="DZ29" s="653"/>
      <c r="EA29" s="653"/>
      <c r="EB29" s="653"/>
      <c r="EC29" s="669"/>
    </row>
    <row r="30" spans="2:133" ht="11.25" customHeight="1" x14ac:dyDescent="0.15">
      <c r="B30" s="629" t="s">
        <v>307</v>
      </c>
      <c r="C30" s="630"/>
      <c r="D30" s="630"/>
      <c r="E30" s="630"/>
      <c r="F30" s="630"/>
      <c r="G30" s="630"/>
      <c r="H30" s="630"/>
      <c r="I30" s="630"/>
      <c r="J30" s="630"/>
      <c r="K30" s="630"/>
      <c r="L30" s="630"/>
      <c r="M30" s="630"/>
      <c r="N30" s="630"/>
      <c r="O30" s="630"/>
      <c r="P30" s="630"/>
      <c r="Q30" s="631"/>
      <c r="R30" s="632">
        <v>780</v>
      </c>
      <c r="S30" s="633"/>
      <c r="T30" s="633"/>
      <c r="U30" s="633"/>
      <c r="V30" s="633"/>
      <c r="W30" s="633"/>
      <c r="X30" s="633"/>
      <c r="Y30" s="634"/>
      <c r="Z30" s="663">
        <v>0</v>
      </c>
      <c r="AA30" s="663"/>
      <c r="AB30" s="663"/>
      <c r="AC30" s="663"/>
      <c r="AD30" s="664" t="s">
        <v>139</v>
      </c>
      <c r="AE30" s="664"/>
      <c r="AF30" s="664"/>
      <c r="AG30" s="664"/>
      <c r="AH30" s="664"/>
      <c r="AI30" s="664"/>
      <c r="AJ30" s="664"/>
      <c r="AK30" s="664"/>
      <c r="AL30" s="635" t="s">
        <v>245</v>
      </c>
      <c r="AM30" s="636"/>
      <c r="AN30" s="636"/>
      <c r="AO30" s="665"/>
      <c r="AP30" s="688" t="s">
        <v>223</v>
      </c>
      <c r="AQ30" s="689"/>
      <c r="AR30" s="689"/>
      <c r="AS30" s="689"/>
      <c r="AT30" s="689"/>
      <c r="AU30" s="689"/>
      <c r="AV30" s="689"/>
      <c r="AW30" s="689"/>
      <c r="AX30" s="689"/>
      <c r="AY30" s="689"/>
      <c r="AZ30" s="689"/>
      <c r="BA30" s="689"/>
      <c r="BB30" s="689"/>
      <c r="BC30" s="689"/>
      <c r="BD30" s="689"/>
      <c r="BE30" s="689"/>
      <c r="BF30" s="690"/>
      <c r="BG30" s="688" t="s">
        <v>308</v>
      </c>
      <c r="BH30" s="705"/>
      <c r="BI30" s="705"/>
      <c r="BJ30" s="705"/>
      <c r="BK30" s="705"/>
      <c r="BL30" s="705"/>
      <c r="BM30" s="705"/>
      <c r="BN30" s="705"/>
      <c r="BO30" s="705"/>
      <c r="BP30" s="705"/>
      <c r="BQ30" s="706"/>
      <c r="BR30" s="688" t="s">
        <v>309</v>
      </c>
      <c r="BS30" s="705"/>
      <c r="BT30" s="705"/>
      <c r="BU30" s="705"/>
      <c r="BV30" s="705"/>
      <c r="BW30" s="705"/>
      <c r="BX30" s="705"/>
      <c r="BY30" s="705"/>
      <c r="BZ30" s="705"/>
      <c r="CA30" s="705"/>
      <c r="CB30" s="706"/>
      <c r="CD30" s="647"/>
      <c r="CE30" s="648"/>
      <c r="CF30" s="629" t="s">
        <v>310</v>
      </c>
      <c r="CG30" s="630"/>
      <c r="CH30" s="630"/>
      <c r="CI30" s="630"/>
      <c r="CJ30" s="630"/>
      <c r="CK30" s="630"/>
      <c r="CL30" s="630"/>
      <c r="CM30" s="630"/>
      <c r="CN30" s="630"/>
      <c r="CO30" s="630"/>
      <c r="CP30" s="630"/>
      <c r="CQ30" s="631"/>
      <c r="CR30" s="632">
        <v>133808</v>
      </c>
      <c r="CS30" s="633"/>
      <c r="CT30" s="633"/>
      <c r="CU30" s="633"/>
      <c r="CV30" s="633"/>
      <c r="CW30" s="633"/>
      <c r="CX30" s="633"/>
      <c r="CY30" s="634"/>
      <c r="CZ30" s="635">
        <v>5.8</v>
      </c>
      <c r="DA30" s="653"/>
      <c r="DB30" s="653"/>
      <c r="DC30" s="654"/>
      <c r="DD30" s="638">
        <v>133808</v>
      </c>
      <c r="DE30" s="633"/>
      <c r="DF30" s="633"/>
      <c r="DG30" s="633"/>
      <c r="DH30" s="633"/>
      <c r="DI30" s="633"/>
      <c r="DJ30" s="633"/>
      <c r="DK30" s="634"/>
      <c r="DL30" s="638">
        <v>133808</v>
      </c>
      <c r="DM30" s="633"/>
      <c r="DN30" s="633"/>
      <c r="DO30" s="633"/>
      <c r="DP30" s="633"/>
      <c r="DQ30" s="633"/>
      <c r="DR30" s="633"/>
      <c r="DS30" s="633"/>
      <c r="DT30" s="633"/>
      <c r="DU30" s="633"/>
      <c r="DV30" s="634"/>
      <c r="DW30" s="635">
        <v>11.9</v>
      </c>
      <c r="DX30" s="653"/>
      <c r="DY30" s="653"/>
      <c r="DZ30" s="653"/>
      <c r="EA30" s="653"/>
      <c r="EB30" s="653"/>
      <c r="EC30" s="669"/>
    </row>
    <row r="31" spans="2:133" ht="11.25" customHeight="1" x14ac:dyDescent="0.15">
      <c r="B31" s="629" t="s">
        <v>311</v>
      </c>
      <c r="C31" s="630"/>
      <c r="D31" s="630"/>
      <c r="E31" s="630"/>
      <c r="F31" s="630"/>
      <c r="G31" s="630"/>
      <c r="H31" s="630"/>
      <c r="I31" s="630"/>
      <c r="J31" s="630"/>
      <c r="K31" s="630"/>
      <c r="L31" s="630"/>
      <c r="M31" s="630"/>
      <c r="N31" s="630"/>
      <c r="O31" s="630"/>
      <c r="P31" s="630"/>
      <c r="Q31" s="631"/>
      <c r="R31" s="632">
        <v>512486</v>
      </c>
      <c r="S31" s="633"/>
      <c r="T31" s="633"/>
      <c r="U31" s="633"/>
      <c r="V31" s="633"/>
      <c r="W31" s="633"/>
      <c r="X31" s="633"/>
      <c r="Y31" s="634"/>
      <c r="Z31" s="663">
        <v>22</v>
      </c>
      <c r="AA31" s="663"/>
      <c r="AB31" s="663"/>
      <c r="AC31" s="663"/>
      <c r="AD31" s="664" t="s">
        <v>139</v>
      </c>
      <c r="AE31" s="664"/>
      <c r="AF31" s="664"/>
      <c r="AG31" s="664"/>
      <c r="AH31" s="664"/>
      <c r="AI31" s="664"/>
      <c r="AJ31" s="664"/>
      <c r="AK31" s="664"/>
      <c r="AL31" s="635" t="s">
        <v>245</v>
      </c>
      <c r="AM31" s="636"/>
      <c r="AN31" s="636"/>
      <c r="AO31" s="665"/>
      <c r="AP31" s="697" t="s">
        <v>312</v>
      </c>
      <c r="AQ31" s="698"/>
      <c r="AR31" s="698"/>
      <c r="AS31" s="698"/>
      <c r="AT31" s="699" t="s">
        <v>313</v>
      </c>
      <c r="AU31" s="219"/>
      <c r="AV31" s="219"/>
      <c r="AW31" s="219"/>
      <c r="AX31" s="685" t="s">
        <v>188</v>
      </c>
      <c r="AY31" s="686"/>
      <c r="AZ31" s="686"/>
      <c r="BA31" s="686"/>
      <c r="BB31" s="686"/>
      <c r="BC31" s="686"/>
      <c r="BD31" s="686"/>
      <c r="BE31" s="686"/>
      <c r="BF31" s="687"/>
      <c r="BG31" s="692">
        <v>99.9</v>
      </c>
      <c r="BH31" s="693"/>
      <c r="BI31" s="693"/>
      <c r="BJ31" s="693"/>
      <c r="BK31" s="693"/>
      <c r="BL31" s="693"/>
      <c r="BM31" s="694">
        <v>99.9</v>
      </c>
      <c r="BN31" s="693"/>
      <c r="BO31" s="693"/>
      <c r="BP31" s="693"/>
      <c r="BQ31" s="695"/>
      <c r="BR31" s="692">
        <v>99.9</v>
      </c>
      <c r="BS31" s="693"/>
      <c r="BT31" s="693"/>
      <c r="BU31" s="693"/>
      <c r="BV31" s="693"/>
      <c r="BW31" s="693"/>
      <c r="BX31" s="694">
        <v>99.9</v>
      </c>
      <c r="BY31" s="693"/>
      <c r="BZ31" s="693"/>
      <c r="CA31" s="693"/>
      <c r="CB31" s="695"/>
      <c r="CD31" s="647"/>
      <c r="CE31" s="648"/>
      <c r="CF31" s="629" t="s">
        <v>314</v>
      </c>
      <c r="CG31" s="630"/>
      <c r="CH31" s="630"/>
      <c r="CI31" s="630"/>
      <c r="CJ31" s="630"/>
      <c r="CK31" s="630"/>
      <c r="CL31" s="630"/>
      <c r="CM31" s="630"/>
      <c r="CN31" s="630"/>
      <c r="CO31" s="630"/>
      <c r="CP31" s="630"/>
      <c r="CQ31" s="631"/>
      <c r="CR31" s="632">
        <v>3065</v>
      </c>
      <c r="CS31" s="651"/>
      <c r="CT31" s="651"/>
      <c r="CU31" s="651"/>
      <c r="CV31" s="651"/>
      <c r="CW31" s="651"/>
      <c r="CX31" s="651"/>
      <c r="CY31" s="652"/>
      <c r="CZ31" s="635">
        <v>0.1</v>
      </c>
      <c r="DA31" s="653"/>
      <c r="DB31" s="653"/>
      <c r="DC31" s="654"/>
      <c r="DD31" s="638">
        <v>3065</v>
      </c>
      <c r="DE31" s="651"/>
      <c r="DF31" s="651"/>
      <c r="DG31" s="651"/>
      <c r="DH31" s="651"/>
      <c r="DI31" s="651"/>
      <c r="DJ31" s="651"/>
      <c r="DK31" s="652"/>
      <c r="DL31" s="638">
        <v>3065</v>
      </c>
      <c r="DM31" s="651"/>
      <c r="DN31" s="651"/>
      <c r="DO31" s="651"/>
      <c r="DP31" s="651"/>
      <c r="DQ31" s="651"/>
      <c r="DR31" s="651"/>
      <c r="DS31" s="651"/>
      <c r="DT31" s="651"/>
      <c r="DU31" s="651"/>
      <c r="DV31" s="652"/>
      <c r="DW31" s="635">
        <v>0.3</v>
      </c>
      <c r="DX31" s="653"/>
      <c r="DY31" s="653"/>
      <c r="DZ31" s="653"/>
      <c r="EA31" s="653"/>
      <c r="EB31" s="653"/>
      <c r="EC31" s="669"/>
    </row>
    <row r="32" spans="2:133" ht="11.25" customHeight="1" x14ac:dyDescent="0.15">
      <c r="B32" s="702" t="s">
        <v>315</v>
      </c>
      <c r="C32" s="703"/>
      <c r="D32" s="703"/>
      <c r="E32" s="703"/>
      <c r="F32" s="703"/>
      <c r="G32" s="703"/>
      <c r="H32" s="703"/>
      <c r="I32" s="703"/>
      <c r="J32" s="703"/>
      <c r="K32" s="703"/>
      <c r="L32" s="703"/>
      <c r="M32" s="703"/>
      <c r="N32" s="703"/>
      <c r="O32" s="703"/>
      <c r="P32" s="703"/>
      <c r="Q32" s="704"/>
      <c r="R32" s="632" t="s">
        <v>138</v>
      </c>
      <c r="S32" s="633"/>
      <c r="T32" s="633"/>
      <c r="U32" s="633"/>
      <c r="V32" s="633"/>
      <c r="W32" s="633"/>
      <c r="X32" s="633"/>
      <c r="Y32" s="634"/>
      <c r="Z32" s="663" t="s">
        <v>138</v>
      </c>
      <c r="AA32" s="663"/>
      <c r="AB32" s="663"/>
      <c r="AC32" s="663"/>
      <c r="AD32" s="664" t="s">
        <v>138</v>
      </c>
      <c r="AE32" s="664"/>
      <c r="AF32" s="664"/>
      <c r="AG32" s="664"/>
      <c r="AH32" s="664"/>
      <c r="AI32" s="664"/>
      <c r="AJ32" s="664"/>
      <c r="AK32" s="664"/>
      <c r="AL32" s="635" t="s">
        <v>138</v>
      </c>
      <c r="AM32" s="636"/>
      <c r="AN32" s="636"/>
      <c r="AO32" s="665"/>
      <c r="AP32" s="675"/>
      <c r="AQ32" s="676"/>
      <c r="AR32" s="676"/>
      <c r="AS32" s="676"/>
      <c r="AT32" s="700"/>
      <c r="AU32" s="215" t="s">
        <v>316</v>
      </c>
      <c r="AX32" s="629" t="s">
        <v>317</v>
      </c>
      <c r="AY32" s="630"/>
      <c r="AZ32" s="630"/>
      <c r="BA32" s="630"/>
      <c r="BB32" s="630"/>
      <c r="BC32" s="630"/>
      <c r="BD32" s="630"/>
      <c r="BE32" s="630"/>
      <c r="BF32" s="631"/>
      <c r="BG32" s="696">
        <v>99.3</v>
      </c>
      <c r="BH32" s="651"/>
      <c r="BI32" s="651"/>
      <c r="BJ32" s="651"/>
      <c r="BK32" s="651"/>
      <c r="BL32" s="651"/>
      <c r="BM32" s="636">
        <v>98.8</v>
      </c>
      <c r="BN32" s="651"/>
      <c r="BO32" s="651"/>
      <c r="BP32" s="651"/>
      <c r="BQ32" s="673"/>
      <c r="BR32" s="696">
        <v>99.2</v>
      </c>
      <c r="BS32" s="651"/>
      <c r="BT32" s="651"/>
      <c r="BU32" s="651"/>
      <c r="BV32" s="651"/>
      <c r="BW32" s="651"/>
      <c r="BX32" s="636">
        <v>98.8</v>
      </c>
      <c r="BY32" s="651"/>
      <c r="BZ32" s="651"/>
      <c r="CA32" s="651"/>
      <c r="CB32" s="673"/>
      <c r="CD32" s="649"/>
      <c r="CE32" s="650"/>
      <c r="CF32" s="629" t="s">
        <v>318</v>
      </c>
      <c r="CG32" s="630"/>
      <c r="CH32" s="630"/>
      <c r="CI32" s="630"/>
      <c r="CJ32" s="630"/>
      <c r="CK32" s="630"/>
      <c r="CL32" s="630"/>
      <c r="CM32" s="630"/>
      <c r="CN32" s="630"/>
      <c r="CO32" s="630"/>
      <c r="CP32" s="630"/>
      <c r="CQ32" s="631"/>
      <c r="CR32" s="632" t="s">
        <v>139</v>
      </c>
      <c r="CS32" s="633"/>
      <c r="CT32" s="633"/>
      <c r="CU32" s="633"/>
      <c r="CV32" s="633"/>
      <c r="CW32" s="633"/>
      <c r="CX32" s="633"/>
      <c r="CY32" s="634"/>
      <c r="CZ32" s="635" t="s">
        <v>139</v>
      </c>
      <c r="DA32" s="653"/>
      <c r="DB32" s="653"/>
      <c r="DC32" s="654"/>
      <c r="DD32" s="638" t="s">
        <v>138</v>
      </c>
      <c r="DE32" s="633"/>
      <c r="DF32" s="633"/>
      <c r="DG32" s="633"/>
      <c r="DH32" s="633"/>
      <c r="DI32" s="633"/>
      <c r="DJ32" s="633"/>
      <c r="DK32" s="634"/>
      <c r="DL32" s="638" t="s">
        <v>138</v>
      </c>
      <c r="DM32" s="633"/>
      <c r="DN32" s="633"/>
      <c r="DO32" s="633"/>
      <c r="DP32" s="633"/>
      <c r="DQ32" s="633"/>
      <c r="DR32" s="633"/>
      <c r="DS32" s="633"/>
      <c r="DT32" s="633"/>
      <c r="DU32" s="633"/>
      <c r="DV32" s="634"/>
      <c r="DW32" s="635" t="s">
        <v>138</v>
      </c>
      <c r="DX32" s="653"/>
      <c r="DY32" s="653"/>
      <c r="DZ32" s="653"/>
      <c r="EA32" s="653"/>
      <c r="EB32" s="653"/>
      <c r="EC32" s="669"/>
    </row>
    <row r="33" spans="2:133" ht="11.25" customHeight="1" x14ac:dyDescent="0.15">
      <c r="B33" s="629" t="s">
        <v>319</v>
      </c>
      <c r="C33" s="630"/>
      <c r="D33" s="630"/>
      <c r="E33" s="630"/>
      <c r="F33" s="630"/>
      <c r="G33" s="630"/>
      <c r="H33" s="630"/>
      <c r="I33" s="630"/>
      <c r="J33" s="630"/>
      <c r="K33" s="630"/>
      <c r="L33" s="630"/>
      <c r="M33" s="630"/>
      <c r="N33" s="630"/>
      <c r="O33" s="630"/>
      <c r="P33" s="630"/>
      <c r="Q33" s="631"/>
      <c r="R33" s="632">
        <v>56798</v>
      </c>
      <c r="S33" s="633"/>
      <c r="T33" s="633"/>
      <c r="U33" s="633"/>
      <c r="V33" s="633"/>
      <c r="W33" s="633"/>
      <c r="X33" s="633"/>
      <c r="Y33" s="634"/>
      <c r="Z33" s="663">
        <v>2.4</v>
      </c>
      <c r="AA33" s="663"/>
      <c r="AB33" s="663"/>
      <c r="AC33" s="663"/>
      <c r="AD33" s="664" t="s">
        <v>245</v>
      </c>
      <c r="AE33" s="664"/>
      <c r="AF33" s="664"/>
      <c r="AG33" s="664"/>
      <c r="AH33" s="664"/>
      <c r="AI33" s="664"/>
      <c r="AJ33" s="664"/>
      <c r="AK33" s="664"/>
      <c r="AL33" s="635" t="s">
        <v>245</v>
      </c>
      <c r="AM33" s="636"/>
      <c r="AN33" s="636"/>
      <c r="AO33" s="665"/>
      <c r="AP33" s="677"/>
      <c r="AQ33" s="678"/>
      <c r="AR33" s="678"/>
      <c r="AS33" s="678"/>
      <c r="AT33" s="701"/>
      <c r="AU33" s="220"/>
      <c r="AV33" s="220"/>
      <c r="AW33" s="220"/>
      <c r="AX33" s="613" t="s">
        <v>320</v>
      </c>
      <c r="AY33" s="614"/>
      <c r="AZ33" s="614"/>
      <c r="BA33" s="614"/>
      <c r="BB33" s="614"/>
      <c r="BC33" s="614"/>
      <c r="BD33" s="614"/>
      <c r="BE33" s="614"/>
      <c r="BF33" s="615"/>
      <c r="BG33" s="691">
        <v>100</v>
      </c>
      <c r="BH33" s="617"/>
      <c r="BI33" s="617"/>
      <c r="BJ33" s="617"/>
      <c r="BK33" s="617"/>
      <c r="BL33" s="617"/>
      <c r="BM33" s="659">
        <v>100</v>
      </c>
      <c r="BN33" s="617"/>
      <c r="BO33" s="617"/>
      <c r="BP33" s="617"/>
      <c r="BQ33" s="661"/>
      <c r="BR33" s="691">
        <v>100</v>
      </c>
      <c r="BS33" s="617"/>
      <c r="BT33" s="617"/>
      <c r="BU33" s="617"/>
      <c r="BV33" s="617"/>
      <c r="BW33" s="617"/>
      <c r="BX33" s="659">
        <v>99.9</v>
      </c>
      <c r="BY33" s="617"/>
      <c r="BZ33" s="617"/>
      <c r="CA33" s="617"/>
      <c r="CB33" s="661"/>
      <c r="CD33" s="629" t="s">
        <v>321</v>
      </c>
      <c r="CE33" s="630"/>
      <c r="CF33" s="630"/>
      <c r="CG33" s="630"/>
      <c r="CH33" s="630"/>
      <c r="CI33" s="630"/>
      <c r="CJ33" s="630"/>
      <c r="CK33" s="630"/>
      <c r="CL33" s="630"/>
      <c r="CM33" s="630"/>
      <c r="CN33" s="630"/>
      <c r="CO33" s="630"/>
      <c r="CP33" s="630"/>
      <c r="CQ33" s="631"/>
      <c r="CR33" s="632">
        <v>927810</v>
      </c>
      <c r="CS33" s="651"/>
      <c r="CT33" s="651"/>
      <c r="CU33" s="651"/>
      <c r="CV33" s="651"/>
      <c r="CW33" s="651"/>
      <c r="CX33" s="651"/>
      <c r="CY33" s="652"/>
      <c r="CZ33" s="635">
        <v>40.1</v>
      </c>
      <c r="DA33" s="653"/>
      <c r="DB33" s="653"/>
      <c r="DC33" s="654"/>
      <c r="DD33" s="638">
        <v>671340</v>
      </c>
      <c r="DE33" s="651"/>
      <c r="DF33" s="651"/>
      <c r="DG33" s="651"/>
      <c r="DH33" s="651"/>
      <c r="DI33" s="651"/>
      <c r="DJ33" s="651"/>
      <c r="DK33" s="652"/>
      <c r="DL33" s="638">
        <v>427903</v>
      </c>
      <c r="DM33" s="651"/>
      <c r="DN33" s="651"/>
      <c r="DO33" s="651"/>
      <c r="DP33" s="651"/>
      <c r="DQ33" s="651"/>
      <c r="DR33" s="651"/>
      <c r="DS33" s="651"/>
      <c r="DT33" s="651"/>
      <c r="DU33" s="651"/>
      <c r="DV33" s="652"/>
      <c r="DW33" s="635">
        <v>38</v>
      </c>
      <c r="DX33" s="653"/>
      <c r="DY33" s="653"/>
      <c r="DZ33" s="653"/>
      <c r="EA33" s="653"/>
      <c r="EB33" s="653"/>
      <c r="EC33" s="669"/>
    </row>
    <row r="34" spans="2:133" ht="11.25" customHeight="1" x14ac:dyDescent="0.15">
      <c r="B34" s="629" t="s">
        <v>322</v>
      </c>
      <c r="C34" s="630"/>
      <c r="D34" s="630"/>
      <c r="E34" s="630"/>
      <c r="F34" s="630"/>
      <c r="G34" s="630"/>
      <c r="H34" s="630"/>
      <c r="I34" s="630"/>
      <c r="J34" s="630"/>
      <c r="K34" s="630"/>
      <c r="L34" s="630"/>
      <c r="M34" s="630"/>
      <c r="N34" s="630"/>
      <c r="O34" s="630"/>
      <c r="P34" s="630"/>
      <c r="Q34" s="631"/>
      <c r="R34" s="632">
        <v>24268</v>
      </c>
      <c r="S34" s="633"/>
      <c r="T34" s="633"/>
      <c r="U34" s="633"/>
      <c r="V34" s="633"/>
      <c r="W34" s="633"/>
      <c r="X34" s="633"/>
      <c r="Y34" s="634"/>
      <c r="Z34" s="663">
        <v>1</v>
      </c>
      <c r="AA34" s="663"/>
      <c r="AB34" s="663"/>
      <c r="AC34" s="663"/>
      <c r="AD34" s="664">
        <v>12194</v>
      </c>
      <c r="AE34" s="664"/>
      <c r="AF34" s="664"/>
      <c r="AG34" s="664"/>
      <c r="AH34" s="664"/>
      <c r="AI34" s="664"/>
      <c r="AJ34" s="664"/>
      <c r="AK34" s="664"/>
      <c r="AL34" s="635">
        <v>1.2</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323</v>
      </c>
      <c r="CE34" s="630"/>
      <c r="CF34" s="630"/>
      <c r="CG34" s="630"/>
      <c r="CH34" s="630"/>
      <c r="CI34" s="630"/>
      <c r="CJ34" s="630"/>
      <c r="CK34" s="630"/>
      <c r="CL34" s="630"/>
      <c r="CM34" s="630"/>
      <c r="CN34" s="630"/>
      <c r="CO34" s="630"/>
      <c r="CP34" s="630"/>
      <c r="CQ34" s="631"/>
      <c r="CR34" s="632">
        <v>349451</v>
      </c>
      <c r="CS34" s="633"/>
      <c r="CT34" s="633"/>
      <c r="CU34" s="633"/>
      <c r="CV34" s="633"/>
      <c r="CW34" s="633"/>
      <c r="CX34" s="633"/>
      <c r="CY34" s="634"/>
      <c r="CZ34" s="635">
        <v>15.1</v>
      </c>
      <c r="DA34" s="653"/>
      <c r="DB34" s="653"/>
      <c r="DC34" s="654"/>
      <c r="DD34" s="638">
        <v>287289</v>
      </c>
      <c r="DE34" s="633"/>
      <c r="DF34" s="633"/>
      <c r="DG34" s="633"/>
      <c r="DH34" s="633"/>
      <c r="DI34" s="633"/>
      <c r="DJ34" s="633"/>
      <c r="DK34" s="634"/>
      <c r="DL34" s="638">
        <v>196256</v>
      </c>
      <c r="DM34" s="633"/>
      <c r="DN34" s="633"/>
      <c r="DO34" s="633"/>
      <c r="DP34" s="633"/>
      <c r="DQ34" s="633"/>
      <c r="DR34" s="633"/>
      <c r="DS34" s="633"/>
      <c r="DT34" s="633"/>
      <c r="DU34" s="633"/>
      <c r="DV34" s="634"/>
      <c r="DW34" s="635">
        <v>17.399999999999999</v>
      </c>
      <c r="DX34" s="653"/>
      <c r="DY34" s="653"/>
      <c r="DZ34" s="653"/>
      <c r="EA34" s="653"/>
      <c r="EB34" s="653"/>
      <c r="EC34" s="669"/>
    </row>
    <row r="35" spans="2:133" ht="11.25" customHeight="1" x14ac:dyDescent="0.15">
      <c r="B35" s="629" t="s">
        <v>324</v>
      </c>
      <c r="C35" s="630"/>
      <c r="D35" s="630"/>
      <c r="E35" s="630"/>
      <c r="F35" s="630"/>
      <c r="G35" s="630"/>
      <c r="H35" s="630"/>
      <c r="I35" s="630"/>
      <c r="J35" s="630"/>
      <c r="K35" s="630"/>
      <c r="L35" s="630"/>
      <c r="M35" s="630"/>
      <c r="N35" s="630"/>
      <c r="O35" s="630"/>
      <c r="P35" s="630"/>
      <c r="Q35" s="631"/>
      <c r="R35" s="632">
        <v>2566</v>
      </c>
      <c r="S35" s="633"/>
      <c r="T35" s="633"/>
      <c r="U35" s="633"/>
      <c r="V35" s="633"/>
      <c r="W35" s="633"/>
      <c r="X35" s="633"/>
      <c r="Y35" s="634"/>
      <c r="Z35" s="663">
        <v>0.1</v>
      </c>
      <c r="AA35" s="663"/>
      <c r="AB35" s="663"/>
      <c r="AC35" s="663"/>
      <c r="AD35" s="664" t="s">
        <v>245</v>
      </c>
      <c r="AE35" s="664"/>
      <c r="AF35" s="664"/>
      <c r="AG35" s="664"/>
      <c r="AH35" s="664"/>
      <c r="AI35" s="664"/>
      <c r="AJ35" s="664"/>
      <c r="AK35" s="664"/>
      <c r="AL35" s="635" t="s">
        <v>138</v>
      </c>
      <c r="AM35" s="636"/>
      <c r="AN35" s="636"/>
      <c r="AO35" s="665"/>
      <c r="AP35" s="223"/>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327</v>
      </c>
      <c r="CE35" s="630"/>
      <c r="CF35" s="630"/>
      <c r="CG35" s="630"/>
      <c r="CH35" s="630"/>
      <c r="CI35" s="630"/>
      <c r="CJ35" s="630"/>
      <c r="CK35" s="630"/>
      <c r="CL35" s="630"/>
      <c r="CM35" s="630"/>
      <c r="CN35" s="630"/>
      <c r="CO35" s="630"/>
      <c r="CP35" s="630"/>
      <c r="CQ35" s="631"/>
      <c r="CR35" s="632">
        <v>31133</v>
      </c>
      <c r="CS35" s="651"/>
      <c r="CT35" s="651"/>
      <c r="CU35" s="651"/>
      <c r="CV35" s="651"/>
      <c r="CW35" s="651"/>
      <c r="CX35" s="651"/>
      <c r="CY35" s="652"/>
      <c r="CZ35" s="635">
        <v>1.3</v>
      </c>
      <c r="DA35" s="653"/>
      <c r="DB35" s="653"/>
      <c r="DC35" s="654"/>
      <c r="DD35" s="638">
        <v>28568</v>
      </c>
      <c r="DE35" s="651"/>
      <c r="DF35" s="651"/>
      <c r="DG35" s="651"/>
      <c r="DH35" s="651"/>
      <c r="DI35" s="651"/>
      <c r="DJ35" s="651"/>
      <c r="DK35" s="652"/>
      <c r="DL35" s="638">
        <v>25747</v>
      </c>
      <c r="DM35" s="651"/>
      <c r="DN35" s="651"/>
      <c r="DO35" s="651"/>
      <c r="DP35" s="651"/>
      <c r="DQ35" s="651"/>
      <c r="DR35" s="651"/>
      <c r="DS35" s="651"/>
      <c r="DT35" s="651"/>
      <c r="DU35" s="651"/>
      <c r="DV35" s="652"/>
      <c r="DW35" s="635">
        <v>2.2999999999999998</v>
      </c>
      <c r="DX35" s="653"/>
      <c r="DY35" s="653"/>
      <c r="DZ35" s="653"/>
      <c r="EA35" s="653"/>
      <c r="EB35" s="653"/>
      <c r="EC35" s="669"/>
    </row>
    <row r="36" spans="2:133" ht="11.25" customHeight="1" x14ac:dyDescent="0.15">
      <c r="B36" s="629" t="s">
        <v>328</v>
      </c>
      <c r="C36" s="630"/>
      <c r="D36" s="630"/>
      <c r="E36" s="630"/>
      <c r="F36" s="630"/>
      <c r="G36" s="630"/>
      <c r="H36" s="630"/>
      <c r="I36" s="630"/>
      <c r="J36" s="630"/>
      <c r="K36" s="630"/>
      <c r="L36" s="630"/>
      <c r="M36" s="630"/>
      <c r="N36" s="630"/>
      <c r="O36" s="630"/>
      <c r="P36" s="630"/>
      <c r="Q36" s="631"/>
      <c r="R36" s="632">
        <v>48600</v>
      </c>
      <c r="S36" s="633"/>
      <c r="T36" s="633"/>
      <c r="U36" s="633"/>
      <c r="V36" s="633"/>
      <c r="W36" s="633"/>
      <c r="X36" s="633"/>
      <c r="Y36" s="634"/>
      <c r="Z36" s="663">
        <v>2.1</v>
      </c>
      <c r="AA36" s="663"/>
      <c r="AB36" s="663"/>
      <c r="AC36" s="663"/>
      <c r="AD36" s="664" t="s">
        <v>139</v>
      </c>
      <c r="AE36" s="664"/>
      <c r="AF36" s="664"/>
      <c r="AG36" s="664"/>
      <c r="AH36" s="664"/>
      <c r="AI36" s="664"/>
      <c r="AJ36" s="664"/>
      <c r="AK36" s="664"/>
      <c r="AL36" s="635" t="s">
        <v>245</v>
      </c>
      <c r="AM36" s="636"/>
      <c r="AN36" s="636"/>
      <c r="AO36" s="665"/>
      <c r="AP36" s="223"/>
      <c r="AQ36" s="679" t="s">
        <v>329</v>
      </c>
      <c r="AR36" s="680"/>
      <c r="AS36" s="680"/>
      <c r="AT36" s="680"/>
      <c r="AU36" s="680"/>
      <c r="AV36" s="680"/>
      <c r="AW36" s="680"/>
      <c r="AX36" s="680"/>
      <c r="AY36" s="681"/>
      <c r="AZ36" s="682">
        <v>144235</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-6463</v>
      </c>
      <c r="BW36" s="683"/>
      <c r="BX36" s="683"/>
      <c r="BY36" s="683"/>
      <c r="BZ36" s="683"/>
      <c r="CA36" s="683"/>
      <c r="CB36" s="684"/>
      <c r="CD36" s="629" t="s">
        <v>331</v>
      </c>
      <c r="CE36" s="630"/>
      <c r="CF36" s="630"/>
      <c r="CG36" s="630"/>
      <c r="CH36" s="630"/>
      <c r="CI36" s="630"/>
      <c r="CJ36" s="630"/>
      <c r="CK36" s="630"/>
      <c r="CL36" s="630"/>
      <c r="CM36" s="630"/>
      <c r="CN36" s="630"/>
      <c r="CO36" s="630"/>
      <c r="CP36" s="630"/>
      <c r="CQ36" s="631"/>
      <c r="CR36" s="632">
        <v>360834</v>
      </c>
      <c r="CS36" s="633"/>
      <c r="CT36" s="633"/>
      <c r="CU36" s="633"/>
      <c r="CV36" s="633"/>
      <c r="CW36" s="633"/>
      <c r="CX36" s="633"/>
      <c r="CY36" s="634"/>
      <c r="CZ36" s="635">
        <v>15.6</v>
      </c>
      <c r="DA36" s="653"/>
      <c r="DB36" s="653"/>
      <c r="DC36" s="654"/>
      <c r="DD36" s="638">
        <v>205272</v>
      </c>
      <c r="DE36" s="633"/>
      <c r="DF36" s="633"/>
      <c r="DG36" s="633"/>
      <c r="DH36" s="633"/>
      <c r="DI36" s="633"/>
      <c r="DJ36" s="633"/>
      <c r="DK36" s="634"/>
      <c r="DL36" s="638">
        <v>112474</v>
      </c>
      <c r="DM36" s="633"/>
      <c r="DN36" s="633"/>
      <c r="DO36" s="633"/>
      <c r="DP36" s="633"/>
      <c r="DQ36" s="633"/>
      <c r="DR36" s="633"/>
      <c r="DS36" s="633"/>
      <c r="DT36" s="633"/>
      <c r="DU36" s="633"/>
      <c r="DV36" s="634"/>
      <c r="DW36" s="635">
        <v>10</v>
      </c>
      <c r="DX36" s="653"/>
      <c r="DY36" s="653"/>
      <c r="DZ36" s="653"/>
      <c r="EA36" s="653"/>
      <c r="EB36" s="653"/>
      <c r="EC36" s="669"/>
    </row>
    <row r="37" spans="2:133" ht="11.25" customHeight="1" x14ac:dyDescent="0.15">
      <c r="B37" s="629" t="s">
        <v>332</v>
      </c>
      <c r="C37" s="630"/>
      <c r="D37" s="630"/>
      <c r="E37" s="630"/>
      <c r="F37" s="630"/>
      <c r="G37" s="630"/>
      <c r="H37" s="630"/>
      <c r="I37" s="630"/>
      <c r="J37" s="630"/>
      <c r="K37" s="630"/>
      <c r="L37" s="630"/>
      <c r="M37" s="630"/>
      <c r="N37" s="630"/>
      <c r="O37" s="630"/>
      <c r="P37" s="630"/>
      <c r="Q37" s="631"/>
      <c r="R37" s="632">
        <v>34405</v>
      </c>
      <c r="S37" s="633"/>
      <c r="T37" s="633"/>
      <c r="U37" s="633"/>
      <c r="V37" s="633"/>
      <c r="W37" s="633"/>
      <c r="X37" s="633"/>
      <c r="Y37" s="634"/>
      <c r="Z37" s="663">
        <v>1.5</v>
      </c>
      <c r="AA37" s="663"/>
      <c r="AB37" s="663"/>
      <c r="AC37" s="663"/>
      <c r="AD37" s="664" t="s">
        <v>138</v>
      </c>
      <c r="AE37" s="664"/>
      <c r="AF37" s="664"/>
      <c r="AG37" s="664"/>
      <c r="AH37" s="664"/>
      <c r="AI37" s="664"/>
      <c r="AJ37" s="664"/>
      <c r="AK37" s="664"/>
      <c r="AL37" s="635" t="s">
        <v>138</v>
      </c>
      <c r="AM37" s="636"/>
      <c r="AN37" s="636"/>
      <c r="AO37" s="665"/>
      <c r="AQ37" s="670" t="s">
        <v>333</v>
      </c>
      <c r="AR37" s="671"/>
      <c r="AS37" s="671"/>
      <c r="AT37" s="671"/>
      <c r="AU37" s="671"/>
      <c r="AV37" s="671"/>
      <c r="AW37" s="671"/>
      <c r="AX37" s="671"/>
      <c r="AY37" s="672"/>
      <c r="AZ37" s="632">
        <v>26422</v>
      </c>
      <c r="BA37" s="633"/>
      <c r="BB37" s="633"/>
      <c r="BC37" s="633"/>
      <c r="BD37" s="651"/>
      <c r="BE37" s="651"/>
      <c r="BF37" s="673"/>
      <c r="BG37" s="629" t="s">
        <v>334</v>
      </c>
      <c r="BH37" s="630"/>
      <c r="BI37" s="630"/>
      <c r="BJ37" s="630"/>
      <c r="BK37" s="630"/>
      <c r="BL37" s="630"/>
      <c r="BM37" s="630"/>
      <c r="BN37" s="630"/>
      <c r="BO37" s="630"/>
      <c r="BP37" s="630"/>
      <c r="BQ37" s="630"/>
      <c r="BR37" s="630"/>
      <c r="BS37" s="630"/>
      <c r="BT37" s="630"/>
      <c r="BU37" s="631"/>
      <c r="BV37" s="632">
        <v>-6463</v>
      </c>
      <c r="BW37" s="633"/>
      <c r="BX37" s="633"/>
      <c r="BY37" s="633"/>
      <c r="BZ37" s="633"/>
      <c r="CA37" s="633"/>
      <c r="CB37" s="674"/>
      <c r="CD37" s="629" t="s">
        <v>335</v>
      </c>
      <c r="CE37" s="630"/>
      <c r="CF37" s="630"/>
      <c r="CG37" s="630"/>
      <c r="CH37" s="630"/>
      <c r="CI37" s="630"/>
      <c r="CJ37" s="630"/>
      <c r="CK37" s="630"/>
      <c r="CL37" s="630"/>
      <c r="CM37" s="630"/>
      <c r="CN37" s="630"/>
      <c r="CO37" s="630"/>
      <c r="CP37" s="630"/>
      <c r="CQ37" s="631"/>
      <c r="CR37" s="632">
        <v>77585</v>
      </c>
      <c r="CS37" s="651"/>
      <c r="CT37" s="651"/>
      <c r="CU37" s="651"/>
      <c r="CV37" s="651"/>
      <c r="CW37" s="651"/>
      <c r="CX37" s="651"/>
      <c r="CY37" s="652"/>
      <c r="CZ37" s="635">
        <v>3.4</v>
      </c>
      <c r="DA37" s="653"/>
      <c r="DB37" s="653"/>
      <c r="DC37" s="654"/>
      <c r="DD37" s="638">
        <v>70585</v>
      </c>
      <c r="DE37" s="651"/>
      <c r="DF37" s="651"/>
      <c r="DG37" s="651"/>
      <c r="DH37" s="651"/>
      <c r="DI37" s="651"/>
      <c r="DJ37" s="651"/>
      <c r="DK37" s="652"/>
      <c r="DL37" s="638">
        <v>65612</v>
      </c>
      <c r="DM37" s="651"/>
      <c r="DN37" s="651"/>
      <c r="DO37" s="651"/>
      <c r="DP37" s="651"/>
      <c r="DQ37" s="651"/>
      <c r="DR37" s="651"/>
      <c r="DS37" s="651"/>
      <c r="DT37" s="651"/>
      <c r="DU37" s="651"/>
      <c r="DV37" s="652"/>
      <c r="DW37" s="635">
        <v>5.8</v>
      </c>
      <c r="DX37" s="653"/>
      <c r="DY37" s="653"/>
      <c r="DZ37" s="653"/>
      <c r="EA37" s="653"/>
      <c r="EB37" s="653"/>
      <c r="EC37" s="669"/>
    </row>
    <row r="38" spans="2:133" ht="11.25" customHeight="1" x14ac:dyDescent="0.15">
      <c r="B38" s="629" t="s">
        <v>336</v>
      </c>
      <c r="C38" s="630"/>
      <c r="D38" s="630"/>
      <c r="E38" s="630"/>
      <c r="F38" s="630"/>
      <c r="G38" s="630"/>
      <c r="H38" s="630"/>
      <c r="I38" s="630"/>
      <c r="J38" s="630"/>
      <c r="K38" s="630"/>
      <c r="L38" s="630"/>
      <c r="M38" s="630"/>
      <c r="N38" s="630"/>
      <c r="O38" s="630"/>
      <c r="P38" s="630"/>
      <c r="Q38" s="631"/>
      <c r="R38" s="632">
        <v>18700</v>
      </c>
      <c r="S38" s="633"/>
      <c r="T38" s="633"/>
      <c r="U38" s="633"/>
      <c r="V38" s="633"/>
      <c r="W38" s="633"/>
      <c r="X38" s="633"/>
      <c r="Y38" s="634"/>
      <c r="Z38" s="663">
        <v>0.8</v>
      </c>
      <c r="AA38" s="663"/>
      <c r="AB38" s="663"/>
      <c r="AC38" s="663"/>
      <c r="AD38" s="664">
        <v>2</v>
      </c>
      <c r="AE38" s="664"/>
      <c r="AF38" s="664"/>
      <c r="AG38" s="664"/>
      <c r="AH38" s="664"/>
      <c r="AI38" s="664"/>
      <c r="AJ38" s="664"/>
      <c r="AK38" s="664"/>
      <c r="AL38" s="635">
        <v>0</v>
      </c>
      <c r="AM38" s="636"/>
      <c r="AN38" s="636"/>
      <c r="AO38" s="665"/>
      <c r="AQ38" s="670" t="s">
        <v>337</v>
      </c>
      <c r="AR38" s="671"/>
      <c r="AS38" s="671"/>
      <c r="AT38" s="671"/>
      <c r="AU38" s="671"/>
      <c r="AV38" s="671"/>
      <c r="AW38" s="671"/>
      <c r="AX38" s="671"/>
      <c r="AY38" s="672"/>
      <c r="AZ38" s="632">
        <v>16500</v>
      </c>
      <c r="BA38" s="633"/>
      <c r="BB38" s="633"/>
      <c r="BC38" s="633"/>
      <c r="BD38" s="651"/>
      <c r="BE38" s="651"/>
      <c r="BF38" s="673"/>
      <c r="BG38" s="629" t="s">
        <v>338</v>
      </c>
      <c r="BH38" s="630"/>
      <c r="BI38" s="630"/>
      <c r="BJ38" s="630"/>
      <c r="BK38" s="630"/>
      <c r="BL38" s="630"/>
      <c r="BM38" s="630"/>
      <c r="BN38" s="630"/>
      <c r="BO38" s="630"/>
      <c r="BP38" s="630"/>
      <c r="BQ38" s="630"/>
      <c r="BR38" s="630"/>
      <c r="BS38" s="630"/>
      <c r="BT38" s="630"/>
      <c r="BU38" s="631"/>
      <c r="BV38" s="632">
        <v>188</v>
      </c>
      <c r="BW38" s="633"/>
      <c r="BX38" s="633"/>
      <c r="BY38" s="633"/>
      <c r="BZ38" s="633"/>
      <c r="CA38" s="633"/>
      <c r="CB38" s="674"/>
      <c r="CD38" s="629" t="s">
        <v>339</v>
      </c>
      <c r="CE38" s="630"/>
      <c r="CF38" s="630"/>
      <c r="CG38" s="630"/>
      <c r="CH38" s="630"/>
      <c r="CI38" s="630"/>
      <c r="CJ38" s="630"/>
      <c r="CK38" s="630"/>
      <c r="CL38" s="630"/>
      <c r="CM38" s="630"/>
      <c r="CN38" s="630"/>
      <c r="CO38" s="630"/>
      <c r="CP38" s="630"/>
      <c r="CQ38" s="631"/>
      <c r="CR38" s="632">
        <v>144235</v>
      </c>
      <c r="CS38" s="633"/>
      <c r="CT38" s="633"/>
      <c r="CU38" s="633"/>
      <c r="CV38" s="633"/>
      <c r="CW38" s="633"/>
      <c r="CX38" s="633"/>
      <c r="CY38" s="634"/>
      <c r="CZ38" s="635">
        <v>6.2</v>
      </c>
      <c r="DA38" s="653"/>
      <c r="DB38" s="653"/>
      <c r="DC38" s="654"/>
      <c r="DD38" s="638">
        <v>121831</v>
      </c>
      <c r="DE38" s="633"/>
      <c r="DF38" s="633"/>
      <c r="DG38" s="633"/>
      <c r="DH38" s="633"/>
      <c r="DI38" s="633"/>
      <c r="DJ38" s="633"/>
      <c r="DK38" s="634"/>
      <c r="DL38" s="638">
        <v>93426</v>
      </c>
      <c r="DM38" s="633"/>
      <c r="DN38" s="633"/>
      <c r="DO38" s="633"/>
      <c r="DP38" s="633"/>
      <c r="DQ38" s="633"/>
      <c r="DR38" s="633"/>
      <c r="DS38" s="633"/>
      <c r="DT38" s="633"/>
      <c r="DU38" s="633"/>
      <c r="DV38" s="634"/>
      <c r="DW38" s="635">
        <v>8.3000000000000007</v>
      </c>
      <c r="DX38" s="653"/>
      <c r="DY38" s="653"/>
      <c r="DZ38" s="653"/>
      <c r="EA38" s="653"/>
      <c r="EB38" s="653"/>
      <c r="EC38" s="669"/>
    </row>
    <row r="39" spans="2:133" ht="11.25" customHeight="1" x14ac:dyDescent="0.15">
      <c r="B39" s="629" t="s">
        <v>340</v>
      </c>
      <c r="C39" s="630"/>
      <c r="D39" s="630"/>
      <c r="E39" s="630"/>
      <c r="F39" s="630"/>
      <c r="G39" s="630"/>
      <c r="H39" s="630"/>
      <c r="I39" s="630"/>
      <c r="J39" s="630"/>
      <c r="K39" s="630"/>
      <c r="L39" s="630"/>
      <c r="M39" s="630"/>
      <c r="N39" s="630"/>
      <c r="O39" s="630"/>
      <c r="P39" s="630"/>
      <c r="Q39" s="631"/>
      <c r="R39" s="632">
        <v>493094</v>
      </c>
      <c r="S39" s="633"/>
      <c r="T39" s="633"/>
      <c r="U39" s="633"/>
      <c r="V39" s="633"/>
      <c r="W39" s="633"/>
      <c r="X39" s="633"/>
      <c r="Y39" s="634"/>
      <c r="Z39" s="663">
        <v>21.2</v>
      </c>
      <c r="AA39" s="663"/>
      <c r="AB39" s="663"/>
      <c r="AC39" s="663"/>
      <c r="AD39" s="664" t="s">
        <v>245</v>
      </c>
      <c r="AE39" s="664"/>
      <c r="AF39" s="664"/>
      <c r="AG39" s="664"/>
      <c r="AH39" s="664"/>
      <c r="AI39" s="664"/>
      <c r="AJ39" s="664"/>
      <c r="AK39" s="664"/>
      <c r="AL39" s="635" t="s">
        <v>138</v>
      </c>
      <c r="AM39" s="636"/>
      <c r="AN39" s="636"/>
      <c r="AO39" s="665"/>
      <c r="AQ39" s="670" t="s">
        <v>341</v>
      </c>
      <c r="AR39" s="671"/>
      <c r="AS39" s="671"/>
      <c r="AT39" s="671"/>
      <c r="AU39" s="671"/>
      <c r="AV39" s="671"/>
      <c r="AW39" s="671"/>
      <c r="AX39" s="671"/>
      <c r="AY39" s="672"/>
      <c r="AZ39" s="632">
        <v>1632</v>
      </c>
      <c r="BA39" s="633"/>
      <c r="BB39" s="633"/>
      <c r="BC39" s="633"/>
      <c r="BD39" s="651"/>
      <c r="BE39" s="651"/>
      <c r="BF39" s="673"/>
      <c r="BG39" s="629" t="s">
        <v>342</v>
      </c>
      <c r="BH39" s="630"/>
      <c r="BI39" s="630"/>
      <c r="BJ39" s="630"/>
      <c r="BK39" s="630"/>
      <c r="BL39" s="630"/>
      <c r="BM39" s="630"/>
      <c r="BN39" s="630"/>
      <c r="BO39" s="630"/>
      <c r="BP39" s="630"/>
      <c r="BQ39" s="630"/>
      <c r="BR39" s="630"/>
      <c r="BS39" s="630"/>
      <c r="BT39" s="630"/>
      <c r="BU39" s="631"/>
      <c r="BV39" s="632">
        <v>328</v>
      </c>
      <c r="BW39" s="633"/>
      <c r="BX39" s="633"/>
      <c r="BY39" s="633"/>
      <c r="BZ39" s="633"/>
      <c r="CA39" s="633"/>
      <c r="CB39" s="674"/>
      <c r="CD39" s="629" t="s">
        <v>343</v>
      </c>
      <c r="CE39" s="630"/>
      <c r="CF39" s="630"/>
      <c r="CG39" s="630"/>
      <c r="CH39" s="630"/>
      <c r="CI39" s="630"/>
      <c r="CJ39" s="630"/>
      <c r="CK39" s="630"/>
      <c r="CL39" s="630"/>
      <c r="CM39" s="630"/>
      <c r="CN39" s="630"/>
      <c r="CO39" s="630"/>
      <c r="CP39" s="630"/>
      <c r="CQ39" s="631"/>
      <c r="CR39" s="632">
        <v>33877</v>
      </c>
      <c r="CS39" s="651"/>
      <c r="CT39" s="651"/>
      <c r="CU39" s="651"/>
      <c r="CV39" s="651"/>
      <c r="CW39" s="651"/>
      <c r="CX39" s="651"/>
      <c r="CY39" s="652"/>
      <c r="CZ39" s="635">
        <v>1.5</v>
      </c>
      <c r="DA39" s="653"/>
      <c r="DB39" s="653"/>
      <c r="DC39" s="654"/>
      <c r="DD39" s="638">
        <v>27003</v>
      </c>
      <c r="DE39" s="651"/>
      <c r="DF39" s="651"/>
      <c r="DG39" s="651"/>
      <c r="DH39" s="651"/>
      <c r="DI39" s="651"/>
      <c r="DJ39" s="651"/>
      <c r="DK39" s="652"/>
      <c r="DL39" s="638" t="s">
        <v>139</v>
      </c>
      <c r="DM39" s="651"/>
      <c r="DN39" s="651"/>
      <c r="DO39" s="651"/>
      <c r="DP39" s="651"/>
      <c r="DQ39" s="651"/>
      <c r="DR39" s="651"/>
      <c r="DS39" s="651"/>
      <c r="DT39" s="651"/>
      <c r="DU39" s="651"/>
      <c r="DV39" s="652"/>
      <c r="DW39" s="635" t="s">
        <v>138</v>
      </c>
      <c r="DX39" s="653"/>
      <c r="DY39" s="653"/>
      <c r="DZ39" s="653"/>
      <c r="EA39" s="653"/>
      <c r="EB39" s="653"/>
      <c r="EC39" s="669"/>
    </row>
    <row r="40" spans="2:133" ht="11.25" customHeight="1" x14ac:dyDescent="0.15">
      <c r="B40" s="629" t="s">
        <v>344</v>
      </c>
      <c r="C40" s="630"/>
      <c r="D40" s="630"/>
      <c r="E40" s="630"/>
      <c r="F40" s="630"/>
      <c r="G40" s="630"/>
      <c r="H40" s="630"/>
      <c r="I40" s="630"/>
      <c r="J40" s="630"/>
      <c r="K40" s="630"/>
      <c r="L40" s="630"/>
      <c r="M40" s="630"/>
      <c r="N40" s="630"/>
      <c r="O40" s="630"/>
      <c r="P40" s="630"/>
      <c r="Q40" s="631"/>
      <c r="R40" s="632">
        <v>479</v>
      </c>
      <c r="S40" s="633"/>
      <c r="T40" s="633"/>
      <c r="U40" s="633"/>
      <c r="V40" s="633"/>
      <c r="W40" s="633"/>
      <c r="X40" s="633"/>
      <c r="Y40" s="634"/>
      <c r="Z40" s="663">
        <v>0</v>
      </c>
      <c r="AA40" s="663"/>
      <c r="AB40" s="663"/>
      <c r="AC40" s="663"/>
      <c r="AD40" s="664" t="s">
        <v>139</v>
      </c>
      <c r="AE40" s="664"/>
      <c r="AF40" s="664"/>
      <c r="AG40" s="664"/>
      <c r="AH40" s="664"/>
      <c r="AI40" s="664"/>
      <c r="AJ40" s="664"/>
      <c r="AK40" s="664"/>
      <c r="AL40" s="635" t="s">
        <v>138</v>
      </c>
      <c r="AM40" s="636"/>
      <c r="AN40" s="636"/>
      <c r="AO40" s="665"/>
      <c r="AQ40" s="670" t="s">
        <v>345</v>
      </c>
      <c r="AR40" s="671"/>
      <c r="AS40" s="671"/>
      <c r="AT40" s="671"/>
      <c r="AU40" s="671"/>
      <c r="AV40" s="671"/>
      <c r="AW40" s="671"/>
      <c r="AX40" s="671"/>
      <c r="AY40" s="672"/>
      <c r="AZ40" s="632">
        <v>80</v>
      </c>
      <c r="BA40" s="633"/>
      <c r="BB40" s="633"/>
      <c r="BC40" s="633"/>
      <c r="BD40" s="651"/>
      <c r="BE40" s="651"/>
      <c r="BF40" s="673"/>
      <c r="BG40" s="675" t="s">
        <v>346</v>
      </c>
      <c r="BH40" s="676"/>
      <c r="BI40" s="676"/>
      <c r="BJ40" s="676"/>
      <c r="BK40" s="676"/>
      <c r="BL40" s="224"/>
      <c r="BM40" s="630" t="s">
        <v>347</v>
      </c>
      <c r="BN40" s="630"/>
      <c r="BO40" s="630"/>
      <c r="BP40" s="630"/>
      <c r="BQ40" s="630"/>
      <c r="BR40" s="630"/>
      <c r="BS40" s="630"/>
      <c r="BT40" s="630"/>
      <c r="BU40" s="631"/>
      <c r="BV40" s="632">
        <v>98</v>
      </c>
      <c r="BW40" s="633"/>
      <c r="BX40" s="633"/>
      <c r="BY40" s="633"/>
      <c r="BZ40" s="633"/>
      <c r="CA40" s="633"/>
      <c r="CB40" s="674"/>
      <c r="CD40" s="629" t="s">
        <v>348</v>
      </c>
      <c r="CE40" s="630"/>
      <c r="CF40" s="630"/>
      <c r="CG40" s="630"/>
      <c r="CH40" s="630"/>
      <c r="CI40" s="630"/>
      <c r="CJ40" s="630"/>
      <c r="CK40" s="630"/>
      <c r="CL40" s="630"/>
      <c r="CM40" s="630"/>
      <c r="CN40" s="630"/>
      <c r="CO40" s="630"/>
      <c r="CP40" s="630"/>
      <c r="CQ40" s="631"/>
      <c r="CR40" s="632">
        <v>8280</v>
      </c>
      <c r="CS40" s="633"/>
      <c r="CT40" s="633"/>
      <c r="CU40" s="633"/>
      <c r="CV40" s="633"/>
      <c r="CW40" s="633"/>
      <c r="CX40" s="633"/>
      <c r="CY40" s="634"/>
      <c r="CZ40" s="635">
        <v>0.4</v>
      </c>
      <c r="DA40" s="653"/>
      <c r="DB40" s="653"/>
      <c r="DC40" s="654"/>
      <c r="DD40" s="638">
        <v>1377</v>
      </c>
      <c r="DE40" s="633"/>
      <c r="DF40" s="633"/>
      <c r="DG40" s="633"/>
      <c r="DH40" s="633"/>
      <c r="DI40" s="633"/>
      <c r="DJ40" s="633"/>
      <c r="DK40" s="634"/>
      <c r="DL40" s="638" t="s">
        <v>138</v>
      </c>
      <c r="DM40" s="633"/>
      <c r="DN40" s="633"/>
      <c r="DO40" s="633"/>
      <c r="DP40" s="633"/>
      <c r="DQ40" s="633"/>
      <c r="DR40" s="633"/>
      <c r="DS40" s="633"/>
      <c r="DT40" s="633"/>
      <c r="DU40" s="633"/>
      <c r="DV40" s="634"/>
      <c r="DW40" s="635" t="s">
        <v>139</v>
      </c>
      <c r="DX40" s="653"/>
      <c r="DY40" s="653"/>
      <c r="DZ40" s="653"/>
      <c r="EA40" s="653"/>
      <c r="EB40" s="653"/>
      <c r="EC40" s="669"/>
    </row>
    <row r="41" spans="2:133" ht="11.25" customHeight="1" x14ac:dyDescent="0.15">
      <c r="B41" s="629" t="s">
        <v>349</v>
      </c>
      <c r="C41" s="630"/>
      <c r="D41" s="630"/>
      <c r="E41" s="630"/>
      <c r="F41" s="630"/>
      <c r="G41" s="630"/>
      <c r="H41" s="630"/>
      <c r="I41" s="630"/>
      <c r="J41" s="630"/>
      <c r="K41" s="630"/>
      <c r="L41" s="630"/>
      <c r="M41" s="630"/>
      <c r="N41" s="630"/>
      <c r="O41" s="630"/>
      <c r="P41" s="630"/>
      <c r="Q41" s="631"/>
      <c r="R41" s="632" t="s">
        <v>138</v>
      </c>
      <c r="S41" s="633"/>
      <c r="T41" s="633"/>
      <c r="U41" s="633"/>
      <c r="V41" s="633"/>
      <c r="W41" s="633"/>
      <c r="X41" s="633"/>
      <c r="Y41" s="634"/>
      <c r="Z41" s="663" t="s">
        <v>138</v>
      </c>
      <c r="AA41" s="663"/>
      <c r="AB41" s="663"/>
      <c r="AC41" s="663"/>
      <c r="AD41" s="664" t="s">
        <v>245</v>
      </c>
      <c r="AE41" s="664"/>
      <c r="AF41" s="664"/>
      <c r="AG41" s="664"/>
      <c r="AH41" s="664"/>
      <c r="AI41" s="664"/>
      <c r="AJ41" s="664"/>
      <c r="AK41" s="664"/>
      <c r="AL41" s="635" t="s">
        <v>138</v>
      </c>
      <c r="AM41" s="636"/>
      <c r="AN41" s="636"/>
      <c r="AO41" s="665"/>
      <c r="AQ41" s="670" t="s">
        <v>350</v>
      </c>
      <c r="AR41" s="671"/>
      <c r="AS41" s="671"/>
      <c r="AT41" s="671"/>
      <c r="AU41" s="671"/>
      <c r="AV41" s="671"/>
      <c r="AW41" s="671"/>
      <c r="AX41" s="671"/>
      <c r="AY41" s="672"/>
      <c r="AZ41" s="632">
        <v>21846</v>
      </c>
      <c r="BA41" s="633"/>
      <c r="BB41" s="633"/>
      <c r="BC41" s="633"/>
      <c r="BD41" s="651"/>
      <c r="BE41" s="651"/>
      <c r="BF41" s="673"/>
      <c r="BG41" s="675"/>
      <c r="BH41" s="676"/>
      <c r="BI41" s="676"/>
      <c r="BJ41" s="676"/>
      <c r="BK41" s="676"/>
      <c r="BL41" s="224"/>
      <c r="BM41" s="630" t="s">
        <v>351</v>
      </c>
      <c r="BN41" s="630"/>
      <c r="BO41" s="630"/>
      <c r="BP41" s="630"/>
      <c r="BQ41" s="630"/>
      <c r="BR41" s="630"/>
      <c r="BS41" s="630"/>
      <c r="BT41" s="630"/>
      <c r="BU41" s="631"/>
      <c r="BV41" s="632">
        <v>3</v>
      </c>
      <c r="BW41" s="633"/>
      <c r="BX41" s="633"/>
      <c r="BY41" s="633"/>
      <c r="BZ41" s="633"/>
      <c r="CA41" s="633"/>
      <c r="CB41" s="674"/>
      <c r="CD41" s="629" t="s">
        <v>352</v>
      </c>
      <c r="CE41" s="630"/>
      <c r="CF41" s="630"/>
      <c r="CG41" s="630"/>
      <c r="CH41" s="630"/>
      <c r="CI41" s="630"/>
      <c r="CJ41" s="630"/>
      <c r="CK41" s="630"/>
      <c r="CL41" s="630"/>
      <c r="CM41" s="630"/>
      <c r="CN41" s="630"/>
      <c r="CO41" s="630"/>
      <c r="CP41" s="630"/>
      <c r="CQ41" s="631"/>
      <c r="CR41" s="632" t="s">
        <v>138</v>
      </c>
      <c r="CS41" s="651"/>
      <c r="CT41" s="651"/>
      <c r="CU41" s="651"/>
      <c r="CV41" s="651"/>
      <c r="CW41" s="651"/>
      <c r="CX41" s="651"/>
      <c r="CY41" s="652"/>
      <c r="CZ41" s="635" t="s">
        <v>138</v>
      </c>
      <c r="DA41" s="653"/>
      <c r="DB41" s="653"/>
      <c r="DC41" s="654"/>
      <c r="DD41" s="638" t="s">
        <v>139</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353</v>
      </c>
      <c r="C42" s="630"/>
      <c r="D42" s="630"/>
      <c r="E42" s="630"/>
      <c r="F42" s="630"/>
      <c r="G42" s="630"/>
      <c r="H42" s="630"/>
      <c r="I42" s="630"/>
      <c r="J42" s="630"/>
      <c r="K42" s="630"/>
      <c r="L42" s="630"/>
      <c r="M42" s="630"/>
      <c r="N42" s="630"/>
      <c r="O42" s="630"/>
      <c r="P42" s="630"/>
      <c r="Q42" s="631"/>
      <c r="R42" s="632">
        <v>93615</v>
      </c>
      <c r="S42" s="633"/>
      <c r="T42" s="633"/>
      <c r="U42" s="633"/>
      <c r="V42" s="633"/>
      <c r="W42" s="633"/>
      <c r="X42" s="633"/>
      <c r="Y42" s="634"/>
      <c r="Z42" s="663">
        <v>4</v>
      </c>
      <c r="AA42" s="663"/>
      <c r="AB42" s="663"/>
      <c r="AC42" s="663"/>
      <c r="AD42" s="664" t="s">
        <v>138</v>
      </c>
      <c r="AE42" s="664"/>
      <c r="AF42" s="664"/>
      <c r="AG42" s="664"/>
      <c r="AH42" s="664"/>
      <c r="AI42" s="664"/>
      <c r="AJ42" s="664"/>
      <c r="AK42" s="664"/>
      <c r="AL42" s="635" t="s">
        <v>138</v>
      </c>
      <c r="AM42" s="636"/>
      <c r="AN42" s="636"/>
      <c r="AO42" s="665"/>
      <c r="AQ42" s="666" t="s">
        <v>354</v>
      </c>
      <c r="AR42" s="667"/>
      <c r="AS42" s="667"/>
      <c r="AT42" s="667"/>
      <c r="AU42" s="667"/>
      <c r="AV42" s="667"/>
      <c r="AW42" s="667"/>
      <c r="AX42" s="667"/>
      <c r="AY42" s="668"/>
      <c r="AZ42" s="616">
        <v>77755</v>
      </c>
      <c r="BA42" s="655"/>
      <c r="BB42" s="655"/>
      <c r="BC42" s="655"/>
      <c r="BD42" s="617"/>
      <c r="BE42" s="617"/>
      <c r="BF42" s="661"/>
      <c r="BG42" s="677"/>
      <c r="BH42" s="678"/>
      <c r="BI42" s="678"/>
      <c r="BJ42" s="678"/>
      <c r="BK42" s="678"/>
      <c r="BL42" s="225"/>
      <c r="BM42" s="614" t="s">
        <v>355</v>
      </c>
      <c r="BN42" s="614"/>
      <c r="BO42" s="614"/>
      <c r="BP42" s="614"/>
      <c r="BQ42" s="614"/>
      <c r="BR42" s="614"/>
      <c r="BS42" s="614"/>
      <c r="BT42" s="614"/>
      <c r="BU42" s="615"/>
      <c r="BV42" s="616">
        <v>284</v>
      </c>
      <c r="BW42" s="655"/>
      <c r="BX42" s="655"/>
      <c r="BY42" s="655"/>
      <c r="BZ42" s="655"/>
      <c r="CA42" s="655"/>
      <c r="CB42" s="662"/>
      <c r="CD42" s="629" t="s">
        <v>356</v>
      </c>
      <c r="CE42" s="630"/>
      <c r="CF42" s="630"/>
      <c r="CG42" s="630"/>
      <c r="CH42" s="630"/>
      <c r="CI42" s="630"/>
      <c r="CJ42" s="630"/>
      <c r="CK42" s="630"/>
      <c r="CL42" s="630"/>
      <c r="CM42" s="630"/>
      <c r="CN42" s="630"/>
      <c r="CO42" s="630"/>
      <c r="CP42" s="630"/>
      <c r="CQ42" s="631"/>
      <c r="CR42" s="632">
        <v>834628</v>
      </c>
      <c r="CS42" s="633"/>
      <c r="CT42" s="633"/>
      <c r="CU42" s="633"/>
      <c r="CV42" s="633"/>
      <c r="CW42" s="633"/>
      <c r="CX42" s="633"/>
      <c r="CY42" s="634"/>
      <c r="CZ42" s="635">
        <v>36.1</v>
      </c>
      <c r="DA42" s="636"/>
      <c r="DB42" s="636"/>
      <c r="DC42" s="637"/>
      <c r="DD42" s="638">
        <v>180990</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357</v>
      </c>
      <c r="C43" s="614"/>
      <c r="D43" s="614"/>
      <c r="E43" s="614"/>
      <c r="F43" s="614"/>
      <c r="G43" s="614"/>
      <c r="H43" s="614"/>
      <c r="I43" s="614"/>
      <c r="J43" s="614"/>
      <c r="K43" s="614"/>
      <c r="L43" s="614"/>
      <c r="M43" s="614"/>
      <c r="N43" s="614"/>
      <c r="O43" s="614"/>
      <c r="P43" s="614"/>
      <c r="Q43" s="615"/>
      <c r="R43" s="616">
        <v>2324491</v>
      </c>
      <c r="S43" s="655"/>
      <c r="T43" s="655"/>
      <c r="U43" s="655"/>
      <c r="V43" s="655"/>
      <c r="W43" s="655"/>
      <c r="X43" s="655"/>
      <c r="Y43" s="656"/>
      <c r="Z43" s="657">
        <v>100</v>
      </c>
      <c r="AA43" s="657"/>
      <c r="AB43" s="657"/>
      <c r="AC43" s="657"/>
      <c r="AD43" s="658">
        <v>1030928</v>
      </c>
      <c r="AE43" s="658"/>
      <c r="AF43" s="658"/>
      <c r="AG43" s="658"/>
      <c r="AH43" s="658"/>
      <c r="AI43" s="658"/>
      <c r="AJ43" s="658"/>
      <c r="AK43" s="658"/>
      <c r="AL43" s="619">
        <v>100</v>
      </c>
      <c r="AM43" s="659"/>
      <c r="AN43" s="659"/>
      <c r="AO43" s="660"/>
      <c r="CD43" s="629" t="s">
        <v>358</v>
      </c>
      <c r="CE43" s="630"/>
      <c r="CF43" s="630"/>
      <c r="CG43" s="630"/>
      <c r="CH43" s="630"/>
      <c r="CI43" s="630"/>
      <c r="CJ43" s="630"/>
      <c r="CK43" s="630"/>
      <c r="CL43" s="630"/>
      <c r="CM43" s="630"/>
      <c r="CN43" s="630"/>
      <c r="CO43" s="630"/>
      <c r="CP43" s="630"/>
      <c r="CQ43" s="631"/>
      <c r="CR43" s="632">
        <v>34995</v>
      </c>
      <c r="CS43" s="651"/>
      <c r="CT43" s="651"/>
      <c r="CU43" s="651"/>
      <c r="CV43" s="651"/>
      <c r="CW43" s="651"/>
      <c r="CX43" s="651"/>
      <c r="CY43" s="652"/>
      <c r="CZ43" s="635">
        <v>1.5</v>
      </c>
      <c r="DA43" s="653"/>
      <c r="DB43" s="653"/>
      <c r="DC43" s="654"/>
      <c r="DD43" s="638">
        <v>34995</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305</v>
      </c>
      <c r="CE44" s="646"/>
      <c r="CF44" s="629" t="s">
        <v>359</v>
      </c>
      <c r="CG44" s="630"/>
      <c r="CH44" s="630"/>
      <c r="CI44" s="630"/>
      <c r="CJ44" s="630"/>
      <c r="CK44" s="630"/>
      <c r="CL44" s="630"/>
      <c r="CM44" s="630"/>
      <c r="CN44" s="630"/>
      <c r="CO44" s="630"/>
      <c r="CP44" s="630"/>
      <c r="CQ44" s="631"/>
      <c r="CR44" s="632">
        <v>369104</v>
      </c>
      <c r="CS44" s="633"/>
      <c r="CT44" s="633"/>
      <c r="CU44" s="633"/>
      <c r="CV44" s="633"/>
      <c r="CW44" s="633"/>
      <c r="CX44" s="633"/>
      <c r="CY44" s="634"/>
      <c r="CZ44" s="635">
        <v>16</v>
      </c>
      <c r="DA44" s="636"/>
      <c r="DB44" s="636"/>
      <c r="DC44" s="637"/>
      <c r="DD44" s="638">
        <v>148119</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5" t="s">
        <v>360</v>
      </c>
      <c r="CD45" s="647"/>
      <c r="CE45" s="648"/>
      <c r="CF45" s="629" t="s">
        <v>361</v>
      </c>
      <c r="CG45" s="630"/>
      <c r="CH45" s="630"/>
      <c r="CI45" s="630"/>
      <c r="CJ45" s="630"/>
      <c r="CK45" s="630"/>
      <c r="CL45" s="630"/>
      <c r="CM45" s="630"/>
      <c r="CN45" s="630"/>
      <c r="CO45" s="630"/>
      <c r="CP45" s="630"/>
      <c r="CQ45" s="631"/>
      <c r="CR45" s="632">
        <v>50885</v>
      </c>
      <c r="CS45" s="651"/>
      <c r="CT45" s="651"/>
      <c r="CU45" s="651"/>
      <c r="CV45" s="651"/>
      <c r="CW45" s="651"/>
      <c r="CX45" s="651"/>
      <c r="CY45" s="652"/>
      <c r="CZ45" s="635">
        <v>2.2000000000000002</v>
      </c>
      <c r="DA45" s="653"/>
      <c r="DB45" s="653"/>
      <c r="DC45" s="654"/>
      <c r="DD45" s="638">
        <v>20064</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6" t="s">
        <v>362</v>
      </c>
      <c r="CD46" s="647"/>
      <c r="CE46" s="648"/>
      <c r="CF46" s="629" t="s">
        <v>363</v>
      </c>
      <c r="CG46" s="630"/>
      <c r="CH46" s="630"/>
      <c r="CI46" s="630"/>
      <c r="CJ46" s="630"/>
      <c r="CK46" s="630"/>
      <c r="CL46" s="630"/>
      <c r="CM46" s="630"/>
      <c r="CN46" s="630"/>
      <c r="CO46" s="630"/>
      <c r="CP46" s="630"/>
      <c r="CQ46" s="631"/>
      <c r="CR46" s="632">
        <v>318219</v>
      </c>
      <c r="CS46" s="633"/>
      <c r="CT46" s="633"/>
      <c r="CU46" s="633"/>
      <c r="CV46" s="633"/>
      <c r="CW46" s="633"/>
      <c r="CX46" s="633"/>
      <c r="CY46" s="634"/>
      <c r="CZ46" s="635">
        <v>13.8</v>
      </c>
      <c r="DA46" s="636"/>
      <c r="DB46" s="636"/>
      <c r="DC46" s="637"/>
      <c r="DD46" s="638">
        <v>128055</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6" t="s">
        <v>364</v>
      </c>
      <c r="CD47" s="647"/>
      <c r="CE47" s="648"/>
      <c r="CF47" s="629" t="s">
        <v>365</v>
      </c>
      <c r="CG47" s="630"/>
      <c r="CH47" s="630"/>
      <c r="CI47" s="630"/>
      <c r="CJ47" s="630"/>
      <c r="CK47" s="630"/>
      <c r="CL47" s="630"/>
      <c r="CM47" s="630"/>
      <c r="CN47" s="630"/>
      <c r="CO47" s="630"/>
      <c r="CP47" s="630"/>
      <c r="CQ47" s="631"/>
      <c r="CR47" s="632">
        <v>465524</v>
      </c>
      <c r="CS47" s="651"/>
      <c r="CT47" s="651"/>
      <c r="CU47" s="651"/>
      <c r="CV47" s="651"/>
      <c r="CW47" s="651"/>
      <c r="CX47" s="651"/>
      <c r="CY47" s="652"/>
      <c r="CZ47" s="635">
        <v>20.100000000000001</v>
      </c>
      <c r="DA47" s="653"/>
      <c r="DB47" s="653"/>
      <c r="DC47" s="654"/>
      <c r="DD47" s="638">
        <v>32871</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6"/>
      <c r="CD48" s="649"/>
      <c r="CE48" s="650"/>
      <c r="CF48" s="629" t="s">
        <v>366</v>
      </c>
      <c r="CG48" s="630"/>
      <c r="CH48" s="630"/>
      <c r="CI48" s="630"/>
      <c r="CJ48" s="630"/>
      <c r="CK48" s="630"/>
      <c r="CL48" s="630"/>
      <c r="CM48" s="630"/>
      <c r="CN48" s="630"/>
      <c r="CO48" s="630"/>
      <c r="CP48" s="630"/>
      <c r="CQ48" s="631"/>
      <c r="CR48" s="632" t="s">
        <v>138</v>
      </c>
      <c r="CS48" s="633"/>
      <c r="CT48" s="633"/>
      <c r="CU48" s="633"/>
      <c r="CV48" s="633"/>
      <c r="CW48" s="633"/>
      <c r="CX48" s="633"/>
      <c r="CY48" s="634"/>
      <c r="CZ48" s="635" t="s">
        <v>138</v>
      </c>
      <c r="DA48" s="636"/>
      <c r="DB48" s="636"/>
      <c r="DC48" s="637"/>
      <c r="DD48" s="638" t="s">
        <v>138</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6"/>
      <c r="CD49" s="613" t="s">
        <v>367</v>
      </c>
      <c r="CE49" s="614"/>
      <c r="CF49" s="614"/>
      <c r="CG49" s="614"/>
      <c r="CH49" s="614"/>
      <c r="CI49" s="614"/>
      <c r="CJ49" s="614"/>
      <c r="CK49" s="614"/>
      <c r="CL49" s="614"/>
      <c r="CM49" s="614"/>
      <c r="CN49" s="614"/>
      <c r="CO49" s="614"/>
      <c r="CP49" s="614"/>
      <c r="CQ49" s="615"/>
      <c r="CR49" s="616">
        <v>2311323</v>
      </c>
      <c r="CS49" s="617"/>
      <c r="CT49" s="617"/>
      <c r="CU49" s="617"/>
      <c r="CV49" s="617"/>
      <c r="CW49" s="617"/>
      <c r="CX49" s="617"/>
      <c r="CY49" s="618"/>
      <c r="CZ49" s="619">
        <v>100</v>
      </c>
      <c r="DA49" s="620"/>
      <c r="DB49" s="620"/>
      <c r="DC49" s="621"/>
      <c r="DD49" s="622">
        <v>1355839</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QAq9OKzuj5mkxGqaqRwurOjI3PxxGeJUWbCWO/ImBG6Nz6a06Bt21n/JyngSPrLEUMY+bcVLRb+u9scDu+osQ==" saltValue="6aI1SEE3oxVX9qePykNAi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369</v>
      </c>
      <c r="DK2" s="1113"/>
      <c r="DL2" s="1113"/>
      <c r="DM2" s="1113"/>
      <c r="DN2" s="1113"/>
      <c r="DO2" s="1114"/>
      <c r="DP2" s="229"/>
      <c r="DQ2" s="1112" t="s">
        <v>370</v>
      </c>
      <c r="DR2" s="1113"/>
      <c r="DS2" s="1113"/>
      <c r="DT2" s="1113"/>
      <c r="DU2" s="1113"/>
      <c r="DV2" s="1113"/>
      <c r="DW2" s="1113"/>
      <c r="DX2" s="1113"/>
      <c r="DY2" s="1113"/>
      <c r="DZ2" s="111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65" t="s">
        <v>371</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372</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1001" t="s">
        <v>373</v>
      </c>
      <c r="B5" s="1002"/>
      <c r="C5" s="1002"/>
      <c r="D5" s="1002"/>
      <c r="E5" s="1002"/>
      <c r="F5" s="1002"/>
      <c r="G5" s="1002"/>
      <c r="H5" s="1002"/>
      <c r="I5" s="1002"/>
      <c r="J5" s="1002"/>
      <c r="K5" s="1002"/>
      <c r="L5" s="1002"/>
      <c r="M5" s="1002"/>
      <c r="N5" s="1002"/>
      <c r="O5" s="1002"/>
      <c r="P5" s="1003"/>
      <c r="Q5" s="1007" t="s">
        <v>374</v>
      </c>
      <c r="R5" s="1008"/>
      <c r="S5" s="1008"/>
      <c r="T5" s="1008"/>
      <c r="U5" s="1009"/>
      <c r="V5" s="1007" t="s">
        <v>375</v>
      </c>
      <c r="W5" s="1008"/>
      <c r="X5" s="1008"/>
      <c r="Y5" s="1008"/>
      <c r="Z5" s="1009"/>
      <c r="AA5" s="1007" t="s">
        <v>376</v>
      </c>
      <c r="AB5" s="1008"/>
      <c r="AC5" s="1008"/>
      <c r="AD5" s="1008"/>
      <c r="AE5" s="1008"/>
      <c r="AF5" s="1115" t="s">
        <v>377</v>
      </c>
      <c r="AG5" s="1008"/>
      <c r="AH5" s="1008"/>
      <c r="AI5" s="1008"/>
      <c r="AJ5" s="1021"/>
      <c r="AK5" s="1008" t="s">
        <v>378</v>
      </c>
      <c r="AL5" s="1008"/>
      <c r="AM5" s="1008"/>
      <c r="AN5" s="1008"/>
      <c r="AO5" s="1009"/>
      <c r="AP5" s="1007" t="s">
        <v>379</v>
      </c>
      <c r="AQ5" s="1008"/>
      <c r="AR5" s="1008"/>
      <c r="AS5" s="1008"/>
      <c r="AT5" s="1009"/>
      <c r="AU5" s="1007" t="s">
        <v>380</v>
      </c>
      <c r="AV5" s="1008"/>
      <c r="AW5" s="1008"/>
      <c r="AX5" s="1008"/>
      <c r="AY5" s="1021"/>
      <c r="AZ5" s="234"/>
      <c r="BA5" s="234"/>
      <c r="BB5" s="234"/>
      <c r="BC5" s="234"/>
      <c r="BD5" s="234"/>
      <c r="BE5" s="235"/>
      <c r="BF5" s="235"/>
      <c r="BG5" s="235"/>
      <c r="BH5" s="235"/>
      <c r="BI5" s="235"/>
      <c r="BJ5" s="235"/>
      <c r="BK5" s="235"/>
      <c r="BL5" s="235"/>
      <c r="BM5" s="235"/>
      <c r="BN5" s="235"/>
      <c r="BO5" s="235"/>
      <c r="BP5" s="235"/>
      <c r="BQ5" s="1001" t="s">
        <v>381</v>
      </c>
      <c r="BR5" s="1002"/>
      <c r="BS5" s="1002"/>
      <c r="BT5" s="1002"/>
      <c r="BU5" s="1002"/>
      <c r="BV5" s="1002"/>
      <c r="BW5" s="1002"/>
      <c r="BX5" s="1002"/>
      <c r="BY5" s="1002"/>
      <c r="BZ5" s="1002"/>
      <c r="CA5" s="1002"/>
      <c r="CB5" s="1002"/>
      <c r="CC5" s="1002"/>
      <c r="CD5" s="1002"/>
      <c r="CE5" s="1002"/>
      <c r="CF5" s="1002"/>
      <c r="CG5" s="1003"/>
      <c r="CH5" s="1007" t="s">
        <v>382</v>
      </c>
      <c r="CI5" s="1008"/>
      <c r="CJ5" s="1008"/>
      <c r="CK5" s="1008"/>
      <c r="CL5" s="1009"/>
      <c r="CM5" s="1007" t="s">
        <v>383</v>
      </c>
      <c r="CN5" s="1008"/>
      <c r="CO5" s="1008"/>
      <c r="CP5" s="1008"/>
      <c r="CQ5" s="1009"/>
      <c r="CR5" s="1007" t="s">
        <v>384</v>
      </c>
      <c r="CS5" s="1008"/>
      <c r="CT5" s="1008"/>
      <c r="CU5" s="1008"/>
      <c r="CV5" s="1009"/>
      <c r="CW5" s="1007" t="s">
        <v>385</v>
      </c>
      <c r="CX5" s="1008"/>
      <c r="CY5" s="1008"/>
      <c r="CZ5" s="1008"/>
      <c r="DA5" s="1009"/>
      <c r="DB5" s="1007" t="s">
        <v>386</v>
      </c>
      <c r="DC5" s="1008"/>
      <c r="DD5" s="1008"/>
      <c r="DE5" s="1008"/>
      <c r="DF5" s="1009"/>
      <c r="DG5" s="1100" t="s">
        <v>387</v>
      </c>
      <c r="DH5" s="1101"/>
      <c r="DI5" s="1101"/>
      <c r="DJ5" s="1101"/>
      <c r="DK5" s="1102"/>
      <c r="DL5" s="1100" t="s">
        <v>388</v>
      </c>
      <c r="DM5" s="1101"/>
      <c r="DN5" s="1101"/>
      <c r="DO5" s="1101"/>
      <c r="DP5" s="1102"/>
      <c r="DQ5" s="1007" t="s">
        <v>389</v>
      </c>
      <c r="DR5" s="1008"/>
      <c r="DS5" s="1008"/>
      <c r="DT5" s="1008"/>
      <c r="DU5" s="1009"/>
      <c r="DV5" s="1007" t="s">
        <v>380</v>
      </c>
      <c r="DW5" s="1008"/>
      <c r="DX5" s="1008"/>
      <c r="DY5" s="1008"/>
      <c r="DZ5" s="1021"/>
      <c r="EA5" s="236"/>
    </row>
    <row r="6" spans="1:131" s="237"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15">
      <c r="A7" s="238">
        <v>1</v>
      </c>
      <c r="B7" s="1052" t="s">
        <v>390</v>
      </c>
      <c r="C7" s="1053"/>
      <c r="D7" s="1053"/>
      <c r="E7" s="1053"/>
      <c r="F7" s="1053"/>
      <c r="G7" s="1053"/>
      <c r="H7" s="1053"/>
      <c r="I7" s="1053"/>
      <c r="J7" s="1053"/>
      <c r="K7" s="1053"/>
      <c r="L7" s="1053"/>
      <c r="M7" s="1053"/>
      <c r="N7" s="1053"/>
      <c r="O7" s="1053"/>
      <c r="P7" s="1054"/>
      <c r="Q7" s="1106">
        <v>2324</v>
      </c>
      <c r="R7" s="1107"/>
      <c r="S7" s="1107"/>
      <c r="T7" s="1107"/>
      <c r="U7" s="1107"/>
      <c r="V7" s="1107">
        <v>2311</v>
      </c>
      <c r="W7" s="1107"/>
      <c r="X7" s="1107"/>
      <c r="Y7" s="1107"/>
      <c r="Z7" s="1107"/>
      <c r="AA7" s="1107">
        <v>13</v>
      </c>
      <c r="AB7" s="1107"/>
      <c r="AC7" s="1107"/>
      <c r="AD7" s="1107"/>
      <c r="AE7" s="1108"/>
      <c r="AF7" s="1109">
        <v>10</v>
      </c>
      <c r="AG7" s="1110"/>
      <c r="AH7" s="1110"/>
      <c r="AI7" s="1110"/>
      <c r="AJ7" s="1111"/>
      <c r="AK7" s="1093" t="s">
        <v>584</v>
      </c>
      <c r="AL7" s="1094"/>
      <c r="AM7" s="1094"/>
      <c r="AN7" s="1094"/>
      <c r="AO7" s="1094"/>
      <c r="AP7" s="1094">
        <v>2132</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t="s">
        <v>601</v>
      </c>
      <c r="BT7" s="1098"/>
      <c r="BU7" s="1098"/>
      <c r="BV7" s="1098"/>
      <c r="BW7" s="1098"/>
      <c r="BX7" s="1098"/>
      <c r="BY7" s="1098"/>
      <c r="BZ7" s="1098"/>
      <c r="CA7" s="1098"/>
      <c r="CB7" s="1098"/>
      <c r="CC7" s="1098"/>
      <c r="CD7" s="1098"/>
      <c r="CE7" s="1098"/>
      <c r="CF7" s="1098"/>
      <c r="CG7" s="1099"/>
      <c r="CH7" s="1090">
        <v>-63</v>
      </c>
      <c r="CI7" s="1091"/>
      <c r="CJ7" s="1091"/>
      <c r="CK7" s="1091"/>
      <c r="CL7" s="1092"/>
      <c r="CM7" s="1090">
        <v>0</v>
      </c>
      <c r="CN7" s="1091"/>
      <c r="CO7" s="1091"/>
      <c r="CP7" s="1091"/>
      <c r="CQ7" s="1092"/>
      <c r="CR7" s="1090">
        <v>3</v>
      </c>
      <c r="CS7" s="1091"/>
      <c r="CT7" s="1091"/>
      <c r="CU7" s="1091"/>
      <c r="CV7" s="1092"/>
      <c r="CW7" s="1090">
        <v>15</v>
      </c>
      <c r="CX7" s="1091"/>
      <c r="CY7" s="1091"/>
      <c r="CZ7" s="1091"/>
      <c r="DA7" s="1092"/>
      <c r="DB7" s="1090">
        <v>0</v>
      </c>
      <c r="DC7" s="1091"/>
      <c r="DD7" s="1091"/>
      <c r="DE7" s="1091"/>
      <c r="DF7" s="1092"/>
      <c r="DG7" s="1090">
        <v>0</v>
      </c>
      <c r="DH7" s="1091"/>
      <c r="DI7" s="1091"/>
      <c r="DJ7" s="1091"/>
      <c r="DK7" s="1092"/>
      <c r="DL7" s="1090">
        <v>0</v>
      </c>
      <c r="DM7" s="1091"/>
      <c r="DN7" s="1091"/>
      <c r="DO7" s="1091"/>
      <c r="DP7" s="1092"/>
      <c r="DQ7" s="1090">
        <v>0</v>
      </c>
      <c r="DR7" s="1091"/>
      <c r="DS7" s="1091"/>
      <c r="DT7" s="1091"/>
      <c r="DU7" s="1092"/>
      <c r="DV7" s="1097"/>
      <c r="DW7" s="1098"/>
      <c r="DX7" s="1098"/>
      <c r="DY7" s="1098"/>
      <c r="DZ7" s="1117"/>
      <c r="EA7" s="236"/>
    </row>
    <row r="8" spans="1:131" s="237" customFormat="1" ht="26.25" customHeight="1" x14ac:dyDescent="0.15">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6"/>
    </row>
    <row r="9" spans="1:131" s="237" customFormat="1" ht="26.25" customHeight="1" x14ac:dyDescent="0.15">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x14ac:dyDescent="0.15">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15">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15">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15">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15">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15">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15">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15">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15">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15">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15">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15">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391</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
      <c r="A23" s="242" t="s">
        <v>392</v>
      </c>
      <c r="B23" s="943" t="s">
        <v>393</v>
      </c>
      <c r="C23" s="944"/>
      <c r="D23" s="944"/>
      <c r="E23" s="944"/>
      <c r="F23" s="944"/>
      <c r="G23" s="944"/>
      <c r="H23" s="944"/>
      <c r="I23" s="944"/>
      <c r="J23" s="944"/>
      <c r="K23" s="944"/>
      <c r="L23" s="944"/>
      <c r="M23" s="944"/>
      <c r="N23" s="944"/>
      <c r="O23" s="944"/>
      <c r="P23" s="954"/>
      <c r="Q23" s="1070"/>
      <c r="R23" s="1071"/>
      <c r="S23" s="1071"/>
      <c r="T23" s="1071"/>
      <c r="U23" s="1071"/>
      <c r="V23" s="1071"/>
      <c r="W23" s="1071"/>
      <c r="X23" s="1071"/>
      <c r="Y23" s="1071"/>
      <c r="Z23" s="1071"/>
      <c r="AA23" s="1071"/>
      <c r="AB23" s="1071"/>
      <c r="AC23" s="1071"/>
      <c r="AD23" s="1071"/>
      <c r="AE23" s="1072"/>
      <c r="AF23" s="1073">
        <v>10</v>
      </c>
      <c r="AG23" s="1071"/>
      <c r="AH23" s="1071"/>
      <c r="AI23" s="1071"/>
      <c r="AJ23" s="1074"/>
      <c r="AK23" s="1075"/>
      <c r="AL23" s="1076"/>
      <c r="AM23" s="1076"/>
      <c r="AN23" s="1076"/>
      <c r="AO23" s="1076"/>
      <c r="AP23" s="1071"/>
      <c r="AQ23" s="1071"/>
      <c r="AR23" s="1071"/>
      <c r="AS23" s="1071"/>
      <c r="AT23" s="1071"/>
      <c r="AU23" s="1077"/>
      <c r="AV23" s="1077"/>
      <c r="AW23" s="1077"/>
      <c r="AX23" s="1077"/>
      <c r="AY23" s="1078"/>
      <c r="AZ23" s="1067" t="s">
        <v>394</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15">
      <c r="A24" s="1066" t="s">
        <v>395</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
      <c r="A25" s="1065" t="s">
        <v>396</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15">
      <c r="A26" s="1001" t="s">
        <v>373</v>
      </c>
      <c r="B26" s="1002"/>
      <c r="C26" s="1002"/>
      <c r="D26" s="1002"/>
      <c r="E26" s="1002"/>
      <c r="F26" s="1002"/>
      <c r="G26" s="1002"/>
      <c r="H26" s="1002"/>
      <c r="I26" s="1002"/>
      <c r="J26" s="1002"/>
      <c r="K26" s="1002"/>
      <c r="L26" s="1002"/>
      <c r="M26" s="1002"/>
      <c r="N26" s="1002"/>
      <c r="O26" s="1002"/>
      <c r="P26" s="1003"/>
      <c r="Q26" s="1007" t="s">
        <v>397</v>
      </c>
      <c r="R26" s="1008"/>
      <c r="S26" s="1008"/>
      <c r="T26" s="1008"/>
      <c r="U26" s="1009"/>
      <c r="V26" s="1007" t="s">
        <v>398</v>
      </c>
      <c r="W26" s="1008"/>
      <c r="X26" s="1008"/>
      <c r="Y26" s="1008"/>
      <c r="Z26" s="1009"/>
      <c r="AA26" s="1007" t="s">
        <v>399</v>
      </c>
      <c r="AB26" s="1008"/>
      <c r="AC26" s="1008"/>
      <c r="AD26" s="1008"/>
      <c r="AE26" s="1008"/>
      <c r="AF26" s="1061" t="s">
        <v>400</v>
      </c>
      <c r="AG26" s="1014"/>
      <c r="AH26" s="1014"/>
      <c r="AI26" s="1014"/>
      <c r="AJ26" s="1062"/>
      <c r="AK26" s="1008" t="s">
        <v>401</v>
      </c>
      <c r="AL26" s="1008"/>
      <c r="AM26" s="1008"/>
      <c r="AN26" s="1008"/>
      <c r="AO26" s="1009"/>
      <c r="AP26" s="1007" t="s">
        <v>402</v>
      </c>
      <c r="AQ26" s="1008"/>
      <c r="AR26" s="1008"/>
      <c r="AS26" s="1008"/>
      <c r="AT26" s="1009"/>
      <c r="AU26" s="1007" t="s">
        <v>403</v>
      </c>
      <c r="AV26" s="1008"/>
      <c r="AW26" s="1008"/>
      <c r="AX26" s="1008"/>
      <c r="AY26" s="1009"/>
      <c r="AZ26" s="1007" t="s">
        <v>404</v>
      </c>
      <c r="BA26" s="1008"/>
      <c r="BB26" s="1008"/>
      <c r="BC26" s="1008"/>
      <c r="BD26" s="1009"/>
      <c r="BE26" s="1007" t="s">
        <v>380</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15">
      <c r="A28" s="244">
        <v>1</v>
      </c>
      <c r="B28" s="1052" t="s">
        <v>405</v>
      </c>
      <c r="C28" s="1053"/>
      <c r="D28" s="1053"/>
      <c r="E28" s="1053"/>
      <c r="F28" s="1053"/>
      <c r="G28" s="1053"/>
      <c r="H28" s="1053"/>
      <c r="I28" s="1053"/>
      <c r="J28" s="1053"/>
      <c r="K28" s="1053"/>
      <c r="L28" s="1053"/>
      <c r="M28" s="1053"/>
      <c r="N28" s="1053"/>
      <c r="O28" s="1053"/>
      <c r="P28" s="1054"/>
      <c r="Q28" s="1055">
        <v>33</v>
      </c>
      <c r="R28" s="1056"/>
      <c r="S28" s="1056"/>
      <c r="T28" s="1056"/>
      <c r="U28" s="1056"/>
      <c r="V28" s="1056">
        <v>32</v>
      </c>
      <c r="W28" s="1056"/>
      <c r="X28" s="1056"/>
      <c r="Y28" s="1056"/>
      <c r="Z28" s="1056"/>
      <c r="AA28" s="1056">
        <v>1</v>
      </c>
      <c r="AB28" s="1056"/>
      <c r="AC28" s="1056"/>
      <c r="AD28" s="1056"/>
      <c r="AE28" s="1057"/>
      <c r="AF28" s="1058">
        <v>1</v>
      </c>
      <c r="AG28" s="1056"/>
      <c r="AH28" s="1056"/>
      <c r="AI28" s="1056"/>
      <c r="AJ28" s="1059"/>
      <c r="AK28" s="1060">
        <v>13</v>
      </c>
      <c r="AL28" s="1048"/>
      <c r="AM28" s="1048"/>
      <c r="AN28" s="1048"/>
      <c r="AO28" s="1048"/>
      <c r="AP28" s="1048">
        <v>0</v>
      </c>
      <c r="AQ28" s="1048"/>
      <c r="AR28" s="1048"/>
      <c r="AS28" s="1048"/>
      <c r="AT28" s="1048"/>
      <c r="AU28" s="1048">
        <v>0</v>
      </c>
      <c r="AV28" s="1048"/>
      <c r="AW28" s="1048"/>
      <c r="AX28" s="1048"/>
      <c r="AY28" s="1048"/>
      <c r="AZ28" s="1049" t="s">
        <v>584</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15">
      <c r="A29" s="244">
        <v>2</v>
      </c>
      <c r="B29" s="1039" t="s">
        <v>406</v>
      </c>
      <c r="C29" s="1040"/>
      <c r="D29" s="1040"/>
      <c r="E29" s="1040"/>
      <c r="F29" s="1040"/>
      <c r="G29" s="1040"/>
      <c r="H29" s="1040"/>
      <c r="I29" s="1040"/>
      <c r="J29" s="1040"/>
      <c r="K29" s="1040"/>
      <c r="L29" s="1040"/>
      <c r="M29" s="1040"/>
      <c r="N29" s="1040"/>
      <c r="O29" s="1040"/>
      <c r="P29" s="1041"/>
      <c r="Q29" s="1045">
        <v>161</v>
      </c>
      <c r="R29" s="1046"/>
      <c r="S29" s="1046"/>
      <c r="T29" s="1046"/>
      <c r="U29" s="1046"/>
      <c r="V29" s="1046">
        <v>159</v>
      </c>
      <c r="W29" s="1046"/>
      <c r="X29" s="1046"/>
      <c r="Y29" s="1046"/>
      <c r="Z29" s="1046"/>
      <c r="AA29" s="1046">
        <v>2</v>
      </c>
      <c r="AB29" s="1046"/>
      <c r="AC29" s="1046"/>
      <c r="AD29" s="1046"/>
      <c r="AE29" s="1047"/>
      <c r="AF29" s="1023">
        <v>2</v>
      </c>
      <c r="AG29" s="1024"/>
      <c r="AH29" s="1024"/>
      <c r="AI29" s="1024"/>
      <c r="AJ29" s="1025"/>
      <c r="AK29" s="986">
        <v>17</v>
      </c>
      <c r="AL29" s="977"/>
      <c r="AM29" s="977"/>
      <c r="AN29" s="977"/>
      <c r="AO29" s="977"/>
      <c r="AP29" s="977">
        <v>0</v>
      </c>
      <c r="AQ29" s="977"/>
      <c r="AR29" s="977"/>
      <c r="AS29" s="977"/>
      <c r="AT29" s="977"/>
      <c r="AU29" s="977">
        <v>0</v>
      </c>
      <c r="AV29" s="977"/>
      <c r="AW29" s="977"/>
      <c r="AX29" s="977"/>
      <c r="AY29" s="977"/>
      <c r="AZ29" s="1044" t="s">
        <v>584</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15">
      <c r="A30" s="244">
        <v>3</v>
      </c>
      <c r="B30" s="1039" t="s">
        <v>407</v>
      </c>
      <c r="C30" s="1040"/>
      <c r="D30" s="1040"/>
      <c r="E30" s="1040"/>
      <c r="F30" s="1040"/>
      <c r="G30" s="1040"/>
      <c r="H30" s="1040"/>
      <c r="I30" s="1040"/>
      <c r="J30" s="1040"/>
      <c r="K30" s="1040"/>
      <c r="L30" s="1040"/>
      <c r="M30" s="1040"/>
      <c r="N30" s="1040"/>
      <c r="O30" s="1040"/>
      <c r="P30" s="1041"/>
      <c r="Q30" s="1045">
        <v>237</v>
      </c>
      <c r="R30" s="1046"/>
      <c r="S30" s="1046"/>
      <c r="T30" s="1046"/>
      <c r="U30" s="1046"/>
      <c r="V30" s="1046">
        <v>231</v>
      </c>
      <c r="W30" s="1046"/>
      <c r="X30" s="1046"/>
      <c r="Y30" s="1046"/>
      <c r="Z30" s="1046"/>
      <c r="AA30" s="1046">
        <v>6</v>
      </c>
      <c r="AB30" s="1046"/>
      <c r="AC30" s="1046"/>
      <c r="AD30" s="1046"/>
      <c r="AE30" s="1047"/>
      <c r="AF30" s="1023">
        <v>6</v>
      </c>
      <c r="AG30" s="1024"/>
      <c r="AH30" s="1024"/>
      <c r="AI30" s="1024"/>
      <c r="AJ30" s="1025"/>
      <c r="AK30" s="986">
        <v>50</v>
      </c>
      <c r="AL30" s="977"/>
      <c r="AM30" s="977"/>
      <c r="AN30" s="977"/>
      <c r="AO30" s="977"/>
      <c r="AP30" s="977">
        <v>0</v>
      </c>
      <c r="AQ30" s="977"/>
      <c r="AR30" s="977"/>
      <c r="AS30" s="977"/>
      <c r="AT30" s="977"/>
      <c r="AU30" s="977">
        <v>0</v>
      </c>
      <c r="AV30" s="977"/>
      <c r="AW30" s="977"/>
      <c r="AX30" s="977"/>
      <c r="AY30" s="977"/>
      <c r="AZ30" s="1044" t="s">
        <v>584</v>
      </c>
      <c r="BA30" s="1044"/>
      <c r="BB30" s="1044"/>
      <c r="BC30" s="1044"/>
      <c r="BD30" s="1044"/>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15">
      <c r="A31" s="244">
        <v>4</v>
      </c>
      <c r="B31" s="1039" t="s">
        <v>408</v>
      </c>
      <c r="C31" s="1040"/>
      <c r="D31" s="1040"/>
      <c r="E31" s="1040"/>
      <c r="F31" s="1040"/>
      <c r="G31" s="1040"/>
      <c r="H31" s="1040"/>
      <c r="I31" s="1040"/>
      <c r="J31" s="1040"/>
      <c r="K31" s="1040"/>
      <c r="L31" s="1040"/>
      <c r="M31" s="1040"/>
      <c r="N31" s="1040"/>
      <c r="O31" s="1040"/>
      <c r="P31" s="1041"/>
      <c r="Q31" s="1045">
        <v>17</v>
      </c>
      <c r="R31" s="1046"/>
      <c r="S31" s="1046"/>
      <c r="T31" s="1046"/>
      <c r="U31" s="1046"/>
      <c r="V31" s="1046">
        <v>17</v>
      </c>
      <c r="W31" s="1046"/>
      <c r="X31" s="1046"/>
      <c r="Y31" s="1046"/>
      <c r="Z31" s="1046"/>
      <c r="AA31" s="1046">
        <v>0</v>
      </c>
      <c r="AB31" s="1046"/>
      <c r="AC31" s="1046"/>
      <c r="AD31" s="1046"/>
      <c r="AE31" s="1047"/>
      <c r="AF31" s="1023">
        <v>0</v>
      </c>
      <c r="AG31" s="1024"/>
      <c r="AH31" s="1024"/>
      <c r="AI31" s="1024"/>
      <c r="AJ31" s="1025"/>
      <c r="AK31" s="986">
        <v>5</v>
      </c>
      <c r="AL31" s="977"/>
      <c r="AM31" s="977"/>
      <c r="AN31" s="977"/>
      <c r="AO31" s="977"/>
      <c r="AP31" s="977">
        <v>0</v>
      </c>
      <c r="AQ31" s="977"/>
      <c r="AR31" s="977"/>
      <c r="AS31" s="977"/>
      <c r="AT31" s="977"/>
      <c r="AU31" s="977">
        <v>0</v>
      </c>
      <c r="AV31" s="977"/>
      <c r="AW31" s="977"/>
      <c r="AX31" s="977"/>
      <c r="AY31" s="977"/>
      <c r="AZ31" s="1044" t="s">
        <v>584</v>
      </c>
      <c r="BA31" s="1044"/>
      <c r="BB31" s="1044"/>
      <c r="BC31" s="1044"/>
      <c r="BD31" s="1044"/>
      <c r="BE31" s="978"/>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15">
      <c r="A32" s="244">
        <v>5</v>
      </c>
      <c r="B32" s="1039" t="s">
        <v>409</v>
      </c>
      <c r="C32" s="1040"/>
      <c r="D32" s="1040"/>
      <c r="E32" s="1040"/>
      <c r="F32" s="1040"/>
      <c r="G32" s="1040"/>
      <c r="H32" s="1040"/>
      <c r="I32" s="1040"/>
      <c r="J32" s="1040"/>
      <c r="K32" s="1040"/>
      <c r="L32" s="1040"/>
      <c r="M32" s="1040"/>
      <c r="N32" s="1040"/>
      <c r="O32" s="1040"/>
      <c r="P32" s="1041"/>
      <c r="Q32" s="1045">
        <v>27</v>
      </c>
      <c r="R32" s="1046"/>
      <c r="S32" s="1046"/>
      <c r="T32" s="1046"/>
      <c r="U32" s="1046"/>
      <c r="V32" s="1046">
        <v>27</v>
      </c>
      <c r="W32" s="1046"/>
      <c r="X32" s="1046"/>
      <c r="Y32" s="1046"/>
      <c r="Z32" s="1046"/>
      <c r="AA32" s="1046">
        <v>0</v>
      </c>
      <c r="AB32" s="1046"/>
      <c r="AC32" s="1046"/>
      <c r="AD32" s="1046"/>
      <c r="AE32" s="1047"/>
      <c r="AF32" s="1023">
        <v>0</v>
      </c>
      <c r="AG32" s="1024"/>
      <c r="AH32" s="1024"/>
      <c r="AI32" s="1024"/>
      <c r="AJ32" s="1025"/>
      <c r="AK32" s="986">
        <v>17</v>
      </c>
      <c r="AL32" s="977"/>
      <c r="AM32" s="977"/>
      <c r="AN32" s="977"/>
      <c r="AO32" s="977"/>
      <c r="AP32" s="977">
        <v>17</v>
      </c>
      <c r="AQ32" s="977"/>
      <c r="AR32" s="977"/>
      <c r="AS32" s="977"/>
      <c r="AT32" s="977"/>
      <c r="AU32" s="977">
        <v>17</v>
      </c>
      <c r="AV32" s="977"/>
      <c r="AW32" s="977"/>
      <c r="AX32" s="977"/>
      <c r="AY32" s="977"/>
      <c r="AZ32" s="1044" t="s">
        <v>584</v>
      </c>
      <c r="BA32" s="1044"/>
      <c r="BB32" s="1044"/>
      <c r="BC32" s="1044"/>
      <c r="BD32" s="1044"/>
      <c r="BE32" s="978" t="s">
        <v>410</v>
      </c>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15">
      <c r="A33" s="244">
        <v>6</v>
      </c>
      <c r="B33" s="1039" t="s">
        <v>411</v>
      </c>
      <c r="C33" s="1040"/>
      <c r="D33" s="1040"/>
      <c r="E33" s="1040"/>
      <c r="F33" s="1040"/>
      <c r="G33" s="1040"/>
      <c r="H33" s="1040"/>
      <c r="I33" s="1040"/>
      <c r="J33" s="1040"/>
      <c r="K33" s="1040"/>
      <c r="L33" s="1040"/>
      <c r="M33" s="1040"/>
      <c r="N33" s="1040"/>
      <c r="O33" s="1040"/>
      <c r="P33" s="1041"/>
      <c r="Q33" s="1045" t="s">
        <v>584</v>
      </c>
      <c r="R33" s="1046"/>
      <c r="S33" s="1046"/>
      <c r="T33" s="1046"/>
      <c r="U33" s="1046"/>
      <c r="V33" s="1046" t="s">
        <v>584</v>
      </c>
      <c r="W33" s="1046"/>
      <c r="X33" s="1046"/>
      <c r="Y33" s="1046"/>
      <c r="Z33" s="1046"/>
      <c r="AA33" s="1046" t="s">
        <v>584</v>
      </c>
      <c r="AB33" s="1046"/>
      <c r="AC33" s="1046"/>
      <c r="AD33" s="1046"/>
      <c r="AE33" s="1047"/>
      <c r="AF33" s="1023" t="s">
        <v>412</v>
      </c>
      <c r="AG33" s="1024"/>
      <c r="AH33" s="1024"/>
      <c r="AI33" s="1024"/>
      <c r="AJ33" s="1025"/>
      <c r="AK33" s="986" t="s">
        <v>584</v>
      </c>
      <c r="AL33" s="977"/>
      <c r="AM33" s="977"/>
      <c r="AN33" s="977"/>
      <c r="AO33" s="977"/>
      <c r="AP33" s="977" t="s">
        <v>584</v>
      </c>
      <c r="AQ33" s="977"/>
      <c r="AR33" s="977"/>
      <c r="AS33" s="977"/>
      <c r="AT33" s="977"/>
      <c r="AU33" s="977" t="s">
        <v>584</v>
      </c>
      <c r="AV33" s="977"/>
      <c r="AW33" s="977"/>
      <c r="AX33" s="977"/>
      <c r="AY33" s="977"/>
      <c r="AZ33" s="1044" t="s">
        <v>584</v>
      </c>
      <c r="BA33" s="1044"/>
      <c r="BB33" s="1044"/>
      <c r="BC33" s="1044"/>
      <c r="BD33" s="1044"/>
      <c r="BE33" s="978" t="s">
        <v>413</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15">
      <c r="A34" s="244">
        <v>7</v>
      </c>
      <c r="B34" s="1039" t="s">
        <v>585</v>
      </c>
      <c r="C34" s="1040"/>
      <c r="D34" s="1040"/>
      <c r="E34" s="1040"/>
      <c r="F34" s="1040"/>
      <c r="G34" s="1040"/>
      <c r="H34" s="1040"/>
      <c r="I34" s="1040"/>
      <c r="J34" s="1040"/>
      <c r="K34" s="1040"/>
      <c r="L34" s="1040"/>
      <c r="M34" s="1040"/>
      <c r="N34" s="1040"/>
      <c r="O34" s="1040"/>
      <c r="P34" s="1041"/>
      <c r="Q34" s="1045">
        <v>41</v>
      </c>
      <c r="R34" s="1046"/>
      <c r="S34" s="1046"/>
      <c r="T34" s="1046"/>
      <c r="U34" s="1046"/>
      <c r="V34" s="1046">
        <v>41</v>
      </c>
      <c r="W34" s="1046"/>
      <c r="X34" s="1046"/>
      <c r="Y34" s="1046"/>
      <c r="Z34" s="1046"/>
      <c r="AA34" s="1046">
        <v>0</v>
      </c>
      <c r="AB34" s="1046"/>
      <c r="AC34" s="1046"/>
      <c r="AD34" s="1046"/>
      <c r="AE34" s="1047"/>
      <c r="AF34" s="1023">
        <v>0</v>
      </c>
      <c r="AG34" s="1024"/>
      <c r="AH34" s="1024"/>
      <c r="AI34" s="1024"/>
      <c r="AJ34" s="1025"/>
      <c r="AK34" s="986">
        <v>41</v>
      </c>
      <c r="AL34" s="977"/>
      <c r="AM34" s="977"/>
      <c r="AN34" s="977"/>
      <c r="AO34" s="977"/>
      <c r="AP34" s="977">
        <v>0</v>
      </c>
      <c r="AQ34" s="977"/>
      <c r="AR34" s="977"/>
      <c r="AS34" s="977"/>
      <c r="AT34" s="977"/>
      <c r="AU34" s="977">
        <v>0</v>
      </c>
      <c r="AV34" s="977"/>
      <c r="AW34" s="977"/>
      <c r="AX34" s="977"/>
      <c r="AY34" s="977"/>
      <c r="AZ34" s="1044" t="s">
        <v>584</v>
      </c>
      <c r="BA34" s="1044"/>
      <c r="BB34" s="1044"/>
      <c r="BC34" s="1044"/>
      <c r="BD34" s="1044"/>
      <c r="BE34" s="978" t="s">
        <v>410</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15">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15">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15">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15">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15">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15">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414</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2" t="s">
        <v>392</v>
      </c>
      <c r="B63" s="943" t="s">
        <v>415</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9</v>
      </c>
      <c r="AG63" s="965"/>
      <c r="AH63" s="965"/>
      <c r="AI63" s="965"/>
      <c r="AJ63" s="1034"/>
      <c r="AK63" s="1035"/>
      <c r="AL63" s="969"/>
      <c r="AM63" s="969"/>
      <c r="AN63" s="969"/>
      <c r="AO63" s="969"/>
      <c r="AP63" s="965"/>
      <c r="AQ63" s="965"/>
      <c r="AR63" s="965"/>
      <c r="AS63" s="965"/>
      <c r="AT63" s="965"/>
      <c r="AU63" s="965"/>
      <c r="AV63" s="965"/>
      <c r="AW63" s="965"/>
      <c r="AX63" s="965"/>
      <c r="AY63" s="965"/>
      <c r="AZ63" s="1029"/>
      <c r="BA63" s="1029"/>
      <c r="BB63" s="1029"/>
      <c r="BC63" s="1029"/>
      <c r="BD63" s="1029"/>
      <c r="BE63" s="966"/>
      <c r="BF63" s="966"/>
      <c r="BG63" s="966"/>
      <c r="BH63" s="966"/>
      <c r="BI63" s="967"/>
      <c r="BJ63" s="1030" t="s">
        <v>138</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4" t="s">
        <v>416</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417</v>
      </c>
      <c r="B66" s="1002"/>
      <c r="C66" s="1002"/>
      <c r="D66" s="1002"/>
      <c r="E66" s="1002"/>
      <c r="F66" s="1002"/>
      <c r="G66" s="1002"/>
      <c r="H66" s="1002"/>
      <c r="I66" s="1002"/>
      <c r="J66" s="1002"/>
      <c r="K66" s="1002"/>
      <c r="L66" s="1002"/>
      <c r="M66" s="1002"/>
      <c r="N66" s="1002"/>
      <c r="O66" s="1002"/>
      <c r="P66" s="1003"/>
      <c r="Q66" s="1007" t="s">
        <v>418</v>
      </c>
      <c r="R66" s="1008"/>
      <c r="S66" s="1008"/>
      <c r="T66" s="1008"/>
      <c r="U66" s="1009"/>
      <c r="V66" s="1007" t="s">
        <v>398</v>
      </c>
      <c r="W66" s="1008"/>
      <c r="X66" s="1008"/>
      <c r="Y66" s="1008"/>
      <c r="Z66" s="1009"/>
      <c r="AA66" s="1007" t="s">
        <v>399</v>
      </c>
      <c r="AB66" s="1008"/>
      <c r="AC66" s="1008"/>
      <c r="AD66" s="1008"/>
      <c r="AE66" s="1009"/>
      <c r="AF66" s="1013" t="s">
        <v>419</v>
      </c>
      <c r="AG66" s="1014"/>
      <c r="AH66" s="1014"/>
      <c r="AI66" s="1014"/>
      <c r="AJ66" s="1015"/>
      <c r="AK66" s="1007" t="s">
        <v>420</v>
      </c>
      <c r="AL66" s="1002"/>
      <c r="AM66" s="1002"/>
      <c r="AN66" s="1002"/>
      <c r="AO66" s="1003"/>
      <c r="AP66" s="1007" t="s">
        <v>421</v>
      </c>
      <c r="AQ66" s="1008"/>
      <c r="AR66" s="1008"/>
      <c r="AS66" s="1008"/>
      <c r="AT66" s="1009"/>
      <c r="AU66" s="1007" t="s">
        <v>422</v>
      </c>
      <c r="AV66" s="1008"/>
      <c r="AW66" s="1008"/>
      <c r="AX66" s="1008"/>
      <c r="AY66" s="1009"/>
      <c r="AZ66" s="1007" t="s">
        <v>380</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8">
        <v>1</v>
      </c>
      <c r="B68" s="991" t="s">
        <v>586</v>
      </c>
      <c r="C68" s="992"/>
      <c r="D68" s="992"/>
      <c r="E68" s="992"/>
      <c r="F68" s="992"/>
      <c r="G68" s="992"/>
      <c r="H68" s="992"/>
      <c r="I68" s="992"/>
      <c r="J68" s="992"/>
      <c r="K68" s="992"/>
      <c r="L68" s="992"/>
      <c r="M68" s="992"/>
      <c r="N68" s="992"/>
      <c r="O68" s="992"/>
      <c r="P68" s="993"/>
      <c r="Q68" s="994">
        <v>751</v>
      </c>
      <c r="R68" s="988"/>
      <c r="S68" s="988"/>
      <c r="T68" s="988"/>
      <c r="U68" s="988"/>
      <c r="V68" s="988">
        <v>750</v>
      </c>
      <c r="W68" s="988"/>
      <c r="X68" s="988"/>
      <c r="Y68" s="988"/>
      <c r="Z68" s="988"/>
      <c r="AA68" s="988">
        <v>1</v>
      </c>
      <c r="AB68" s="988"/>
      <c r="AC68" s="988"/>
      <c r="AD68" s="988"/>
      <c r="AE68" s="988"/>
      <c r="AF68" s="988">
        <v>1</v>
      </c>
      <c r="AG68" s="988"/>
      <c r="AH68" s="988"/>
      <c r="AI68" s="988"/>
      <c r="AJ68" s="988"/>
      <c r="AK68" s="988">
        <v>35</v>
      </c>
      <c r="AL68" s="988"/>
      <c r="AM68" s="988"/>
      <c r="AN68" s="988"/>
      <c r="AO68" s="988"/>
      <c r="AP68" s="988"/>
      <c r="AQ68" s="988"/>
      <c r="AR68" s="988"/>
      <c r="AS68" s="988"/>
      <c r="AT68" s="988"/>
      <c r="AU68" s="988"/>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40">
        <v>2</v>
      </c>
      <c r="B69" s="980" t="s">
        <v>587</v>
      </c>
      <c r="C69" s="981"/>
      <c r="D69" s="981"/>
      <c r="E69" s="981"/>
      <c r="F69" s="981"/>
      <c r="G69" s="981"/>
      <c r="H69" s="981"/>
      <c r="I69" s="981"/>
      <c r="J69" s="981"/>
      <c r="K69" s="981"/>
      <c r="L69" s="981"/>
      <c r="M69" s="981"/>
      <c r="N69" s="981"/>
      <c r="O69" s="981"/>
      <c r="P69" s="982"/>
      <c r="Q69" s="983">
        <v>2198</v>
      </c>
      <c r="R69" s="977"/>
      <c r="S69" s="977"/>
      <c r="T69" s="977"/>
      <c r="U69" s="977"/>
      <c r="V69" s="977">
        <v>2195</v>
      </c>
      <c r="W69" s="977"/>
      <c r="X69" s="977"/>
      <c r="Y69" s="977"/>
      <c r="Z69" s="977"/>
      <c r="AA69" s="977">
        <v>3</v>
      </c>
      <c r="AB69" s="977"/>
      <c r="AC69" s="977"/>
      <c r="AD69" s="977"/>
      <c r="AE69" s="977"/>
      <c r="AF69" s="977">
        <v>3</v>
      </c>
      <c r="AG69" s="977"/>
      <c r="AH69" s="977"/>
      <c r="AI69" s="977"/>
      <c r="AJ69" s="977"/>
      <c r="AK69" s="977">
        <v>43</v>
      </c>
      <c r="AL69" s="977"/>
      <c r="AM69" s="977"/>
      <c r="AN69" s="977"/>
      <c r="AO69" s="977"/>
      <c r="AP69" s="977">
        <v>4</v>
      </c>
      <c r="AQ69" s="977"/>
      <c r="AR69" s="977"/>
      <c r="AS69" s="977"/>
      <c r="AT69" s="977"/>
      <c r="AU69" s="977">
        <v>0</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40">
        <v>3</v>
      </c>
      <c r="B70" s="980" t="s">
        <v>588</v>
      </c>
      <c r="C70" s="981"/>
      <c r="D70" s="981"/>
      <c r="E70" s="981"/>
      <c r="F70" s="981"/>
      <c r="G70" s="981"/>
      <c r="H70" s="981"/>
      <c r="I70" s="981"/>
      <c r="J70" s="981"/>
      <c r="K70" s="981"/>
      <c r="L70" s="981"/>
      <c r="M70" s="981"/>
      <c r="N70" s="981"/>
      <c r="O70" s="981"/>
      <c r="P70" s="982"/>
      <c r="Q70" s="983">
        <v>550</v>
      </c>
      <c r="R70" s="977"/>
      <c r="S70" s="977"/>
      <c r="T70" s="977"/>
      <c r="U70" s="977"/>
      <c r="V70" s="977">
        <v>548</v>
      </c>
      <c r="W70" s="977"/>
      <c r="X70" s="977"/>
      <c r="Y70" s="977"/>
      <c r="Z70" s="977"/>
      <c r="AA70" s="977">
        <v>2</v>
      </c>
      <c r="AB70" s="977"/>
      <c r="AC70" s="977"/>
      <c r="AD70" s="977"/>
      <c r="AE70" s="977"/>
      <c r="AF70" s="977">
        <v>2</v>
      </c>
      <c r="AG70" s="977"/>
      <c r="AH70" s="977"/>
      <c r="AI70" s="977"/>
      <c r="AJ70" s="977"/>
      <c r="AK70" s="977">
        <v>151</v>
      </c>
      <c r="AL70" s="977"/>
      <c r="AM70" s="977"/>
      <c r="AN70" s="977"/>
      <c r="AO70" s="977"/>
      <c r="AP70" s="977"/>
      <c r="AQ70" s="977"/>
      <c r="AR70" s="977"/>
      <c r="AS70" s="977"/>
      <c r="AT70" s="977"/>
      <c r="AU70" s="977"/>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40">
        <v>4</v>
      </c>
      <c r="B71" s="980" t="s">
        <v>589</v>
      </c>
      <c r="C71" s="981"/>
      <c r="D71" s="981"/>
      <c r="E71" s="981"/>
      <c r="F71" s="981"/>
      <c r="G71" s="981"/>
      <c r="H71" s="981"/>
      <c r="I71" s="981"/>
      <c r="J71" s="981"/>
      <c r="K71" s="981"/>
      <c r="L71" s="981"/>
      <c r="M71" s="981"/>
      <c r="N71" s="981"/>
      <c r="O71" s="981"/>
      <c r="P71" s="982"/>
      <c r="Q71" s="983">
        <v>219</v>
      </c>
      <c r="R71" s="977"/>
      <c r="S71" s="977"/>
      <c r="T71" s="977"/>
      <c r="U71" s="977"/>
      <c r="V71" s="977">
        <v>218</v>
      </c>
      <c r="W71" s="977"/>
      <c r="X71" s="977"/>
      <c r="Y71" s="977"/>
      <c r="Z71" s="977"/>
      <c r="AA71" s="977">
        <v>1</v>
      </c>
      <c r="AB71" s="977"/>
      <c r="AC71" s="977"/>
      <c r="AD71" s="977"/>
      <c r="AE71" s="977"/>
      <c r="AF71" s="977">
        <v>1</v>
      </c>
      <c r="AG71" s="977"/>
      <c r="AH71" s="977"/>
      <c r="AI71" s="977"/>
      <c r="AJ71" s="977"/>
      <c r="AK71" s="977">
        <v>1</v>
      </c>
      <c r="AL71" s="977"/>
      <c r="AM71" s="977"/>
      <c r="AN71" s="977"/>
      <c r="AO71" s="977"/>
      <c r="AP71" s="977"/>
      <c r="AQ71" s="977"/>
      <c r="AR71" s="977"/>
      <c r="AS71" s="977"/>
      <c r="AT71" s="977"/>
      <c r="AU71" s="977"/>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40">
        <v>5</v>
      </c>
      <c r="B72" s="980" t="s">
        <v>590</v>
      </c>
      <c r="C72" s="981"/>
      <c r="D72" s="981"/>
      <c r="E72" s="981"/>
      <c r="F72" s="981"/>
      <c r="G72" s="981"/>
      <c r="H72" s="981"/>
      <c r="I72" s="981"/>
      <c r="J72" s="981"/>
      <c r="K72" s="981"/>
      <c r="L72" s="981"/>
      <c r="M72" s="981"/>
      <c r="N72" s="981"/>
      <c r="O72" s="981"/>
      <c r="P72" s="982"/>
      <c r="Q72" s="983">
        <v>118</v>
      </c>
      <c r="R72" s="977"/>
      <c r="S72" s="977"/>
      <c r="T72" s="977"/>
      <c r="U72" s="977"/>
      <c r="V72" s="977">
        <v>118</v>
      </c>
      <c r="W72" s="977"/>
      <c r="X72" s="977"/>
      <c r="Y72" s="977"/>
      <c r="Z72" s="977"/>
      <c r="AA72" s="977">
        <v>0</v>
      </c>
      <c r="AB72" s="977"/>
      <c r="AC72" s="977"/>
      <c r="AD72" s="977"/>
      <c r="AE72" s="977"/>
      <c r="AF72" s="977">
        <v>0</v>
      </c>
      <c r="AG72" s="977"/>
      <c r="AH72" s="977"/>
      <c r="AI72" s="977"/>
      <c r="AJ72" s="977"/>
      <c r="AK72" s="977">
        <v>67</v>
      </c>
      <c r="AL72" s="977"/>
      <c r="AM72" s="977"/>
      <c r="AN72" s="977"/>
      <c r="AO72" s="977"/>
      <c r="AP72" s="977"/>
      <c r="AQ72" s="977"/>
      <c r="AR72" s="977"/>
      <c r="AS72" s="977"/>
      <c r="AT72" s="977"/>
      <c r="AU72" s="977"/>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40">
        <v>6</v>
      </c>
      <c r="B73" s="980" t="s">
        <v>591</v>
      </c>
      <c r="C73" s="981"/>
      <c r="D73" s="981"/>
      <c r="E73" s="981"/>
      <c r="F73" s="981"/>
      <c r="G73" s="981"/>
      <c r="H73" s="981"/>
      <c r="I73" s="981"/>
      <c r="J73" s="981"/>
      <c r="K73" s="981"/>
      <c r="L73" s="981"/>
      <c r="M73" s="981"/>
      <c r="N73" s="981"/>
      <c r="O73" s="981"/>
      <c r="P73" s="982"/>
      <c r="Q73" s="983">
        <v>107</v>
      </c>
      <c r="R73" s="977"/>
      <c r="S73" s="977"/>
      <c r="T73" s="977"/>
      <c r="U73" s="977"/>
      <c r="V73" s="977">
        <v>103</v>
      </c>
      <c r="W73" s="977"/>
      <c r="X73" s="977"/>
      <c r="Y73" s="977"/>
      <c r="Z73" s="977"/>
      <c r="AA73" s="977">
        <v>4</v>
      </c>
      <c r="AB73" s="977"/>
      <c r="AC73" s="977"/>
      <c r="AD73" s="977"/>
      <c r="AE73" s="977"/>
      <c r="AF73" s="977">
        <v>4</v>
      </c>
      <c r="AG73" s="977"/>
      <c r="AH73" s="977"/>
      <c r="AI73" s="977"/>
      <c r="AJ73" s="977"/>
      <c r="AK73" s="977">
        <v>16</v>
      </c>
      <c r="AL73" s="977"/>
      <c r="AM73" s="977"/>
      <c r="AN73" s="977"/>
      <c r="AO73" s="977"/>
      <c r="AP73" s="977"/>
      <c r="AQ73" s="977"/>
      <c r="AR73" s="977"/>
      <c r="AS73" s="977"/>
      <c r="AT73" s="977"/>
      <c r="AU73" s="977"/>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40">
        <v>7</v>
      </c>
      <c r="B74" s="980" t="s">
        <v>592</v>
      </c>
      <c r="C74" s="981"/>
      <c r="D74" s="981"/>
      <c r="E74" s="981"/>
      <c r="F74" s="981"/>
      <c r="G74" s="981"/>
      <c r="H74" s="981"/>
      <c r="I74" s="981"/>
      <c r="J74" s="981"/>
      <c r="K74" s="981"/>
      <c r="L74" s="981"/>
      <c r="M74" s="981"/>
      <c r="N74" s="981"/>
      <c r="O74" s="981"/>
      <c r="P74" s="982"/>
      <c r="Q74" s="983">
        <v>942</v>
      </c>
      <c r="R74" s="977"/>
      <c r="S74" s="977"/>
      <c r="T74" s="977"/>
      <c r="U74" s="977"/>
      <c r="V74" s="977">
        <v>890</v>
      </c>
      <c r="W74" s="977"/>
      <c r="X74" s="977"/>
      <c r="Y74" s="977"/>
      <c r="Z74" s="977"/>
      <c r="AA74" s="977">
        <v>52</v>
      </c>
      <c r="AB74" s="977"/>
      <c r="AC74" s="977"/>
      <c r="AD74" s="977"/>
      <c r="AE74" s="977"/>
      <c r="AF74" s="977">
        <v>114</v>
      </c>
      <c r="AG74" s="977"/>
      <c r="AH74" s="977"/>
      <c r="AI74" s="977"/>
      <c r="AJ74" s="977"/>
      <c r="AK74" s="977">
        <v>1</v>
      </c>
      <c r="AL74" s="977"/>
      <c r="AM74" s="977"/>
      <c r="AN74" s="977"/>
      <c r="AO74" s="977"/>
      <c r="AP74" s="977"/>
      <c r="AQ74" s="977"/>
      <c r="AR74" s="977"/>
      <c r="AS74" s="977"/>
      <c r="AT74" s="977"/>
      <c r="AU74" s="977"/>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40">
        <v>8</v>
      </c>
      <c r="B75" s="980" t="s">
        <v>593</v>
      </c>
      <c r="C75" s="981"/>
      <c r="D75" s="981"/>
      <c r="E75" s="981"/>
      <c r="F75" s="981"/>
      <c r="G75" s="981"/>
      <c r="H75" s="981"/>
      <c r="I75" s="981"/>
      <c r="J75" s="981"/>
      <c r="K75" s="981"/>
      <c r="L75" s="981"/>
      <c r="M75" s="981"/>
      <c r="N75" s="981"/>
      <c r="O75" s="981"/>
      <c r="P75" s="982"/>
      <c r="Q75" s="984">
        <v>181</v>
      </c>
      <c r="R75" s="985"/>
      <c r="S75" s="985"/>
      <c r="T75" s="985"/>
      <c r="U75" s="986"/>
      <c r="V75" s="987">
        <v>179</v>
      </c>
      <c r="W75" s="985"/>
      <c r="X75" s="985"/>
      <c r="Y75" s="985"/>
      <c r="Z75" s="986"/>
      <c r="AA75" s="987">
        <v>2</v>
      </c>
      <c r="AB75" s="985"/>
      <c r="AC75" s="985"/>
      <c r="AD75" s="985"/>
      <c r="AE75" s="986"/>
      <c r="AF75" s="987">
        <v>2</v>
      </c>
      <c r="AG75" s="985"/>
      <c r="AH75" s="985"/>
      <c r="AI75" s="985"/>
      <c r="AJ75" s="986"/>
      <c r="AK75" s="987"/>
      <c r="AL75" s="985"/>
      <c r="AM75" s="985"/>
      <c r="AN75" s="985"/>
      <c r="AO75" s="986"/>
      <c r="AP75" s="987">
        <v>10</v>
      </c>
      <c r="AQ75" s="985"/>
      <c r="AR75" s="985"/>
      <c r="AS75" s="985"/>
      <c r="AT75" s="986"/>
      <c r="AU75" s="987">
        <v>2</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40">
        <v>9</v>
      </c>
      <c r="B76" s="980" t="s">
        <v>594</v>
      </c>
      <c r="C76" s="981"/>
      <c r="D76" s="981"/>
      <c r="E76" s="981"/>
      <c r="F76" s="981"/>
      <c r="G76" s="981"/>
      <c r="H76" s="981"/>
      <c r="I76" s="981"/>
      <c r="J76" s="981"/>
      <c r="K76" s="981"/>
      <c r="L76" s="981"/>
      <c r="M76" s="981"/>
      <c r="N76" s="981"/>
      <c r="O76" s="981"/>
      <c r="P76" s="982"/>
      <c r="Q76" s="984">
        <v>80</v>
      </c>
      <c r="R76" s="985"/>
      <c r="S76" s="985"/>
      <c r="T76" s="985"/>
      <c r="U76" s="986"/>
      <c r="V76" s="987">
        <v>64</v>
      </c>
      <c r="W76" s="985"/>
      <c r="X76" s="985"/>
      <c r="Y76" s="985"/>
      <c r="Z76" s="986"/>
      <c r="AA76" s="987">
        <v>16</v>
      </c>
      <c r="AB76" s="985"/>
      <c r="AC76" s="985"/>
      <c r="AD76" s="985"/>
      <c r="AE76" s="986"/>
      <c r="AF76" s="987">
        <v>13</v>
      </c>
      <c r="AG76" s="985"/>
      <c r="AH76" s="985"/>
      <c r="AI76" s="985"/>
      <c r="AJ76" s="986"/>
      <c r="AK76" s="987">
        <v>0</v>
      </c>
      <c r="AL76" s="985"/>
      <c r="AM76" s="985"/>
      <c r="AN76" s="985"/>
      <c r="AO76" s="986"/>
      <c r="AP76" s="987"/>
      <c r="AQ76" s="985"/>
      <c r="AR76" s="985"/>
      <c r="AS76" s="985"/>
      <c r="AT76" s="986"/>
      <c r="AU76" s="987"/>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40">
        <v>10</v>
      </c>
      <c r="B77" s="980" t="s">
        <v>595</v>
      </c>
      <c r="C77" s="981"/>
      <c r="D77" s="981"/>
      <c r="E77" s="981"/>
      <c r="F77" s="981"/>
      <c r="G77" s="981"/>
      <c r="H77" s="981"/>
      <c r="I77" s="981"/>
      <c r="J77" s="981"/>
      <c r="K77" s="981"/>
      <c r="L77" s="981"/>
      <c r="M77" s="981"/>
      <c r="N77" s="981"/>
      <c r="O77" s="981"/>
      <c r="P77" s="982"/>
      <c r="Q77" s="983">
        <v>1291</v>
      </c>
      <c r="R77" s="977"/>
      <c r="S77" s="977"/>
      <c r="T77" s="977"/>
      <c r="U77" s="977"/>
      <c r="V77" s="977">
        <v>1258</v>
      </c>
      <c r="W77" s="977"/>
      <c r="X77" s="977"/>
      <c r="Y77" s="977"/>
      <c r="Z77" s="977"/>
      <c r="AA77" s="977">
        <v>33</v>
      </c>
      <c r="AB77" s="977"/>
      <c r="AC77" s="977"/>
      <c r="AD77" s="977"/>
      <c r="AE77" s="977"/>
      <c r="AF77" s="987">
        <v>33</v>
      </c>
      <c r="AG77" s="985"/>
      <c r="AH77" s="985"/>
      <c r="AI77" s="985"/>
      <c r="AJ77" s="986"/>
      <c r="AK77" s="977">
        <v>95</v>
      </c>
      <c r="AL77" s="977"/>
      <c r="AM77" s="977"/>
      <c r="AN77" s="977"/>
      <c r="AO77" s="977"/>
      <c r="AP77" s="987"/>
      <c r="AQ77" s="985"/>
      <c r="AR77" s="985"/>
      <c r="AS77" s="985"/>
      <c r="AT77" s="986"/>
      <c r="AU77" s="987"/>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40">
        <v>11</v>
      </c>
      <c r="B78" s="980" t="s">
        <v>596</v>
      </c>
      <c r="C78" s="981"/>
      <c r="D78" s="981"/>
      <c r="E78" s="981"/>
      <c r="F78" s="981"/>
      <c r="G78" s="981"/>
      <c r="H78" s="981"/>
      <c r="I78" s="981"/>
      <c r="J78" s="981"/>
      <c r="K78" s="981"/>
      <c r="L78" s="981"/>
      <c r="M78" s="981"/>
      <c r="N78" s="981"/>
      <c r="O78" s="981"/>
      <c r="P78" s="982"/>
      <c r="Q78" s="984">
        <v>6467</v>
      </c>
      <c r="R78" s="985"/>
      <c r="S78" s="985"/>
      <c r="T78" s="985"/>
      <c r="U78" s="986"/>
      <c r="V78" s="987">
        <v>5925</v>
      </c>
      <c r="W78" s="985"/>
      <c r="X78" s="985"/>
      <c r="Y78" s="985"/>
      <c r="Z78" s="986"/>
      <c r="AA78" s="987">
        <v>542</v>
      </c>
      <c r="AB78" s="985"/>
      <c r="AC78" s="985"/>
      <c r="AD78" s="985"/>
      <c r="AE78" s="986"/>
      <c r="AF78" s="977">
        <v>550</v>
      </c>
      <c r="AG78" s="977"/>
      <c r="AH78" s="977"/>
      <c r="AI78" s="977"/>
      <c r="AJ78" s="977"/>
      <c r="AK78" s="977">
        <v>0</v>
      </c>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40">
        <v>12</v>
      </c>
      <c r="B79" s="980" t="s">
        <v>597</v>
      </c>
      <c r="C79" s="981"/>
      <c r="D79" s="981"/>
      <c r="E79" s="981"/>
      <c r="F79" s="981"/>
      <c r="G79" s="981"/>
      <c r="H79" s="981"/>
      <c r="I79" s="981"/>
      <c r="J79" s="981"/>
      <c r="K79" s="981"/>
      <c r="L79" s="981"/>
      <c r="M79" s="981"/>
      <c r="N79" s="981"/>
      <c r="O79" s="981"/>
      <c r="P79" s="982"/>
      <c r="Q79" s="984">
        <v>15</v>
      </c>
      <c r="R79" s="985"/>
      <c r="S79" s="985"/>
      <c r="T79" s="985"/>
      <c r="U79" s="986"/>
      <c r="V79" s="987">
        <v>6</v>
      </c>
      <c r="W79" s="985"/>
      <c r="X79" s="985"/>
      <c r="Y79" s="985"/>
      <c r="Z79" s="986"/>
      <c r="AA79" s="987">
        <v>9</v>
      </c>
      <c r="AB79" s="985"/>
      <c r="AC79" s="985"/>
      <c r="AD79" s="985"/>
      <c r="AE79" s="986"/>
      <c r="AF79" s="977">
        <v>1</v>
      </c>
      <c r="AG79" s="977"/>
      <c r="AH79" s="977"/>
      <c r="AI79" s="977"/>
      <c r="AJ79" s="977"/>
      <c r="AK79" s="977">
        <v>10</v>
      </c>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40">
        <v>13</v>
      </c>
      <c r="B80" s="980" t="s">
        <v>598</v>
      </c>
      <c r="C80" s="981"/>
      <c r="D80" s="981"/>
      <c r="E80" s="981"/>
      <c r="F80" s="981"/>
      <c r="G80" s="981"/>
      <c r="H80" s="981"/>
      <c r="I80" s="981"/>
      <c r="J80" s="981"/>
      <c r="K80" s="981"/>
      <c r="L80" s="981"/>
      <c r="M80" s="981"/>
      <c r="N80" s="981"/>
      <c r="O80" s="981"/>
      <c r="P80" s="982"/>
      <c r="Q80" s="983">
        <v>600</v>
      </c>
      <c r="R80" s="977"/>
      <c r="S80" s="977"/>
      <c r="T80" s="977"/>
      <c r="U80" s="977"/>
      <c r="V80" s="977">
        <v>537</v>
      </c>
      <c r="W80" s="977"/>
      <c r="X80" s="977"/>
      <c r="Y80" s="977"/>
      <c r="Z80" s="977"/>
      <c r="AA80" s="977">
        <v>63</v>
      </c>
      <c r="AB80" s="977"/>
      <c r="AC80" s="977"/>
      <c r="AD80" s="977"/>
      <c r="AE80" s="977"/>
      <c r="AF80" s="977">
        <v>63</v>
      </c>
      <c r="AG80" s="977"/>
      <c r="AH80" s="977"/>
      <c r="AI80" s="977"/>
      <c r="AJ80" s="977"/>
      <c r="AK80" s="977">
        <v>127</v>
      </c>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40">
        <v>14</v>
      </c>
      <c r="B81" s="980" t="s">
        <v>599</v>
      </c>
      <c r="C81" s="981"/>
      <c r="D81" s="981"/>
      <c r="E81" s="981"/>
      <c r="F81" s="981"/>
      <c r="G81" s="981"/>
      <c r="H81" s="981"/>
      <c r="I81" s="981"/>
      <c r="J81" s="981"/>
      <c r="K81" s="981"/>
      <c r="L81" s="981"/>
      <c r="M81" s="981"/>
      <c r="N81" s="981"/>
      <c r="O81" s="981"/>
      <c r="P81" s="982"/>
      <c r="Q81" s="983">
        <v>296986</v>
      </c>
      <c r="R81" s="977"/>
      <c r="S81" s="977"/>
      <c r="T81" s="977"/>
      <c r="U81" s="977"/>
      <c r="V81" s="977">
        <v>274820</v>
      </c>
      <c r="W81" s="977"/>
      <c r="X81" s="977"/>
      <c r="Y81" s="977"/>
      <c r="Z81" s="977"/>
      <c r="AA81" s="977">
        <v>22166</v>
      </c>
      <c r="AB81" s="977"/>
      <c r="AC81" s="977"/>
      <c r="AD81" s="977"/>
      <c r="AE81" s="977"/>
      <c r="AF81" s="977">
        <v>22166</v>
      </c>
      <c r="AG81" s="977"/>
      <c r="AH81" s="977"/>
      <c r="AI81" s="977"/>
      <c r="AJ81" s="977"/>
      <c r="AK81" s="977">
        <v>255</v>
      </c>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40">
        <v>15</v>
      </c>
      <c r="B82" s="980" t="s">
        <v>600</v>
      </c>
      <c r="C82" s="981"/>
      <c r="D82" s="981"/>
      <c r="E82" s="981"/>
      <c r="F82" s="981"/>
      <c r="G82" s="981"/>
      <c r="H82" s="981"/>
      <c r="I82" s="981"/>
      <c r="J82" s="981"/>
      <c r="K82" s="981"/>
      <c r="L82" s="981"/>
      <c r="M82" s="981"/>
      <c r="N82" s="981"/>
      <c r="O82" s="981"/>
      <c r="P82" s="982"/>
      <c r="Q82" s="983">
        <v>195</v>
      </c>
      <c r="R82" s="977"/>
      <c r="S82" s="977"/>
      <c r="T82" s="977"/>
      <c r="U82" s="977"/>
      <c r="V82" s="977">
        <v>186</v>
      </c>
      <c r="W82" s="977"/>
      <c r="X82" s="977"/>
      <c r="Y82" s="977"/>
      <c r="Z82" s="977"/>
      <c r="AA82" s="977">
        <v>9</v>
      </c>
      <c r="AB82" s="977"/>
      <c r="AC82" s="977"/>
      <c r="AD82" s="977"/>
      <c r="AE82" s="977"/>
      <c r="AF82" s="977">
        <v>9</v>
      </c>
      <c r="AG82" s="977"/>
      <c r="AH82" s="977"/>
      <c r="AI82" s="977"/>
      <c r="AJ82" s="977"/>
      <c r="AK82" s="977" t="s">
        <v>603</v>
      </c>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2" t="s">
        <v>392</v>
      </c>
      <c r="B88" s="943" t="s">
        <v>423</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22962</v>
      </c>
      <c r="AG88" s="965"/>
      <c r="AH88" s="965"/>
      <c r="AI88" s="965"/>
      <c r="AJ88" s="965"/>
      <c r="AK88" s="969"/>
      <c r="AL88" s="969"/>
      <c r="AM88" s="969"/>
      <c r="AN88" s="969"/>
      <c r="AO88" s="969"/>
      <c r="AP88" s="965">
        <v>14</v>
      </c>
      <c r="AQ88" s="965"/>
      <c r="AR88" s="965"/>
      <c r="AS88" s="965"/>
      <c r="AT88" s="965"/>
      <c r="AU88" s="965">
        <v>2</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392</v>
      </c>
      <c r="BR102" s="943" t="s">
        <v>424</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3</v>
      </c>
      <c r="CS102" s="959"/>
      <c r="CT102" s="959"/>
      <c r="CU102" s="959"/>
      <c r="CV102" s="960"/>
      <c r="CW102" s="958">
        <v>15</v>
      </c>
      <c r="CX102" s="959"/>
      <c r="CY102" s="959"/>
      <c r="CZ102" s="959"/>
      <c r="DA102" s="960"/>
      <c r="DB102" s="958">
        <v>0</v>
      </c>
      <c r="DC102" s="959"/>
      <c r="DD102" s="959"/>
      <c r="DE102" s="959"/>
      <c r="DF102" s="960"/>
      <c r="DG102" s="958">
        <v>0</v>
      </c>
      <c r="DH102" s="959"/>
      <c r="DI102" s="959"/>
      <c r="DJ102" s="959"/>
      <c r="DK102" s="960"/>
      <c r="DL102" s="958">
        <v>0</v>
      </c>
      <c r="DM102" s="959"/>
      <c r="DN102" s="959"/>
      <c r="DO102" s="959"/>
      <c r="DP102" s="960"/>
      <c r="DQ102" s="958">
        <v>0</v>
      </c>
      <c r="DR102" s="959"/>
      <c r="DS102" s="959"/>
      <c r="DT102" s="959"/>
      <c r="DU102" s="960"/>
      <c r="DV102" s="943"/>
      <c r="DW102" s="944"/>
      <c r="DX102" s="944"/>
      <c r="DY102" s="944"/>
      <c r="DZ102" s="945"/>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425</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426</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48" t="s">
        <v>429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4" t="s">
        <v>431</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432</v>
      </c>
      <c r="AB109" s="905"/>
      <c r="AC109" s="905"/>
      <c r="AD109" s="905"/>
      <c r="AE109" s="906"/>
      <c r="AF109" s="907" t="s">
        <v>433</v>
      </c>
      <c r="AG109" s="905"/>
      <c r="AH109" s="905"/>
      <c r="AI109" s="905"/>
      <c r="AJ109" s="906"/>
      <c r="AK109" s="907" t="s">
        <v>308</v>
      </c>
      <c r="AL109" s="905"/>
      <c r="AM109" s="905"/>
      <c r="AN109" s="905"/>
      <c r="AO109" s="906"/>
      <c r="AP109" s="907" t="s">
        <v>434</v>
      </c>
      <c r="AQ109" s="905"/>
      <c r="AR109" s="905"/>
      <c r="AS109" s="905"/>
      <c r="AT109" s="935"/>
      <c r="AU109" s="904" t="s">
        <v>431</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432</v>
      </c>
      <c r="BR109" s="905"/>
      <c r="BS109" s="905"/>
      <c r="BT109" s="905"/>
      <c r="BU109" s="906"/>
      <c r="BV109" s="907" t="s">
        <v>433</v>
      </c>
      <c r="BW109" s="905"/>
      <c r="BX109" s="905"/>
      <c r="BY109" s="905"/>
      <c r="BZ109" s="906"/>
      <c r="CA109" s="907" t="s">
        <v>308</v>
      </c>
      <c r="CB109" s="905"/>
      <c r="CC109" s="905"/>
      <c r="CD109" s="905"/>
      <c r="CE109" s="906"/>
      <c r="CF109" s="942" t="s">
        <v>434</v>
      </c>
      <c r="CG109" s="942"/>
      <c r="CH109" s="942"/>
      <c r="CI109" s="942"/>
      <c r="CJ109" s="942"/>
      <c r="CK109" s="907" t="s">
        <v>435</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432</v>
      </c>
      <c r="DH109" s="905"/>
      <c r="DI109" s="905"/>
      <c r="DJ109" s="905"/>
      <c r="DK109" s="906"/>
      <c r="DL109" s="907" t="s">
        <v>433</v>
      </c>
      <c r="DM109" s="905"/>
      <c r="DN109" s="905"/>
      <c r="DO109" s="905"/>
      <c r="DP109" s="906"/>
      <c r="DQ109" s="907" t="s">
        <v>308</v>
      </c>
      <c r="DR109" s="905"/>
      <c r="DS109" s="905"/>
      <c r="DT109" s="905"/>
      <c r="DU109" s="906"/>
      <c r="DV109" s="907" t="s">
        <v>434</v>
      </c>
      <c r="DW109" s="905"/>
      <c r="DX109" s="905"/>
      <c r="DY109" s="905"/>
      <c r="DZ109" s="935"/>
    </row>
    <row r="110" spans="1:131" s="231" customFormat="1" ht="26.25" customHeight="1" x14ac:dyDescent="0.15">
      <c r="A110" s="816" t="s">
        <v>436</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106129</v>
      </c>
      <c r="AB110" s="898"/>
      <c r="AC110" s="898"/>
      <c r="AD110" s="898"/>
      <c r="AE110" s="899"/>
      <c r="AF110" s="900">
        <v>129799</v>
      </c>
      <c r="AG110" s="898"/>
      <c r="AH110" s="898"/>
      <c r="AI110" s="898"/>
      <c r="AJ110" s="899"/>
      <c r="AK110" s="900">
        <v>136873</v>
      </c>
      <c r="AL110" s="898"/>
      <c r="AM110" s="898"/>
      <c r="AN110" s="898"/>
      <c r="AO110" s="899"/>
      <c r="AP110" s="901">
        <v>13.9</v>
      </c>
      <c r="AQ110" s="902"/>
      <c r="AR110" s="902"/>
      <c r="AS110" s="902"/>
      <c r="AT110" s="903"/>
      <c r="AU110" s="936" t="s">
        <v>73</v>
      </c>
      <c r="AV110" s="937"/>
      <c r="AW110" s="937"/>
      <c r="AX110" s="937"/>
      <c r="AY110" s="937"/>
      <c r="AZ110" s="869" t="s">
        <v>437</v>
      </c>
      <c r="BA110" s="817"/>
      <c r="BB110" s="817"/>
      <c r="BC110" s="817"/>
      <c r="BD110" s="817"/>
      <c r="BE110" s="817"/>
      <c r="BF110" s="817"/>
      <c r="BG110" s="817"/>
      <c r="BH110" s="817"/>
      <c r="BI110" s="817"/>
      <c r="BJ110" s="817"/>
      <c r="BK110" s="817"/>
      <c r="BL110" s="817"/>
      <c r="BM110" s="817"/>
      <c r="BN110" s="817"/>
      <c r="BO110" s="817"/>
      <c r="BP110" s="818"/>
      <c r="BQ110" s="870">
        <v>1547710</v>
      </c>
      <c r="BR110" s="851"/>
      <c r="BS110" s="851"/>
      <c r="BT110" s="851"/>
      <c r="BU110" s="851"/>
      <c r="BV110" s="851">
        <v>1773123</v>
      </c>
      <c r="BW110" s="851"/>
      <c r="BX110" s="851"/>
      <c r="BY110" s="851"/>
      <c r="BZ110" s="851"/>
      <c r="CA110" s="851">
        <v>2132409</v>
      </c>
      <c r="CB110" s="851"/>
      <c r="CC110" s="851"/>
      <c r="CD110" s="851"/>
      <c r="CE110" s="851"/>
      <c r="CF110" s="875">
        <v>216.1</v>
      </c>
      <c r="CG110" s="876"/>
      <c r="CH110" s="876"/>
      <c r="CI110" s="876"/>
      <c r="CJ110" s="876"/>
      <c r="CK110" s="932" t="s">
        <v>438</v>
      </c>
      <c r="CL110" s="828"/>
      <c r="CM110" s="869" t="s">
        <v>439</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412</v>
      </c>
      <c r="DH110" s="851"/>
      <c r="DI110" s="851"/>
      <c r="DJ110" s="851"/>
      <c r="DK110" s="851"/>
      <c r="DL110" s="851" t="s">
        <v>412</v>
      </c>
      <c r="DM110" s="851"/>
      <c r="DN110" s="851"/>
      <c r="DO110" s="851"/>
      <c r="DP110" s="851"/>
      <c r="DQ110" s="851" t="s">
        <v>138</v>
      </c>
      <c r="DR110" s="851"/>
      <c r="DS110" s="851"/>
      <c r="DT110" s="851"/>
      <c r="DU110" s="851"/>
      <c r="DV110" s="852" t="s">
        <v>440</v>
      </c>
      <c r="DW110" s="852"/>
      <c r="DX110" s="852"/>
      <c r="DY110" s="852"/>
      <c r="DZ110" s="853"/>
    </row>
    <row r="111" spans="1:131" s="231" customFormat="1" ht="26.25" customHeight="1" x14ac:dyDescent="0.15">
      <c r="A111" s="783" t="s">
        <v>441</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138</v>
      </c>
      <c r="AB111" s="925"/>
      <c r="AC111" s="925"/>
      <c r="AD111" s="925"/>
      <c r="AE111" s="926"/>
      <c r="AF111" s="927" t="s">
        <v>412</v>
      </c>
      <c r="AG111" s="925"/>
      <c r="AH111" s="925"/>
      <c r="AI111" s="925"/>
      <c r="AJ111" s="926"/>
      <c r="AK111" s="927" t="s">
        <v>394</v>
      </c>
      <c r="AL111" s="925"/>
      <c r="AM111" s="925"/>
      <c r="AN111" s="925"/>
      <c r="AO111" s="926"/>
      <c r="AP111" s="928" t="s">
        <v>394</v>
      </c>
      <c r="AQ111" s="929"/>
      <c r="AR111" s="929"/>
      <c r="AS111" s="929"/>
      <c r="AT111" s="930"/>
      <c r="AU111" s="938"/>
      <c r="AV111" s="939"/>
      <c r="AW111" s="939"/>
      <c r="AX111" s="939"/>
      <c r="AY111" s="939"/>
      <c r="AZ111" s="824" t="s">
        <v>442</v>
      </c>
      <c r="BA111" s="761"/>
      <c r="BB111" s="761"/>
      <c r="BC111" s="761"/>
      <c r="BD111" s="761"/>
      <c r="BE111" s="761"/>
      <c r="BF111" s="761"/>
      <c r="BG111" s="761"/>
      <c r="BH111" s="761"/>
      <c r="BI111" s="761"/>
      <c r="BJ111" s="761"/>
      <c r="BK111" s="761"/>
      <c r="BL111" s="761"/>
      <c r="BM111" s="761"/>
      <c r="BN111" s="761"/>
      <c r="BO111" s="761"/>
      <c r="BP111" s="762"/>
      <c r="BQ111" s="825" t="s">
        <v>412</v>
      </c>
      <c r="BR111" s="826"/>
      <c r="BS111" s="826"/>
      <c r="BT111" s="826"/>
      <c r="BU111" s="826"/>
      <c r="BV111" s="826" t="s">
        <v>412</v>
      </c>
      <c r="BW111" s="826"/>
      <c r="BX111" s="826"/>
      <c r="BY111" s="826"/>
      <c r="BZ111" s="826"/>
      <c r="CA111" s="826" t="s">
        <v>138</v>
      </c>
      <c r="CB111" s="826"/>
      <c r="CC111" s="826"/>
      <c r="CD111" s="826"/>
      <c r="CE111" s="826"/>
      <c r="CF111" s="884" t="s">
        <v>138</v>
      </c>
      <c r="CG111" s="885"/>
      <c r="CH111" s="885"/>
      <c r="CI111" s="885"/>
      <c r="CJ111" s="885"/>
      <c r="CK111" s="933"/>
      <c r="CL111" s="830"/>
      <c r="CM111" s="824" t="s">
        <v>443</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412</v>
      </c>
      <c r="DH111" s="826"/>
      <c r="DI111" s="826"/>
      <c r="DJ111" s="826"/>
      <c r="DK111" s="826"/>
      <c r="DL111" s="826" t="s">
        <v>412</v>
      </c>
      <c r="DM111" s="826"/>
      <c r="DN111" s="826"/>
      <c r="DO111" s="826"/>
      <c r="DP111" s="826"/>
      <c r="DQ111" s="826" t="s">
        <v>138</v>
      </c>
      <c r="DR111" s="826"/>
      <c r="DS111" s="826"/>
      <c r="DT111" s="826"/>
      <c r="DU111" s="826"/>
      <c r="DV111" s="803" t="s">
        <v>138</v>
      </c>
      <c r="DW111" s="803"/>
      <c r="DX111" s="803"/>
      <c r="DY111" s="803"/>
      <c r="DZ111" s="804"/>
    </row>
    <row r="112" spans="1:131" s="231" customFormat="1" ht="26.25" customHeight="1" x14ac:dyDescent="0.15">
      <c r="A112" s="918" t="s">
        <v>444</v>
      </c>
      <c r="B112" s="919"/>
      <c r="C112" s="761" t="s">
        <v>445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394</v>
      </c>
      <c r="AB112" s="789"/>
      <c r="AC112" s="789"/>
      <c r="AD112" s="789"/>
      <c r="AE112" s="790"/>
      <c r="AF112" s="791" t="s">
        <v>446</v>
      </c>
      <c r="AG112" s="789"/>
      <c r="AH112" s="789"/>
      <c r="AI112" s="789"/>
      <c r="AJ112" s="790"/>
      <c r="AK112" s="791" t="s">
        <v>394</v>
      </c>
      <c r="AL112" s="789"/>
      <c r="AM112" s="789"/>
      <c r="AN112" s="789"/>
      <c r="AO112" s="790"/>
      <c r="AP112" s="833" t="s">
        <v>447</v>
      </c>
      <c r="AQ112" s="834"/>
      <c r="AR112" s="834"/>
      <c r="AS112" s="834"/>
      <c r="AT112" s="835"/>
      <c r="AU112" s="938"/>
      <c r="AV112" s="939"/>
      <c r="AW112" s="939"/>
      <c r="AX112" s="939"/>
      <c r="AY112" s="939"/>
      <c r="AZ112" s="824" t="s">
        <v>448</v>
      </c>
      <c r="BA112" s="761"/>
      <c r="BB112" s="761"/>
      <c r="BC112" s="761"/>
      <c r="BD112" s="761"/>
      <c r="BE112" s="761"/>
      <c r="BF112" s="761"/>
      <c r="BG112" s="761"/>
      <c r="BH112" s="761"/>
      <c r="BI112" s="761"/>
      <c r="BJ112" s="761"/>
      <c r="BK112" s="761"/>
      <c r="BL112" s="761"/>
      <c r="BM112" s="761"/>
      <c r="BN112" s="761"/>
      <c r="BO112" s="761"/>
      <c r="BP112" s="762"/>
      <c r="BQ112" s="825">
        <v>13764</v>
      </c>
      <c r="BR112" s="826"/>
      <c r="BS112" s="826"/>
      <c r="BT112" s="826"/>
      <c r="BU112" s="826"/>
      <c r="BV112" s="826">
        <v>19461</v>
      </c>
      <c r="BW112" s="826"/>
      <c r="BX112" s="826"/>
      <c r="BY112" s="826"/>
      <c r="BZ112" s="826"/>
      <c r="CA112" s="826">
        <v>14315</v>
      </c>
      <c r="CB112" s="826"/>
      <c r="CC112" s="826"/>
      <c r="CD112" s="826"/>
      <c r="CE112" s="826"/>
      <c r="CF112" s="884">
        <v>1.5</v>
      </c>
      <c r="CG112" s="885"/>
      <c r="CH112" s="885"/>
      <c r="CI112" s="885"/>
      <c r="CJ112" s="885"/>
      <c r="CK112" s="933"/>
      <c r="CL112" s="830"/>
      <c r="CM112" s="824" t="s">
        <v>449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447</v>
      </c>
      <c r="DH112" s="826"/>
      <c r="DI112" s="826"/>
      <c r="DJ112" s="826"/>
      <c r="DK112" s="826"/>
      <c r="DL112" s="826" t="s">
        <v>394</v>
      </c>
      <c r="DM112" s="826"/>
      <c r="DN112" s="826"/>
      <c r="DO112" s="826"/>
      <c r="DP112" s="826"/>
      <c r="DQ112" s="826" t="s">
        <v>394</v>
      </c>
      <c r="DR112" s="826"/>
      <c r="DS112" s="826"/>
      <c r="DT112" s="826"/>
      <c r="DU112" s="826"/>
      <c r="DV112" s="803" t="s">
        <v>447</v>
      </c>
      <c r="DW112" s="803"/>
      <c r="DX112" s="803"/>
      <c r="DY112" s="803"/>
      <c r="DZ112" s="804"/>
    </row>
    <row r="113" spans="1:130" s="231" customFormat="1" ht="26.25" customHeight="1" x14ac:dyDescent="0.15">
      <c r="A113" s="920"/>
      <c r="B113" s="921"/>
      <c r="C113" s="761" t="s">
        <v>450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5534</v>
      </c>
      <c r="AB113" s="925"/>
      <c r="AC113" s="925"/>
      <c r="AD113" s="925"/>
      <c r="AE113" s="926"/>
      <c r="AF113" s="927">
        <v>5356</v>
      </c>
      <c r="AG113" s="925"/>
      <c r="AH113" s="925"/>
      <c r="AI113" s="925"/>
      <c r="AJ113" s="926"/>
      <c r="AK113" s="927">
        <v>5449</v>
      </c>
      <c r="AL113" s="925"/>
      <c r="AM113" s="925"/>
      <c r="AN113" s="925"/>
      <c r="AO113" s="926"/>
      <c r="AP113" s="928">
        <v>0.6</v>
      </c>
      <c r="AQ113" s="929"/>
      <c r="AR113" s="929"/>
      <c r="AS113" s="929"/>
      <c r="AT113" s="930"/>
      <c r="AU113" s="938"/>
      <c r="AV113" s="939"/>
      <c r="AW113" s="939"/>
      <c r="AX113" s="939"/>
      <c r="AY113" s="939"/>
      <c r="AZ113" s="824" t="s">
        <v>451</v>
      </c>
      <c r="BA113" s="761"/>
      <c r="BB113" s="761"/>
      <c r="BC113" s="761"/>
      <c r="BD113" s="761"/>
      <c r="BE113" s="761"/>
      <c r="BF113" s="761"/>
      <c r="BG113" s="761"/>
      <c r="BH113" s="761"/>
      <c r="BI113" s="761"/>
      <c r="BJ113" s="761"/>
      <c r="BK113" s="761"/>
      <c r="BL113" s="761"/>
      <c r="BM113" s="761"/>
      <c r="BN113" s="761"/>
      <c r="BO113" s="761"/>
      <c r="BP113" s="762"/>
      <c r="BQ113" s="825">
        <v>3480</v>
      </c>
      <c r="BR113" s="826"/>
      <c r="BS113" s="826"/>
      <c r="BT113" s="826"/>
      <c r="BU113" s="826"/>
      <c r="BV113" s="826">
        <v>2958</v>
      </c>
      <c r="BW113" s="826"/>
      <c r="BX113" s="826"/>
      <c r="BY113" s="826"/>
      <c r="BZ113" s="826"/>
      <c r="CA113" s="826">
        <v>2409</v>
      </c>
      <c r="CB113" s="826"/>
      <c r="CC113" s="826"/>
      <c r="CD113" s="826"/>
      <c r="CE113" s="826"/>
      <c r="CF113" s="884">
        <v>0.2</v>
      </c>
      <c r="CG113" s="885"/>
      <c r="CH113" s="885"/>
      <c r="CI113" s="885"/>
      <c r="CJ113" s="885"/>
      <c r="CK113" s="933"/>
      <c r="CL113" s="830"/>
      <c r="CM113" s="824" t="s">
        <v>452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394</v>
      </c>
      <c r="DH113" s="789"/>
      <c r="DI113" s="789"/>
      <c r="DJ113" s="789"/>
      <c r="DK113" s="790"/>
      <c r="DL113" s="791" t="s">
        <v>453</v>
      </c>
      <c r="DM113" s="789"/>
      <c r="DN113" s="789"/>
      <c r="DO113" s="789"/>
      <c r="DP113" s="790"/>
      <c r="DQ113" s="791" t="s">
        <v>394</v>
      </c>
      <c r="DR113" s="789"/>
      <c r="DS113" s="789"/>
      <c r="DT113" s="789"/>
      <c r="DU113" s="790"/>
      <c r="DV113" s="833" t="s">
        <v>453</v>
      </c>
      <c r="DW113" s="834"/>
      <c r="DX113" s="834"/>
      <c r="DY113" s="834"/>
      <c r="DZ113" s="835"/>
    </row>
    <row r="114" spans="1:130" s="231" customFormat="1" ht="26.25" customHeight="1" x14ac:dyDescent="0.15">
      <c r="A114" s="920"/>
      <c r="B114" s="921"/>
      <c r="C114" s="761" t="s">
        <v>454</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444</v>
      </c>
      <c r="AB114" s="789"/>
      <c r="AC114" s="789"/>
      <c r="AD114" s="789"/>
      <c r="AE114" s="790"/>
      <c r="AF114" s="791">
        <v>335</v>
      </c>
      <c r="AG114" s="789"/>
      <c r="AH114" s="789"/>
      <c r="AI114" s="789"/>
      <c r="AJ114" s="790"/>
      <c r="AK114" s="791">
        <v>334</v>
      </c>
      <c r="AL114" s="789"/>
      <c r="AM114" s="789"/>
      <c r="AN114" s="789"/>
      <c r="AO114" s="790"/>
      <c r="AP114" s="833">
        <v>0</v>
      </c>
      <c r="AQ114" s="834"/>
      <c r="AR114" s="834"/>
      <c r="AS114" s="834"/>
      <c r="AT114" s="835"/>
      <c r="AU114" s="938"/>
      <c r="AV114" s="939"/>
      <c r="AW114" s="939"/>
      <c r="AX114" s="939"/>
      <c r="AY114" s="939"/>
      <c r="AZ114" s="824" t="s">
        <v>455</v>
      </c>
      <c r="BA114" s="761"/>
      <c r="BB114" s="761"/>
      <c r="BC114" s="761"/>
      <c r="BD114" s="761"/>
      <c r="BE114" s="761"/>
      <c r="BF114" s="761"/>
      <c r="BG114" s="761"/>
      <c r="BH114" s="761"/>
      <c r="BI114" s="761"/>
      <c r="BJ114" s="761"/>
      <c r="BK114" s="761"/>
      <c r="BL114" s="761"/>
      <c r="BM114" s="761"/>
      <c r="BN114" s="761"/>
      <c r="BO114" s="761"/>
      <c r="BP114" s="762"/>
      <c r="BQ114" s="825">
        <v>89882</v>
      </c>
      <c r="BR114" s="826"/>
      <c r="BS114" s="826"/>
      <c r="BT114" s="826"/>
      <c r="BU114" s="826"/>
      <c r="BV114" s="826">
        <v>63213</v>
      </c>
      <c r="BW114" s="826"/>
      <c r="BX114" s="826"/>
      <c r="BY114" s="826"/>
      <c r="BZ114" s="826"/>
      <c r="CA114" s="826">
        <v>69698</v>
      </c>
      <c r="CB114" s="826"/>
      <c r="CC114" s="826"/>
      <c r="CD114" s="826"/>
      <c r="CE114" s="826"/>
      <c r="CF114" s="884">
        <v>7.1</v>
      </c>
      <c r="CG114" s="885"/>
      <c r="CH114" s="885"/>
      <c r="CI114" s="885"/>
      <c r="CJ114" s="885"/>
      <c r="CK114" s="933"/>
      <c r="CL114" s="830"/>
      <c r="CM114" s="824" t="s">
        <v>456</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394</v>
      </c>
      <c r="DH114" s="789"/>
      <c r="DI114" s="789"/>
      <c r="DJ114" s="789"/>
      <c r="DK114" s="790"/>
      <c r="DL114" s="791" t="s">
        <v>394</v>
      </c>
      <c r="DM114" s="789"/>
      <c r="DN114" s="789"/>
      <c r="DO114" s="789"/>
      <c r="DP114" s="790"/>
      <c r="DQ114" s="791" t="s">
        <v>457</v>
      </c>
      <c r="DR114" s="789"/>
      <c r="DS114" s="789"/>
      <c r="DT114" s="789"/>
      <c r="DU114" s="790"/>
      <c r="DV114" s="833" t="s">
        <v>394</v>
      </c>
      <c r="DW114" s="834"/>
      <c r="DX114" s="834"/>
      <c r="DY114" s="834"/>
      <c r="DZ114" s="835"/>
    </row>
    <row r="115" spans="1:130" s="231" customFormat="1" ht="26.25" customHeight="1" x14ac:dyDescent="0.15">
      <c r="A115" s="920"/>
      <c r="B115" s="921"/>
      <c r="C115" s="761" t="s">
        <v>458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t="s">
        <v>453</v>
      </c>
      <c r="AB115" s="925"/>
      <c r="AC115" s="925"/>
      <c r="AD115" s="925"/>
      <c r="AE115" s="926"/>
      <c r="AF115" s="927" t="s">
        <v>453</v>
      </c>
      <c r="AG115" s="925"/>
      <c r="AH115" s="925"/>
      <c r="AI115" s="925"/>
      <c r="AJ115" s="926"/>
      <c r="AK115" s="927" t="s">
        <v>394</v>
      </c>
      <c r="AL115" s="925"/>
      <c r="AM115" s="925"/>
      <c r="AN115" s="925"/>
      <c r="AO115" s="926"/>
      <c r="AP115" s="928" t="s">
        <v>394</v>
      </c>
      <c r="AQ115" s="929"/>
      <c r="AR115" s="929"/>
      <c r="AS115" s="929"/>
      <c r="AT115" s="930"/>
      <c r="AU115" s="938"/>
      <c r="AV115" s="939"/>
      <c r="AW115" s="939"/>
      <c r="AX115" s="939"/>
      <c r="AY115" s="939"/>
      <c r="AZ115" s="824" t="s">
        <v>459</v>
      </c>
      <c r="BA115" s="761"/>
      <c r="BB115" s="761"/>
      <c r="BC115" s="761"/>
      <c r="BD115" s="761"/>
      <c r="BE115" s="761"/>
      <c r="BF115" s="761"/>
      <c r="BG115" s="761"/>
      <c r="BH115" s="761"/>
      <c r="BI115" s="761"/>
      <c r="BJ115" s="761"/>
      <c r="BK115" s="761"/>
      <c r="BL115" s="761"/>
      <c r="BM115" s="761"/>
      <c r="BN115" s="761"/>
      <c r="BO115" s="761"/>
      <c r="BP115" s="762"/>
      <c r="BQ115" s="825" t="s">
        <v>453</v>
      </c>
      <c r="BR115" s="826"/>
      <c r="BS115" s="826"/>
      <c r="BT115" s="826"/>
      <c r="BU115" s="826"/>
      <c r="BV115" s="826" t="s">
        <v>453</v>
      </c>
      <c r="BW115" s="826"/>
      <c r="BX115" s="826"/>
      <c r="BY115" s="826"/>
      <c r="BZ115" s="826"/>
      <c r="CA115" s="826" t="s">
        <v>460</v>
      </c>
      <c r="CB115" s="826"/>
      <c r="CC115" s="826"/>
      <c r="CD115" s="826"/>
      <c r="CE115" s="826"/>
      <c r="CF115" s="884" t="s">
        <v>394</v>
      </c>
      <c r="CG115" s="885"/>
      <c r="CH115" s="885"/>
      <c r="CI115" s="885"/>
      <c r="CJ115" s="885"/>
      <c r="CK115" s="933"/>
      <c r="CL115" s="830"/>
      <c r="CM115" s="824" t="s">
        <v>461</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460</v>
      </c>
      <c r="DH115" s="789"/>
      <c r="DI115" s="789"/>
      <c r="DJ115" s="789"/>
      <c r="DK115" s="790"/>
      <c r="DL115" s="791" t="s">
        <v>394</v>
      </c>
      <c r="DM115" s="789"/>
      <c r="DN115" s="789"/>
      <c r="DO115" s="789"/>
      <c r="DP115" s="790"/>
      <c r="DQ115" s="791" t="s">
        <v>138</v>
      </c>
      <c r="DR115" s="789"/>
      <c r="DS115" s="789"/>
      <c r="DT115" s="789"/>
      <c r="DU115" s="790"/>
      <c r="DV115" s="833" t="s">
        <v>394</v>
      </c>
      <c r="DW115" s="834"/>
      <c r="DX115" s="834"/>
      <c r="DY115" s="834"/>
      <c r="DZ115" s="835"/>
    </row>
    <row r="116" spans="1:130" s="231" customFormat="1" ht="26.25" customHeight="1" x14ac:dyDescent="0.15">
      <c r="A116" s="922"/>
      <c r="B116" s="923"/>
      <c r="C116" s="848" t="s">
        <v>462</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447</v>
      </c>
      <c r="AB116" s="789"/>
      <c r="AC116" s="789"/>
      <c r="AD116" s="789"/>
      <c r="AE116" s="790"/>
      <c r="AF116" s="791" t="s">
        <v>453</v>
      </c>
      <c r="AG116" s="789"/>
      <c r="AH116" s="789"/>
      <c r="AI116" s="789"/>
      <c r="AJ116" s="790"/>
      <c r="AK116" s="791" t="s">
        <v>453</v>
      </c>
      <c r="AL116" s="789"/>
      <c r="AM116" s="789"/>
      <c r="AN116" s="789"/>
      <c r="AO116" s="790"/>
      <c r="AP116" s="833" t="s">
        <v>394</v>
      </c>
      <c r="AQ116" s="834"/>
      <c r="AR116" s="834"/>
      <c r="AS116" s="834"/>
      <c r="AT116" s="835"/>
      <c r="AU116" s="938"/>
      <c r="AV116" s="939"/>
      <c r="AW116" s="939"/>
      <c r="AX116" s="939"/>
      <c r="AY116" s="939"/>
      <c r="AZ116" s="872" t="s">
        <v>463</v>
      </c>
      <c r="BA116" s="873"/>
      <c r="BB116" s="873"/>
      <c r="BC116" s="873"/>
      <c r="BD116" s="873"/>
      <c r="BE116" s="873"/>
      <c r="BF116" s="873"/>
      <c r="BG116" s="873"/>
      <c r="BH116" s="873"/>
      <c r="BI116" s="873"/>
      <c r="BJ116" s="873"/>
      <c r="BK116" s="873"/>
      <c r="BL116" s="873"/>
      <c r="BM116" s="873"/>
      <c r="BN116" s="873"/>
      <c r="BO116" s="873"/>
      <c r="BP116" s="874"/>
      <c r="BQ116" s="825" t="s">
        <v>460</v>
      </c>
      <c r="BR116" s="826"/>
      <c r="BS116" s="826"/>
      <c r="BT116" s="826"/>
      <c r="BU116" s="826"/>
      <c r="BV116" s="826" t="s">
        <v>394</v>
      </c>
      <c r="BW116" s="826"/>
      <c r="BX116" s="826"/>
      <c r="BY116" s="826"/>
      <c r="BZ116" s="826"/>
      <c r="CA116" s="826" t="s">
        <v>447</v>
      </c>
      <c r="CB116" s="826"/>
      <c r="CC116" s="826"/>
      <c r="CD116" s="826"/>
      <c r="CE116" s="826"/>
      <c r="CF116" s="884" t="s">
        <v>394</v>
      </c>
      <c r="CG116" s="885"/>
      <c r="CH116" s="885"/>
      <c r="CI116" s="885"/>
      <c r="CJ116" s="885"/>
      <c r="CK116" s="933"/>
      <c r="CL116" s="830"/>
      <c r="CM116" s="824" t="s">
        <v>464</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394</v>
      </c>
      <c r="DH116" s="789"/>
      <c r="DI116" s="789"/>
      <c r="DJ116" s="789"/>
      <c r="DK116" s="790"/>
      <c r="DL116" s="791" t="s">
        <v>453</v>
      </c>
      <c r="DM116" s="789"/>
      <c r="DN116" s="789"/>
      <c r="DO116" s="789"/>
      <c r="DP116" s="790"/>
      <c r="DQ116" s="791" t="s">
        <v>394</v>
      </c>
      <c r="DR116" s="789"/>
      <c r="DS116" s="789"/>
      <c r="DT116" s="789"/>
      <c r="DU116" s="790"/>
      <c r="DV116" s="833" t="s">
        <v>447</v>
      </c>
      <c r="DW116" s="834"/>
      <c r="DX116" s="834"/>
      <c r="DY116" s="834"/>
      <c r="DZ116" s="835"/>
    </row>
    <row r="117" spans="1:130" s="231" customFormat="1" ht="26.25" customHeight="1" x14ac:dyDescent="0.15">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465</v>
      </c>
      <c r="Z117" s="906"/>
      <c r="AA117" s="911">
        <v>112107</v>
      </c>
      <c r="AB117" s="912"/>
      <c r="AC117" s="912"/>
      <c r="AD117" s="912"/>
      <c r="AE117" s="913"/>
      <c r="AF117" s="914">
        <v>135490</v>
      </c>
      <c r="AG117" s="912"/>
      <c r="AH117" s="912"/>
      <c r="AI117" s="912"/>
      <c r="AJ117" s="913"/>
      <c r="AK117" s="914">
        <v>142656</v>
      </c>
      <c r="AL117" s="912"/>
      <c r="AM117" s="912"/>
      <c r="AN117" s="912"/>
      <c r="AO117" s="913"/>
      <c r="AP117" s="915"/>
      <c r="AQ117" s="916"/>
      <c r="AR117" s="916"/>
      <c r="AS117" s="916"/>
      <c r="AT117" s="917"/>
      <c r="AU117" s="938"/>
      <c r="AV117" s="939"/>
      <c r="AW117" s="939"/>
      <c r="AX117" s="939"/>
      <c r="AY117" s="939"/>
      <c r="AZ117" s="872" t="s">
        <v>466</v>
      </c>
      <c r="BA117" s="873"/>
      <c r="BB117" s="873"/>
      <c r="BC117" s="873"/>
      <c r="BD117" s="873"/>
      <c r="BE117" s="873"/>
      <c r="BF117" s="873"/>
      <c r="BG117" s="873"/>
      <c r="BH117" s="873"/>
      <c r="BI117" s="873"/>
      <c r="BJ117" s="873"/>
      <c r="BK117" s="873"/>
      <c r="BL117" s="873"/>
      <c r="BM117" s="873"/>
      <c r="BN117" s="873"/>
      <c r="BO117" s="873"/>
      <c r="BP117" s="874"/>
      <c r="BQ117" s="825" t="s">
        <v>447</v>
      </c>
      <c r="BR117" s="826"/>
      <c r="BS117" s="826"/>
      <c r="BT117" s="826"/>
      <c r="BU117" s="826"/>
      <c r="BV117" s="826" t="s">
        <v>394</v>
      </c>
      <c r="BW117" s="826"/>
      <c r="BX117" s="826"/>
      <c r="BY117" s="826"/>
      <c r="BZ117" s="826"/>
      <c r="CA117" s="826" t="s">
        <v>394</v>
      </c>
      <c r="CB117" s="826"/>
      <c r="CC117" s="826"/>
      <c r="CD117" s="826"/>
      <c r="CE117" s="826"/>
      <c r="CF117" s="884" t="s">
        <v>447</v>
      </c>
      <c r="CG117" s="885"/>
      <c r="CH117" s="885"/>
      <c r="CI117" s="885"/>
      <c r="CJ117" s="885"/>
      <c r="CK117" s="933"/>
      <c r="CL117" s="830"/>
      <c r="CM117" s="824" t="s">
        <v>467</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453</v>
      </c>
      <c r="DH117" s="789"/>
      <c r="DI117" s="789"/>
      <c r="DJ117" s="789"/>
      <c r="DK117" s="790"/>
      <c r="DL117" s="791" t="s">
        <v>453</v>
      </c>
      <c r="DM117" s="789"/>
      <c r="DN117" s="789"/>
      <c r="DO117" s="789"/>
      <c r="DP117" s="790"/>
      <c r="DQ117" s="791" t="s">
        <v>453</v>
      </c>
      <c r="DR117" s="789"/>
      <c r="DS117" s="789"/>
      <c r="DT117" s="789"/>
      <c r="DU117" s="790"/>
      <c r="DV117" s="833" t="s">
        <v>394</v>
      </c>
      <c r="DW117" s="834"/>
      <c r="DX117" s="834"/>
      <c r="DY117" s="834"/>
      <c r="DZ117" s="835"/>
    </row>
    <row r="118" spans="1:130" s="231" customFormat="1" ht="26.25" customHeight="1" x14ac:dyDescent="0.15">
      <c r="A118" s="904" t="s">
        <v>435</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432</v>
      </c>
      <c r="AB118" s="905"/>
      <c r="AC118" s="905"/>
      <c r="AD118" s="905"/>
      <c r="AE118" s="906"/>
      <c r="AF118" s="907" t="s">
        <v>433</v>
      </c>
      <c r="AG118" s="905"/>
      <c r="AH118" s="905"/>
      <c r="AI118" s="905"/>
      <c r="AJ118" s="906"/>
      <c r="AK118" s="907" t="s">
        <v>308</v>
      </c>
      <c r="AL118" s="905"/>
      <c r="AM118" s="905"/>
      <c r="AN118" s="905"/>
      <c r="AO118" s="906"/>
      <c r="AP118" s="908" t="s">
        <v>434</v>
      </c>
      <c r="AQ118" s="909"/>
      <c r="AR118" s="909"/>
      <c r="AS118" s="909"/>
      <c r="AT118" s="910"/>
      <c r="AU118" s="938"/>
      <c r="AV118" s="939"/>
      <c r="AW118" s="939"/>
      <c r="AX118" s="939"/>
      <c r="AY118" s="939"/>
      <c r="AZ118" s="847" t="s">
        <v>468</v>
      </c>
      <c r="BA118" s="848"/>
      <c r="BB118" s="848"/>
      <c r="BC118" s="848"/>
      <c r="BD118" s="848"/>
      <c r="BE118" s="848"/>
      <c r="BF118" s="848"/>
      <c r="BG118" s="848"/>
      <c r="BH118" s="848"/>
      <c r="BI118" s="848"/>
      <c r="BJ118" s="848"/>
      <c r="BK118" s="848"/>
      <c r="BL118" s="848"/>
      <c r="BM118" s="848"/>
      <c r="BN118" s="848"/>
      <c r="BO118" s="848"/>
      <c r="BP118" s="849"/>
      <c r="BQ118" s="888" t="s">
        <v>447</v>
      </c>
      <c r="BR118" s="854"/>
      <c r="BS118" s="854"/>
      <c r="BT118" s="854"/>
      <c r="BU118" s="854"/>
      <c r="BV118" s="854" t="s">
        <v>453</v>
      </c>
      <c r="BW118" s="854"/>
      <c r="BX118" s="854"/>
      <c r="BY118" s="854"/>
      <c r="BZ118" s="854"/>
      <c r="CA118" s="854" t="s">
        <v>453</v>
      </c>
      <c r="CB118" s="854"/>
      <c r="CC118" s="854"/>
      <c r="CD118" s="854"/>
      <c r="CE118" s="854"/>
      <c r="CF118" s="884" t="s">
        <v>394</v>
      </c>
      <c r="CG118" s="885"/>
      <c r="CH118" s="885"/>
      <c r="CI118" s="885"/>
      <c r="CJ118" s="885"/>
      <c r="CK118" s="933"/>
      <c r="CL118" s="830"/>
      <c r="CM118" s="824" t="s">
        <v>469</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394</v>
      </c>
      <c r="DH118" s="789"/>
      <c r="DI118" s="789"/>
      <c r="DJ118" s="789"/>
      <c r="DK118" s="790"/>
      <c r="DL118" s="791" t="s">
        <v>394</v>
      </c>
      <c r="DM118" s="789"/>
      <c r="DN118" s="789"/>
      <c r="DO118" s="789"/>
      <c r="DP118" s="790"/>
      <c r="DQ118" s="791" t="s">
        <v>453</v>
      </c>
      <c r="DR118" s="789"/>
      <c r="DS118" s="789"/>
      <c r="DT118" s="789"/>
      <c r="DU118" s="790"/>
      <c r="DV118" s="833" t="s">
        <v>453</v>
      </c>
      <c r="DW118" s="834"/>
      <c r="DX118" s="834"/>
      <c r="DY118" s="834"/>
      <c r="DZ118" s="835"/>
    </row>
    <row r="119" spans="1:130" s="231" customFormat="1" ht="26.25" customHeight="1" x14ac:dyDescent="0.15">
      <c r="A119" s="827" t="s">
        <v>438</v>
      </c>
      <c r="B119" s="828"/>
      <c r="C119" s="869" t="s">
        <v>439</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394</v>
      </c>
      <c r="AB119" s="898"/>
      <c r="AC119" s="898"/>
      <c r="AD119" s="898"/>
      <c r="AE119" s="899"/>
      <c r="AF119" s="900" t="s">
        <v>394</v>
      </c>
      <c r="AG119" s="898"/>
      <c r="AH119" s="898"/>
      <c r="AI119" s="898"/>
      <c r="AJ119" s="899"/>
      <c r="AK119" s="900" t="s">
        <v>453</v>
      </c>
      <c r="AL119" s="898"/>
      <c r="AM119" s="898"/>
      <c r="AN119" s="898"/>
      <c r="AO119" s="899"/>
      <c r="AP119" s="901" t="s">
        <v>394</v>
      </c>
      <c r="AQ119" s="902"/>
      <c r="AR119" s="902"/>
      <c r="AS119" s="902"/>
      <c r="AT119" s="903"/>
      <c r="AU119" s="940"/>
      <c r="AV119" s="941"/>
      <c r="AW119" s="941"/>
      <c r="AX119" s="941"/>
      <c r="AY119" s="941"/>
      <c r="AZ119" s="253" t="s">
        <v>188</v>
      </c>
      <c r="BA119" s="253"/>
      <c r="BB119" s="253"/>
      <c r="BC119" s="253"/>
      <c r="BD119" s="253"/>
      <c r="BE119" s="253"/>
      <c r="BF119" s="253"/>
      <c r="BG119" s="253"/>
      <c r="BH119" s="253"/>
      <c r="BI119" s="253"/>
      <c r="BJ119" s="253"/>
      <c r="BK119" s="253"/>
      <c r="BL119" s="253"/>
      <c r="BM119" s="253"/>
      <c r="BN119" s="253"/>
      <c r="BO119" s="886" t="s">
        <v>470</v>
      </c>
      <c r="BP119" s="887"/>
      <c r="BQ119" s="888">
        <v>1654836</v>
      </c>
      <c r="BR119" s="854"/>
      <c r="BS119" s="854"/>
      <c r="BT119" s="854"/>
      <c r="BU119" s="854"/>
      <c r="BV119" s="854">
        <v>1858755</v>
      </c>
      <c r="BW119" s="854"/>
      <c r="BX119" s="854"/>
      <c r="BY119" s="854"/>
      <c r="BZ119" s="854"/>
      <c r="CA119" s="854">
        <v>2218831</v>
      </c>
      <c r="CB119" s="854"/>
      <c r="CC119" s="854"/>
      <c r="CD119" s="854"/>
      <c r="CE119" s="854"/>
      <c r="CF119" s="757"/>
      <c r="CG119" s="758"/>
      <c r="CH119" s="758"/>
      <c r="CI119" s="758"/>
      <c r="CJ119" s="843"/>
      <c r="CK119" s="934"/>
      <c r="CL119" s="832"/>
      <c r="CM119" s="847" t="s">
        <v>471</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138</v>
      </c>
      <c r="DH119" s="773"/>
      <c r="DI119" s="773"/>
      <c r="DJ119" s="773"/>
      <c r="DK119" s="774"/>
      <c r="DL119" s="775" t="s">
        <v>394</v>
      </c>
      <c r="DM119" s="773"/>
      <c r="DN119" s="773"/>
      <c r="DO119" s="773"/>
      <c r="DP119" s="774"/>
      <c r="DQ119" s="775" t="s">
        <v>453</v>
      </c>
      <c r="DR119" s="773"/>
      <c r="DS119" s="773"/>
      <c r="DT119" s="773"/>
      <c r="DU119" s="774"/>
      <c r="DV119" s="857" t="s">
        <v>394</v>
      </c>
      <c r="DW119" s="858"/>
      <c r="DX119" s="858"/>
      <c r="DY119" s="858"/>
      <c r="DZ119" s="859"/>
    </row>
    <row r="120" spans="1:130" s="231" customFormat="1" ht="26.25" customHeight="1" x14ac:dyDescent="0.15">
      <c r="A120" s="829"/>
      <c r="B120" s="830"/>
      <c r="C120" s="824" t="s">
        <v>443</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394</v>
      </c>
      <c r="AB120" s="789"/>
      <c r="AC120" s="789"/>
      <c r="AD120" s="789"/>
      <c r="AE120" s="790"/>
      <c r="AF120" s="791" t="s">
        <v>394</v>
      </c>
      <c r="AG120" s="789"/>
      <c r="AH120" s="789"/>
      <c r="AI120" s="789"/>
      <c r="AJ120" s="790"/>
      <c r="AK120" s="791" t="s">
        <v>446</v>
      </c>
      <c r="AL120" s="789"/>
      <c r="AM120" s="789"/>
      <c r="AN120" s="789"/>
      <c r="AO120" s="790"/>
      <c r="AP120" s="833" t="s">
        <v>394</v>
      </c>
      <c r="AQ120" s="834"/>
      <c r="AR120" s="834"/>
      <c r="AS120" s="834"/>
      <c r="AT120" s="835"/>
      <c r="AU120" s="889" t="s">
        <v>472</v>
      </c>
      <c r="AV120" s="890"/>
      <c r="AW120" s="890"/>
      <c r="AX120" s="890"/>
      <c r="AY120" s="891"/>
      <c r="AZ120" s="869" t="s">
        <v>473</v>
      </c>
      <c r="BA120" s="817"/>
      <c r="BB120" s="817"/>
      <c r="BC120" s="817"/>
      <c r="BD120" s="817"/>
      <c r="BE120" s="817"/>
      <c r="BF120" s="817"/>
      <c r="BG120" s="817"/>
      <c r="BH120" s="817"/>
      <c r="BI120" s="817"/>
      <c r="BJ120" s="817"/>
      <c r="BK120" s="817"/>
      <c r="BL120" s="817"/>
      <c r="BM120" s="817"/>
      <c r="BN120" s="817"/>
      <c r="BO120" s="817"/>
      <c r="BP120" s="818"/>
      <c r="BQ120" s="870">
        <v>4601661</v>
      </c>
      <c r="BR120" s="851"/>
      <c r="BS120" s="851"/>
      <c r="BT120" s="851"/>
      <c r="BU120" s="851"/>
      <c r="BV120" s="851">
        <v>4715809</v>
      </c>
      <c r="BW120" s="851"/>
      <c r="BX120" s="851"/>
      <c r="BY120" s="851"/>
      <c r="BZ120" s="851"/>
      <c r="CA120" s="851">
        <v>4686744</v>
      </c>
      <c r="CB120" s="851"/>
      <c r="CC120" s="851"/>
      <c r="CD120" s="851"/>
      <c r="CE120" s="851"/>
      <c r="CF120" s="875">
        <v>475</v>
      </c>
      <c r="CG120" s="876"/>
      <c r="CH120" s="876"/>
      <c r="CI120" s="876"/>
      <c r="CJ120" s="876"/>
      <c r="CK120" s="877" t="s">
        <v>474</v>
      </c>
      <c r="CL120" s="861"/>
      <c r="CM120" s="861"/>
      <c r="CN120" s="861"/>
      <c r="CO120" s="862"/>
      <c r="CP120" s="881" t="s">
        <v>475</v>
      </c>
      <c r="CQ120" s="882"/>
      <c r="CR120" s="882"/>
      <c r="CS120" s="882"/>
      <c r="CT120" s="882"/>
      <c r="CU120" s="882"/>
      <c r="CV120" s="882"/>
      <c r="CW120" s="882"/>
      <c r="CX120" s="882"/>
      <c r="CY120" s="882"/>
      <c r="CZ120" s="882"/>
      <c r="DA120" s="882"/>
      <c r="DB120" s="882"/>
      <c r="DC120" s="882"/>
      <c r="DD120" s="882"/>
      <c r="DE120" s="882"/>
      <c r="DF120" s="883"/>
      <c r="DG120" s="870">
        <v>24418</v>
      </c>
      <c r="DH120" s="851"/>
      <c r="DI120" s="851"/>
      <c r="DJ120" s="851"/>
      <c r="DK120" s="851"/>
      <c r="DL120" s="851">
        <v>19461</v>
      </c>
      <c r="DM120" s="851"/>
      <c r="DN120" s="851"/>
      <c r="DO120" s="851"/>
      <c r="DP120" s="851"/>
      <c r="DQ120" s="851">
        <v>14315</v>
      </c>
      <c r="DR120" s="851"/>
      <c r="DS120" s="851"/>
      <c r="DT120" s="851"/>
      <c r="DU120" s="851"/>
      <c r="DV120" s="852">
        <v>1.5</v>
      </c>
      <c r="DW120" s="852"/>
      <c r="DX120" s="852"/>
      <c r="DY120" s="852"/>
      <c r="DZ120" s="853"/>
    </row>
    <row r="121" spans="1:130" s="231" customFormat="1" ht="26.25" customHeight="1" x14ac:dyDescent="0.15">
      <c r="A121" s="829"/>
      <c r="B121" s="830"/>
      <c r="C121" s="872" t="s">
        <v>476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447</v>
      </c>
      <c r="AB121" s="789"/>
      <c r="AC121" s="789"/>
      <c r="AD121" s="789"/>
      <c r="AE121" s="790"/>
      <c r="AF121" s="791" t="s">
        <v>394</v>
      </c>
      <c r="AG121" s="789"/>
      <c r="AH121" s="789"/>
      <c r="AI121" s="789"/>
      <c r="AJ121" s="790"/>
      <c r="AK121" s="791" t="s">
        <v>394</v>
      </c>
      <c r="AL121" s="789"/>
      <c r="AM121" s="789"/>
      <c r="AN121" s="789"/>
      <c r="AO121" s="790"/>
      <c r="AP121" s="833" t="s">
        <v>394</v>
      </c>
      <c r="AQ121" s="834"/>
      <c r="AR121" s="834"/>
      <c r="AS121" s="834"/>
      <c r="AT121" s="835"/>
      <c r="AU121" s="892"/>
      <c r="AV121" s="893"/>
      <c r="AW121" s="893"/>
      <c r="AX121" s="893"/>
      <c r="AY121" s="894"/>
      <c r="AZ121" s="824" t="s">
        <v>477</v>
      </c>
      <c r="BA121" s="761"/>
      <c r="BB121" s="761"/>
      <c r="BC121" s="761"/>
      <c r="BD121" s="761"/>
      <c r="BE121" s="761"/>
      <c r="BF121" s="761"/>
      <c r="BG121" s="761"/>
      <c r="BH121" s="761"/>
      <c r="BI121" s="761"/>
      <c r="BJ121" s="761"/>
      <c r="BK121" s="761"/>
      <c r="BL121" s="761"/>
      <c r="BM121" s="761"/>
      <c r="BN121" s="761"/>
      <c r="BO121" s="761"/>
      <c r="BP121" s="762"/>
      <c r="BQ121" s="825">
        <v>1746</v>
      </c>
      <c r="BR121" s="826"/>
      <c r="BS121" s="826"/>
      <c r="BT121" s="826"/>
      <c r="BU121" s="826"/>
      <c r="BV121" s="826" t="s">
        <v>394</v>
      </c>
      <c r="BW121" s="826"/>
      <c r="BX121" s="826"/>
      <c r="BY121" s="826"/>
      <c r="BZ121" s="826"/>
      <c r="CA121" s="826" t="s">
        <v>460</v>
      </c>
      <c r="CB121" s="826"/>
      <c r="CC121" s="826"/>
      <c r="CD121" s="826"/>
      <c r="CE121" s="826"/>
      <c r="CF121" s="884" t="s">
        <v>394</v>
      </c>
      <c r="CG121" s="885"/>
      <c r="CH121" s="885"/>
      <c r="CI121" s="885"/>
      <c r="CJ121" s="885"/>
      <c r="CK121" s="878"/>
      <c r="CL121" s="864"/>
      <c r="CM121" s="864"/>
      <c r="CN121" s="864"/>
      <c r="CO121" s="865"/>
      <c r="CP121" s="844" t="s">
        <v>478</v>
      </c>
      <c r="CQ121" s="845"/>
      <c r="CR121" s="845"/>
      <c r="CS121" s="845"/>
      <c r="CT121" s="845"/>
      <c r="CU121" s="845"/>
      <c r="CV121" s="845"/>
      <c r="CW121" s="845"/>
      <c r="CX121" s="845"/>
      <c r="CY121" s="845"/>
      <c r="CZ121" s="845"/>
      <c r="DA121" s="845"/>
      <c r="DB121" s="845"/>
      <c r="DC121" s="845"/>
      <c r="DD121" s="845"/>
      <c r="DE121" s="845"/>
      <c r="DF121" s="846"/>
      <c r="DG121" s="825" t="s">
        <v>460</v>
      </c>
      <c r="DH121" s="826"/>
      <c r="DI121" s="826"/>
      <c r="DJ121" s="826"/>
      <c r="DK121" s="826"/>
      <c r="DL121" s="826" t="s">
        <v>453</v>
      </c>
      <c r="DM121" s="826"/>
      <c r="DN121" s="826"/>
      <c r="DO121" s="826"/>
      <c r="DP121" s="826"/>
      <c r="DQ121" s="826" t="s">
        <v>453</v>
      </c>
      <c r="DR121" s="826"/>
      <c r="DS121" s="826"/>
      <c r="DT121" s="826"/>
      <c r="DU121" s="826"/>
      <c r="DV121" s="803" t="s">
        <v>394</v>
      </c>
      <c r="DW121" s="803"/>
      <c r="DX121" s="803"/>
      <c r="DY121" s="803"/>
      <c r="DZ121" s="804"/>
    </row>
    <row r="122" spans="1:130" s="231" customFormat="1" ht="26.25" customHeight="1" x14ac:dyDescent="0.15">
      <c r="A122" s="829"/>
      <c r="B122" s="830"/>
      <c r="C122" s="824" t="s">
        <v>456</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453</v>
      </c>
      <c r="AB122" s="789"/>
      <c r="AC122" s="789"/>
      <c r="AD122" s="789"/>
      <c r="AE122" s="790"/>
      <c r="AF122" s="791" t="s">
        <v>394</v>
      </c>
      <c r="AG122" s="789"/>
      <c r="AH122" s="789"/>
      <c r="AI122" s="789"/>
      <c r="AJ122" s="790"/>
      <c r="AK122" s="791" t="s">
        <v>138</v>
      </c>
      <c r="AL122" s="789"/>
      <c r="AM122" s="789"/>
      <c r="AN122" s="789"/>
      <c r="AO122" s="790"/>
      <c r="AP122" s="833" t="s">
        <v>394</v>
      </c>
      <c r="AQ122" s="834"/>
      <c r="AR122" s="834"/>
      <c r="AS122" s="834"/>
      <c r="AT122" s="835"/>
      <c r="AU122" s="892"/>
      <c r="AV122" s="893"/>
      <c r="AW122" s="893"/>
      <c r="AX122" s="893"/>
      <c r="AY122" s="894"/>
      <c r="AZ122" s="847" t="s">
        <v>479</v>
      </c>
      <c r="BA122" s="848"/>
      <c r="BB122" s="848"/>
      <c r="BC122" s="848"/>
      <c r="BD122" s="848"/>
      <c r="BE122" s="848"/>
      <c r="BF122" s="848"/>
      <c r="BG122" s="848"/>
      <c r="BH122" s="848"/>
      <c r="BI122" s="848"/>
      <c r="BJ122" s="848"/>
      <c r="BK122" s="848"/>
      <c r="BL122" s="848"/>
      <c r="BM122" s="848"/>
      <c r="BN122" s="848"/>
      <c r="BO122" s="848"/>
      <c r="BP122" s="849"/>
      <c r="BQ122" s="888">
        <v>1958524</v>
      </c>
      <c r="BR122" s="854"/>
      <c r="BS122" s="854"/>
      <c r="BT122" s="854"/>
      <c r="BU122" s="854"/>
      <c r="BV122" s="854">
        <v>2085263</v>
      </c>
      <c r="BW122" s="854"/>
      <c r="BX122" s="854"/>
      <c r="BY122" s="854"/>
      <c r="BZ122" s="854"/>
      <c r="CA122" s="854">
        <v>2215236</v>
      </c>
      <c r="CB122" s="854"/>
      <c r="CC122" s="854"/>
      <c r="CD122" s="854"/>
      <c r="CE122" s="854"/>
      <c r="CF122" s="855">
        <v>224.5</v>
      </c>
      <c r="CG122" s="856"/>
      <c r="CH122" s="856"/>
      <c r="CI122" s="856"/>
      <c r="CJ122" s="856"/>
      <c r="CK122" s="878"/>
      <c r="CL122" s="864"/>
      <c r="CM122" s="864"/>
      <c r="CN122" s="864"/>
      <c r="CO122" s="865"/>
      <c r="CP122" s="844" t="s">
        <v>480</v>
      </c>
      <c r="CQ122" s="845"/>
      <c r="CR122" s="845"/>
      <c r="CS122" s="845"/>
      <c r="CT122" s="845"/>
      <c r="CU122" s="845"/>
      <c r="CV122" s="845"/>
      <c r="CW122" s="845"/>
      <c r="CX122" s="845"/>
      <c r="CY122" s="845"/>
      <c r="CZ122" s="845"/>
      <c r="DA122" s="845"/>
      <c r="DB122" s="845"/>
      <c r="DC122" s="845"/>
      <c r="DD122" s="845"/>
      <c r="DE122" s="845"/>
      <c r="DF122" s="846"/>
      <c r="DG122" s="825" t="s">
        <v>453</v>
      </c>
      <c r="DH122" s="826"/>
      <c r="DI122" s="826"/>
      <c r="DJ122" s="826"/>
      <c r="DK122" s="826"/>
      <c r="DL122" s="826" t="s">
        <v>460</v>
      </c>
      <c r="DM122" s="826"/>
      <c r="DN122" s="826"/>
      <c r="DO122" s="826"/>
      <c r="DP122" s="826"/>
      <c r="DQ122" s="826" t="s">
        <v>394</v>
      </c>
      <c r="DR122" s="826"/>
      <c r="DS122" s="826"/>
      <c r="DT122" s="826"/>
      <c r="DU122" s="826"/>
      <c r="DV122" s="803" t="s">
        <v>394</v>
      </c>
      <c r="DW122" s="803"/>
      <c r="DX122" s="803"/>
      <c r="DY122" s="803"/>
      <c r="DZ122" s="804"/>
    </row>
    <row r="123" spans="1:130" s="231" customFormat="1" ht="26.25" customHeight="1" x14ac:dyDescent="0.15">
      <c r="A123" s="829"/>
      <c r="B123" s="830"/>
      <c r="C123" s="824" t="s">
        <v>464</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453</v>
      </c>
      <c r="AB123" s="789"/>
      <c r="AC123" s="789"/>
      <c r="AD123" s="789"/>
      <c r="AE123" s="790"/>
      <c r="AF123" s="791" t="s">
        <v>453</v>
      </c>
      <c r="AG123" s="789"/>
      <c r="AH123" s="789"/>
      <c r="AI123" s="789"/>
      <c r="AJ123" s="790"/>
      <c r="AK123" s="791" t="s">
        <v>453</v>
      </c>
      <c r="AL123" s="789"/>
      <c r="AM123" s="789"/>
      <c r="AN123" s="789"/>
      <c r="AO123" s="790"/>
      <c r="AP123" s="833" t="s">
        <v>453</v>
      </c>
      <c r="AQ123" s="834"/>
      <c r="AR123" s="834"/>
      <c r="AS123" s="834"/>
      <c r="AT123" s="835"/>
      <c r="AU123" s="895"/>
      <c r="AV123" s="896"/>
      <c r="AW123" s="896"/>
      <c r="AX123" s="896"/>
      <c r="AY123" s="896"/>
      <c r="AZ123" s="253" t="s">
        <v>188</v>
      </c>
      <c r="BA123" s="253"/>
      <c r="BB123" s="253"/>
      <c r="BC123" s="253"/>
      <c r="BD123" s="253"/>
      <c r="BE123" s="253"/>
      <c r="BF123" s="253"/>
      <c r="BG123" s="253"/>
      <c r="BH123" s="253"/>
      <c r="BI123" s="253"/>
      <c r="BJ123" s="253"/>
      <c r="BK123" s="253"/>
      <c r="BL123" s="253"/>
      <c r="BM123" s="253"/>
      <c r="BN123" s="253"/>
      <c r="BO123" s="886" t="s">
        <v>481</v>
      </c>
      <c r="BP123" s="887"/>
      <c r="BQ123" s="841">
        <v>6561931</v>
      </c>
      <c r="BR123" s="842"/>
      <c r="BS123" s="842"/>
      <c r="BT123" s="842"/>
      <c r="BU123" s="842"/>
      <c r="BV123" s="842">
        <v>6801072</v>
      </c>
      <c r="BW123" s="842"/>
      <c r="BX123" s="842"/>
      <c r="BY123" s="842"/>
      <c r="BZ123" s="842"/>
      <c r="CA123" s="842">
        <v>6901980</v>
      </c>
      <c r="CB123" s="842"/>
      <c r="CC123" s="842"/>
      <c r="CD123" s="842"/>
      <c r="CE123" s="842"/>
      <c r="CF123" s="757"/>
      <c r="CG123" s="758"/>
      <c r="CH123" s="758"/>
      <c r="CI123" s="758"/>
      <c r="CJ123" s="843"/>
      <c r="CK123" s="878"/>
      <c r="CL123" s="864"/>
      <c r="CM123" s="864"/>
      <c r="CN123" s="864"/>
      <c r="CO123" s="865"/>
      <c r="CP123" s="844" t="s">
        <v>482</v>
      </c>
      <c r="CQ123" s="845"/>
      <c r="CR123" s="845"/>
      <c r="CS123" s="845"/>
      <c r="CT123" s="845"/>
      <c r="CU123" s="845"/>
      <c r="CV123" s="845"/>
      <c r="CW123" s="845"/>
      <c r="CX123" s="845"/>
      <c r="CY123" s="845"/>
      <c r="CZ123" s="845"/>
      <c r="DA123" s="845"/>
      <c r="DB123" s="845"/>
      <c r="DC123" s="845"/>
      <c r="DD123" s="845"/>
      <c r="DE123" s="845"/>
      <c r="DF123" s="846"/>
      <c r="DG123" s="788" t="s">
        <v>447</v>
      </c>
      <c r="DH123" s="789"/>
      <c r="DI123" s="789"/>
      <c r="DJ123" s="789"/>
      <c r="DK123" s="790"/>
      <c r="DL123" s="791" t="s">
        <v>394</v>
      </c>
      <c r="DM123" s="789"/>
      <c r="DN123" s="789"/>
      <c r="DO123" s="789"/>
      <c r="DP123" s="790"/>
      <c r="DQ123" s="791" t="s">
        <v>394</v>
      </c>
      <c r="DR123" s="789"/>
      <c r="DS123" s="789"/>
      <c r="DT123" s="789"/>
      <c r="DU123" s="790"/>
      <c r="DV123" s="833" t="s">
        <v>394</v>
      </c>
      <c r="DW123" s="834"/>
      <c r="DX123" s="834"/>
      <c r="DY123" s="834"/>
      <c r="DZ123" s="835"/>
    </row>
    <row r="124" spans="1:130" s="231" customFormat="1" ht="26.25" customHeight="1" thickBot="1" x14ac:dyDescent="0.2">
      <c r="A124" s="829"/>
      <c r="B124" s="830"/>
      <c r="C124" s="824" t="s">
        <v>467</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453</v>
      </c>
      <c r="AB124" s="789"/>
      <c r="AC124" s="789"/>
      <c r="AD124" s="789"/>
      <c r="AE124" s="790"/>
      <c r="AF124" s="791" t="s">
        <v>447</v>
      </c>
      <c r="AG124" s="789"/>
      <c r="AH124" s="789"/>
      <c r="AI124" s="789"/>
      <c r="AJ124" s="790"/>
      <c r="AK124" s="791" t="s">
        <v>447</v>
      </c>
      <c r="AL124" s="789"/>
      <c r="AM124" s="789"/>
      <c r="AN124" s="789"/>
      <c r="AO124" s="790"/>
      <c r="AP124" s="833" t="s">
        <v>453</v>
      </c>
      <c r="AQ124" s="834"/>
      <c r="AR124" s="834"/>
      <c r="AS124" s="834"/>
      <c r="AT124" s="835"/>
      <c r="AU124" s="836" t="s">
        <v>483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394</v>
      </c>
      <c r="BR124" s="840"/>
      <c r="BS124" s="840"/>
      <c r="BT124" s="840"/>
      <c r="BU124" s="840"/>
      <c r="BV124" s="840" t="s">
        <v>447</v>
      </c>
      <c r="BW124" s="840"/>
      <c r="BX124" s="840"/>
      <c r="BY124" s="840"/>
      <c r="BZ124" s="840"/>
      <c r="CA124" s="840" t="s">
        <v>394</v>
      </c>
      <c r="CB124" s="840"/>
      <c r="CC124" s="840"/>
      <c r="CD124" s="840"/>
      <c r="CE124" s="840"/>
      <c r="CF124" s="735"/>
      <c r="CG124" s="736"/>
      <c r="CH124" s="736"/>
      <c r="CI124" s="736"/>
      <c r="CJ124" s="871"/>
      <c r="CK124" s="879"/>
      <c r="CL124" s="879"/>
      <c r="CM124" s="879"/>
      <c r="CN124" s="879"/>
      <c r="CO124" s="880"/>
      <c r="CP124" s="844" t="s">
        <v>484</v>
      </c>
      <c r="CQ124" s="845"/>
      <c r="CR124" s="845"/>
      <c r="CS124" s="845"/>
      <c r="CT124" s="845"/>
      <c r="CU124" s="845"/>
      <c r="CV124" s="845"/>
      <c r="CW124" s="845"/>
      <c r="CX124" s="845"/>
      <c r="CY124" s="845"/>
      <c r="CZ124" s="845"/>
      <c r="DA124" s="845"/>
      <c r="DB124" s="845"/>
      <c r="DC124" s="845"/>
      <c r="DD124" s="845"/>
      <c r="DE124" s="845"/>
      <c r="DF124" s="846"/>
      <c r="DG124" s="772" t="s">
        <v>394</v>
      </c>
      <c r="DH124" s="773"/>
      <c r="DI124" s="773"/>
      <c r="DJ124" s="773"/>
      <c r="DK124" s="774"/>
      <c r="DL124" s="775" t="s">
        <v>394</v>
      </c>
      <c r="DM124" s="773"/>
      <c r="DN124" s="773"/>
      <c r="DO124" s="773"/>
      <c r="DP124" s="774"/>
      <c r="DQ124" s="775" t="s">
        <v>394</v>
      </c>
      <c r="DR124" s="773"/>
      <c r="DS124" s="773"/>
      <c r="DT124" s="773"/>
      <c r="DU124" s="774"/>
      <c r="DV124" s="857" t="s">
        <v>453</v>
      </c>
      <c r="DW124" s="858"/>
      <c r="DX124" s="858"/>
      <c r="DY124" s="858"/>
      <c r="DZ124" s="859"/>
    </row>
    <row r="125" spans="1:130" s="231" customFormat="1" ht="26.25" customHeight="1" x14ac:dyDescent="0.15">
      <c r="A125" s="829"/>
      <c r="B125" s="830"/>
      <c r="C125" s="824" t="s">
        <v>469</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394</v>
      </c>
      <c r="AB125" s="789"/>
      <c r="AC125" s="789"/>
      <c r="AD125" s="789"/>
      <c r="AE125" s="790"/>
      <c r="AF125" s="791" t="s">
        <v>460</v>
      </c>
      <c r="AG125" s="789"/>
      <c r="AH125" s="789"/>
      <c r="AI125" s="789"/>
      <c r="AJ125" s="790"/>
      <c r="AK125" s="791" t="s">
        <v>447</v>
      </c>
      <c r="AL125" s="789"/>
      <c r="AM125" s="789"/>
      <c r="AN125" s="789"/>
      <c r="AO125" s="790"/>
      <c r="AP125" s="833" t="s">
        <v>453</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485</v>
      </c>
      <c r="CL125" s="861"/>
      <c r="CM125" s="861"/>
      <c r="CN125" s="861"/>
      <c r="CO125" s="862"/>
      <c r="CP125" s="869" t="s">
        <v>486</v>
      </c>
      <c r="CQ125" s="817"/>
      <c r="CR125" s="817"/>
      <c r="CS125" s="817"/>
      <c r="CT125" s="817"/>
      <c r="CU125" s="817"/>
      <c r="CV125" s="817"/>
      <c r="CW125" s="817"/>
      <c r="CX125" s="817"/>
      <c r="CY125" s="817"/>
      <c r="CZ125" s="817"/>
      <c r="DA125" s="817"/>
      <c r="DB125" s="817"/>
      <c r="DC125" s="817"/>
      <c r="DD125" s="817"/>
      <c r="DE125" s="817"/>
      <c r="DF125" s="818"/>
      <c r="DG125" s="870" t="s">
        <v>447</v>
      </c>
      <c r="DH125" s="851"/>
      <c r="DI125" s="851"/>
      <c r="DJ125" s="851"/>
      <c r="DK125" s="851"/>
      <c r="DL125" s="851" t="s">
        <v>447</v>
      </c>
      <c r="DM125" s="851"/>
      <c r="DN125" s="851"/>
      <c r="DO125" s="851"/>
      <c r="DP125" s="851"/>
      <c r="DQ125" s="851" t="s">
        <v>394</v>
      </c>
      <c r="DR125" s="851"/>
      <c r="DS125" s="851"/>
      <c r="DT125" s="851"/>
      <c r="DU125" s="851"/>
      <c r="DV125" s="852" t="s">
        <v>447</v>
      </c>
      <c r="DW125" s="852"/>
      <c r="DX125" s="852"/>
      <c r="DY125" s="852"/>
      <c r="DZ125" s="853"/>
    </row>
    <row r="126" spans="1:130" s="231" customFormat="1" ht="26.25" customHeight="1" thickBot="1" x14ac:dyDescent="0.2">
      <c r="A126" s="829"/>
      <c r="B126" s="830"/>
      <c r="C126" s="824" t="s">
        <v>471</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394</v>
      </c>
      <c r="AB126" s="789"/>
      <c r="AC126" s="789"/>
      <c r="AD126" s="789"/>
      <c r="AE126" s="790"/>
      <c r="AF126" s="791" t="s">
        <v>394</v>
      </c>
      <c r="AG126" s="789"/>
      <c r="AH126" s="789"/>
      <c r="AI126" s="789"/>
      <c r="AJ126" s="790"/>
      <c r="AK126" s="791" t="s">
        <v>394</v>
      </c>
      <c r="AL126" s="789"/>
      <c r="AM126" s="789"/>
      <c r="AN126" s="789"/>
      <c r="AO126" s="790"/>
      <c r="AP126" s="833" t="s">
        <v>447</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487</v>
      </c>
      <c r="CQ126" s="761"/>
      <c r="CR126" s="761"/>
      <c r="CS126" s="761"/>
      <c r="CT126" s="761"/>
      <c r="CU126" s="761"/>
      <c r="CV126" s="761"/>
      <c r="CW126" s="761"/>
      <c r="CX126" s="761"/>
      <c r="CY126" s="761"/>
      <c r="CZ126" s="761"/>
      <c r="DA126" s="761"/>
      <c r="DB126" s="761"/>
      <c r="DC126" s="761"/>
      <c r="DD126" s="761"/>
      <c r="DE126" s="761"/>
      <c r="DF126" s="762"/>
      <c r="DG126" s="825" t="s">
        <v>394</v>
      </c>
      <c r="DH126" s="826"/>
      <c r="DI126" s="826"/>
      <c r="DJ126" s="826"/>
      <c r="DK126" s="826"/>
      <c r="DL126" s="826" t="s">
        <v>394</v>
      </c>
      <c r="DM126" s="826"/>
      <c r="DN126" s="826"/>
      <c r="DO126" s="826"/>
      <c r="DP126" s="826"/>
      <c r="DQ126" s="826" t="s">
        <v>453</v>
      </c>
      <c r="DR126" s="826"/>
      <c r="DS126" s="826"/>
      <c r="DT126" s="826"/>
      <c r="DU126" s="826"/>
      <c r="DV126" s="803" t="s">
        <v>394</v>
      </c>
      <c r="DW126" s="803"/>
      <c r="DX126" s="803"/>
      <c r="DY126" s="803"/>
      <c r="DZ126" s="804"/>
    </row>
    <row r="127" spans="1:130" s="231" customFormat="1" ht="26.25" customHeight="1" x14ac:dyDescent="0.15">
      <c r="A127" s="831"/>
      <c r="B127" s="832"/>
      <c r="C127" s="847" t="s">
        <v>488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453</v>
      </c>
      <c r="AB127" s="789"/>
      <c r="AC127" s="789"/>
      <c r="AD127" s="789"/>
      <c r="AE127" s="790"/>
      <c r="AF127" s="791" t="s">
        <v>394</v>
      </c>
      <c r="AG127" s="789"/>
      <c r="AH127" s="789"/>
      <c r="AI127" s="789"/>
      <c r="AJ127" s="790"/>
      <c r="AK127" s="791" t="s">
        <v>394</v>
      </c>
      <c r="AL127" s="789"/>
      <c r="AM127" s="789"/>
      <c r="AN127" s="789"/>
      <c r="AO127" s="790"/>
      <c r="AP127" s="833" t="s">
        <v>394</v>
      </c>
      <c r="AQ127" s="834"/>
      <c r="AR127" s="834"/>
      <c r="AS127" s="834"/>
      <c r="AT127" s="835"/>
      <c r="AU127" s="234"/>
      <c r="AV127" s="234"/>
      <c r="AW127" s="234"/>
      <c r="AX127" s="850" t="s">
        <v>489</v>
      </c>
      <c r="AY127" s="821"/>
      <c r="AZ127" s="821"/>
      <c r="BA127" s="821"/>
      <c r="BB127" s="821"/>
      <c r="BC127" s="821"/>
      <c r="BD127" s="821"/>
      <c r="BE127" s="822"/>
      <c r="BF127" s="820" t="s">
        <v>490</v>
      </c>
      <c r="BG127" s="821"/>
      <c r="BH127" s="821"/>
      <c r="BI127" s="821"/>
      <c r="BJ127" s="821"/>
      <c r="BK127" s="821"/>
      <c r="BL127" s="822"/>
      <c r="BM127" s="820" t="s">
        <v>491</v>
      </c>
      <c r="BN127" s="821"/>
      <c r="BO127" s="821"/>
      <c r="BP127" s="821"/>
      <c r="BQ127" s="821"/>
      <c r="BR127" s="821"/>
      <c r="BS127" s="822"/>
      <c r="BT127" s="820" t="s">
        <v>492</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493</v>
      </c>
      <c r="CQ127" s="761"/>
      <c r="CR127" s="761"/>
      <c r="CS127" s="761"/>
      <c r="CT127" s="761"/>
      <c r="CU127" s="761"/>
      <c r="CV127" s="761"/>
      <c r="CW127" s="761"/>
      <c r="CX127" s="761"/>
      <c r="CY127" s="761"/>
      <c r="CZ127" s="761"/>
      <c r="DA127" s="761"/>
      <c r="DB127" s="761"/>
      <c r="DC127" s="761"/>
      <c r="DD127" s="761"/>
      <c r="DE127" s="761"/>
      <c r="DF127" s="762"/>
      <c r="DG127" s="825" t="s">
        <v>460</v>
      </c>
      <c r="DH127" s="826"/>
      <c r="DI127" s="826"/>
      <c r="DJ127" s="826"/>
      <c r="DK127" s="826"/>
      <c r="DL127" s="826" t="s">
        <v>453</v>
      </c>
      <c r="DM127" s="826"/>
      <c r="DN127" s="826"/>
      <c r="DO127" s="826"/>
      <c r="DP127" s="826"/>
      <c r="DQ127" s="826" t="s">
        <v>394</v>
      </c>
      <c r="DR127" s="826"/>
      <c r="DS127" s="826"/>
      <c r="DT127" s="826"/>
      <c r="DU127" s="826"/>
      <c r="DV127" s="803" t="s">
        <v>394</v>
      </c>
      <c r="DW127" s="803"/>
      <c r="DX127" s="803"/>
      <c r="DY127" s="803"/>
      <c r="DZ127" s="804"/>
    </row>
    <row r="128" spans="1:130" s="231" customFormat="1" ht="26.25" customHeight="1" thickBot="1" x14ac:dyDescent="0.2">
      <c r="A128" s="805" t="s">
        <v>494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495</v>
      </c>
      <c r="X128" s="807"/>
      <c r="Y128" s="807"/>
      <c r="Z128" s="808"/>
      <c r="AA128" s="809">
        <v>1797</v>
      </c>
      <c r="AB128" s="810"/>
      <c r="AC128" s="810"/>
      <c r="AD128" s="810"/>
      <c r="AE128" s="811"/>
      <c r="AF128" s="812">
        <v>1797</v>
      </c>
      <c r="AG128" s="810"/>
      <c r="AH128" s="810"/>
      <c r="AI128" s="810"/>
      <c r="AJ128" s="811"/>
      <c r="AK128" s="812" t="s">
        <v>453</v>
      </c>
      <c r="AL128" s="810"/>
      <c r="AM128" s="810"/>
      <c r="AN128" s="810"/>
      <c r="AO128" s="811"/>
      <c r="AP128" s="813"/>
      <c r="AQ128" s="814"/>
      <c r="AR128" s="814"/>
      <c r="AS128" s="814"/>
      <c r="AT128" s="815"/>
      <c r="AU128" s="234"/>
      <c r="AV128" s="234"/>
      <c r="AW128" s="234"/>
      <c r="AX128" s="816" t="s">
        <v>496</v>
      </c>
      <c r="AY128" s="817"/>
      <c r="AZ128" s="817"/>
      <c r="BA128" s="817"/>
      <c r="BB128" s="817"/>
      <c r="BC128" s="817"/>
      <c r="BD128" s="817"/>
      <c r="BE128" s="818"/>
      <c r="BF128" s="795" t="s">
        <v>394</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497</v>
      </c>
      <c r="CQ128" s="739"/>
      <c r="CR128" s="739"/>
      <c r="CS128" s="739"/>
      <c r="CT128" s="739"/>
      <c r="CU128" s="739"/>
      <c r="CV128" s="739"/>
      <c r="CW128" s="739"/>
      <c r="CX128" s="739"/>
      <c r="CY128" s="739"/>
      <c r="CZ128" s="739"/>
      <c r="DA128" s="739"/>
      <c r="DB128" s="739"/>
      <c r="DC128" s="739"/>
      <c r="DD128" s="739"/>
      <c r="DE128" s="739"/>
      <c r="DF128" s="740"/>
      <c r="DG128" s="799" t="s">
        <v>394</v>
      </c>
      <c r="DH128" s="800"/>
      <c r="DI128" s="800"/>
      <c r="DJ128" s="800"/>
      <c r="DK128" s="800"/>
      <c r="DL128" s="800" t="s">
        <v>394</v>
      </c>
      <c r="DM128" s="800"/>
      <c r="DN128" s="800"/>
      <c r="DO128" s="800"/>
      <c r="DP128" s="800"/>
      <c r="DQ128" s="800" t="s">
        <v>394</v>
      </c>
      <c r="DR128" s="800"/>
      <c r="DS128" s="800"/>
      <c r="DT128" s="800"/>
      <c r="DU128" s="800"/>
      <c r="DV128" s="801" t="s">
        <v>453</v>
      </c>
      <c r="DW128" s="801"/>
      <c r="DX128" s="801"/>
      <c r="DY128" s="801"/>
      <c r="DZ128" s="802"/>
    </row>
    <row r="129" spans="1:131" s="231" customFormat="1" ht="26.25" customHeight="1" x14ac:dyDescent="0.15">
      <c r="A129" s="783" t="s">
        <v>108</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498</v>
      </c>
      <c r="X129" s="786"/>
      <c r="Y129" s="786"/>
      <c r="Z129" s="787"/>
      <c r="AA129" s="788">
        <v>1061766</v>
      </c>
      <c r="AB129" s="789"/>
      <c r="AC129" s="789"/>
      <c r="AD129" s="789"/>
      <c r="AE129" s="790"/>
      <c r="AF129" s="791">
        <v>1069113</v>
      </c>
      <c r="AG129" s="789"/>
      <c r="AH129" s="789"/>
      <c r="AI129" s="789"/>
      <c r="AJ129" s="790"/>
      <c r="AK129" s="791">
        <v>1119178</v>
      </c>
      <c r="AL129" s="789"/>
      <c r="AM129" s="789"/>
      <c r="AN129" s="789"/>
      <c r="AO129" s="790"/>
      <c r="AP129" s="792"/>
      <c r="AQ129" s="793"/>
      <c r="AR129" s="793"/>
      <c r="AS129" s="793"/>
      <c r="AT129" s="794"/>
      <c r="AU129" s="235"/>
      <c r="AV129" s="235"/>
      <c r="AW129" s="235"/>
      <c r="AX129" s="760" t="s">
        <v>499</v>
      </c>
      <c r="AY129" s="761"/>
      <c r="AZ129" s="761"/>
      <c r="BA129" s="761"/>
      <c r="BB129" s="761"/>
      <c r="BC129" s="761"/>
      <c r="BD129" s="761"/>
      <c r="BE129" s="762"/>
      <c r="BF129" s="779" t="s">
        <v>138</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83" t="s">
        <v>500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501</v>
      </c>
      <c r="X130" s="786"/>
      <c r="Y130" s="786"/>
      <c r="Z130" s="787"/>
      <c r="AA130" s="788">
        <v>122616</v>
      </c>
      <c r="AB130" s="789"/>
      <c r="AC130" s="789"/>
      <c r="AD130" s="789"/>
      <c r="AE130" s="790"/>
      <c r="AF130" s="791">
        <v>134293</v>
      </c>
      <c r="AG130" s="789"/>
      <c r="AH130" s="789"/>
      <c r="AI130" s="789"/>
      <c r="AJ130" s="790"/>
      <c r="AK130" s="791">
        <v>132495</v>
      </c>
      <c r="AL130" s="789"/>
      <c r="AM130" s="789"/>
      <c r="AN130" s="789"/>
      <c r="AO130" s="790"/>
      <c r="AP130" s="792"/>
      <c r="AQ130" s="793"/>
      <c r="AR130" s="793"/>
      <c r="AS130" s="793"/>
      <c r="AT130" s="794"/>
      <c r="AU130" s="235"/>
      <c r="AV130" s="235"/>
      <c r="AW130" s="235"/>
      <c r="AX130" s="760" t="s">
        <v>502</v>
      </c>
      <c r="AY130" s="761"/>
      <c r="AZ130" s="761"/>
      <c r="BA130" s="761"/>
      <c r="BB130" s="761"/>
      <c r="BC130" s="761"/>
      <c r="BD130" s="761"/>
      <c r="BE130" s="762"/>
      <c r="BF130" s="763">
        <v>-0.1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503</v>
      </c>
      <c r="X131" s="770"/>
      <c r="Y131" s="770"/>
      <c r="Z131" s="771"/>
      <c r="AA131" s="772">
        <v>939150</v>
      </c>
      <c r="AB131" s="773"/>
      <c r="AC131" s="773"/>
      <c r="AD131" s="773"/>
      <c r="AE131" s="774"/>
      <c r="AF131" s="775">
        <v>934820</v>
      </c>
      <c r="AG131" s="773"/>
      <c r="AH131" s="773"/>
      <c r="AI131" s="773"/>
      <c r="AJ131" s="774"/>
      <c r="AK131" s="775">
        <v>986683</v>
      </c>
      <c r="AL131" s="773"/>
      <c r="AM131" s="773"/>
      <c r="AN131" s="773"/>
      <c r="AO131" s="774"/>
      <c r="AP131" s="776"/>
      <c r="AQ131" s="777"/>
      <c r="AR131" s="777"/>
      <c r="AS131" s="777"/>
      <c r="AT131" s="778"/>
      <c r="AU131" s="235"/>
      <c r="AV131" s="235"/>
      <c r="AW131" s="235"/>
      <c r="AX131" s="738" t="s">
        <v>504</v>
      </c>
      <c r="AY131" s="739"/>
      <c r="AZ131" s="739"/>
      <c r="BA131" s="739"/>
      <c r="BB131" s="739"/>
      <c r="BC131" s="739"/>
      <c r="BD131" s="739"/>
      <c r="BE131" s="740"/>
      <c r="BF131" s="741" t="s">
        <v>394</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47" t="s">
        <v>505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506</v>
      </c>
      <c r="W132" s="751"/>
      <c r="X132" s="751"/>
      <c r="Y132" s="751"/>
      <c r="Z132" s="752"/>
      <c r="AA132" s="753">
        <v>-1.3103338120000001</v>
      </c>
      <c r="AB132" s="754"/>
      <c r="AC132" s="754"/>
      <c r="AD132" s="754"/>
      <c r="AE132" s="755"/>
      <c r="AF132" s="756">
        <v>-6.4183479000000002E-2</v>
      </c>
      <c r="AG132" s="754"/>
      <c r="AH132" s="754"/>
      <c r="AI132" s="754"/>
      <c r="AJ132" s="755"/>
      <c r="AK132" s="756">
        <v>1.0298140330000001</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507</v>
      </c>
      <c r="W133" s="730"/>
      <c r="X133" s="730"/>
      <c r="Y133" s="730"/>
      <c r="Z133" s="731"/>
      <c r="AA133" s="732">
        <v>-0.4</v>
      </c>
      <c r="AB133" s="733"/>
      <c r="AC133" s="733"/>
      <c r="AD133" s="733"/>
      <c r="AE133" s="734"/>
      <c r="AF133" s="732">
        <v>-0.4</v>
      </c>
      <c r="AG133" s="733"/>
      <c r="AH133" s="733"/>
      <c r="AI133" s="733"/>
      <c r="AJ133" s="734"/>
      <c r="AK133" s="732">
        <v>-0.1</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lGIm9zrJaEhMT5ssTQqfzGAGSUDcMG6sJrU2c1LIRNQEVM5PbI55Qm3jrcsgwSbjURJmy5wHo1ohxEBoM975xQ==" saltValue="zzzReMTfmWrM6EPd+KQQ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508</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LBhtXflFIHVRSrBmQf5C86PjGiXorkAK8iw0eEzZeN+uAM1qQfTj/vTDCcNcvo2uIJ45dsExsN0f0Mv1dK5NLw==" saltValue="LxQr0szXkhe4fBgfS5ix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821Eu4qNFiOx8ft5bFkOvRmkzpaej1O3eA8xzj614MZ3vi7LGvUz0WJCDdUz0KxCyRGcES5Sbx48fSwZyWkQw==" saltValue="kiph6sqAvyKSGWFFxrLE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zoomScaleNormal="100" zoomScaleSheetLayoutView="10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510</v>
      </c>
      <c r="AL6" s="268"/>
      <c r="AM6" s="268"/>
      <c r="AN6" s="268"/>
    </row>
    <row r="7" spans="1:46" ht="13.5" customHeight="1" x14ac:dyDescent="0.15">
      <c r="A7" s="267"/>
      <c r="AK7" s="270"/>
      <c r="AL7" s="271"/>
      <c r="AM7" s="271"/>
      <c r="AN7" s="272"/>
      <c r="AO7" s="1141" t="s">
        <v>511</v>
      </c>
      <c r="AP7" s="273"/>
      <c r="AQ7" s="274" t="s">
        <v>512</v>
      </c>
      <c r="AR7" s="275"/>
    </row>
    <row r="8" spans="1:46" x14ac:dyDescent="0.15">
      <c r="A8" s="267"/>
      <c r="AK8" s="276"/>
      <c r="AL8" s="277"/>
      <c r="AM8" s="277"/>
      <c r="AN8" s="278"/>
      <c r="AO8" s="1142"/>
      <c r="AP8" s="279" t="s">
        <v>513</v>
      </c>
      <c r="AQ8" s="280" t="s">
        <v>514</v>
      </c>
      <c r="AR8" s="281" t="s">
        <v>515</v>
      </c>
    </row>
    <row r="9" spans="1:46" x14ac:dyDescent="0.15">
      <c r="A9" s="267"/>
      <c r="AK9" s="1132" t="s">
        <v>516</v>
      </c>
      <c r="AL9" s="1133"/>
      <c r="AM9" s="1133"/>
      <c r="AN9" s="1134"/>
      <c r="AO9" s="282">
        <v>350160</v>
      </c>
      <c r="AP9" s="282">
        <v>351566</v>
      </c>
      <c r="AQ9" s="283">
        <v>224098</v>
      </c>
      <c r="AR9" s="284">
        <v>56.9</v>
      </c>
    </row>
    <row r="10" spans="1:46" ht="13.5" customHeight="1" x14ac:dyDescent="0.15">
      <c r="A10" s="267"/>
      <c r="AK10" s="1132" t="s">
        <v>517</v>
      </c>
      <c r="AL10" s="1133"/>
      <c r="AM10" s="1133"/>
      <c r="AN10" s="1134"/>
      <c r="AO10" s="285">
        <v>32335</v>
      </c>
      <c r="AP10" s="285">
        <v>32465</v>
      </c>
      <c r="AQ10" s="286">
        <v>32087</v>
      </c>
      <c r="AR10" s="287">
        <v>1.2</v>
      </c>
    </row>
    <row r="11" spans="1:46" ht="13.5" customHeight="1" x14ac:dyDescent="0.15">
      <c r="A11" s="267"/>
      <c r="AK11" s="1132" t="s">
        <v>518</v>
      </c>
      <c r="AL11" s="1133"/>
      <c r="AM11" s="1133"/>
      <c r="AN11" s="1134"/>
      <c r="AO11" s="285" t="s">
        <v>519</v>
      </c>
      <c r="AP11" s="285" t="s">
        <v>519</v>
      </c>
      <c r="AQ11" s="286">
        <v>3587</v>
      </c>
      <c r="AR11" s="287" t="s">
        <v>519</v>
      </c>
    </row>
    <row r="12" spans="1:46" ht="13.5" customHeight="1" x14ac:dyDescent="0.15">
      <c r="A12" s="267"/>
      <c r="AK12" s="1132" t="s">
        <v>520</v>
      </c>
      <c r="AL12" s="1133"/>
      <c r="AM12" s="1133"/>
      <c r="AN12" s="1134"/>
      <c r="AO12" s="285" t="s">
        <v>519</v>
      </c>
      <c r="AP12" s="285" t="s">
        <v>519</v>
      </c>
      <c r="AQ12" s="286" t="s">
        <v>519</v>
      </c>
      <c r="AR12" s="287" t="s">
        <v>519</v>
      </c>
    </row>
    <row r="13" spans="1:46" ht="13.5" customHeight="1" x14ac:dyDescent="0.15">
      <c r="A13" s="267"/>
      <c r="AK13" s="1132" t="s">
        <v>521</v>
      </c>
      <c r="AL13" s="1133"/>
      <c r="AM13" s="1133"/>
      <c r="AN13" s="1134"/>
      <c r="AO13" s="285">
        <v>229</v>
      </c>
      <c r="AP13" s="285">
        <v>230</v>
      </c>
      <c r="AQ13" s="286">
        <v>11579</v>
      </c>
      <c r="AR13" s="287">
        <v>-98</v>
      </c>
    </row>
    <row r="14" spans="1:46" ht="13.5" customHeight="1" x14ac:dyDescent="0.15">
      <c r="A14" s="267"/>
      <c r="AK14" s="1132" t="s">
        <v>522</v>
      </c>
      <c r="AL14" s="1133"/>
      <c r="AM14" s="1133"/>
      <c r="AN14" s="1134"/>
      <c r="AO14" s="285">
        <v>34995</v>
      </c>
      <c r="AP14" s="285">
        <v>35136</v>
      </c>
      <c r="AQ14" s="286">
        <v>4496</v>
      </c>
      <c r="AR14" s="287">
        <v>681.5</v>
      </c>
    </row>
    <row r="15" spans="1:46" ht="13.5" customHeight="1" x14ac:dyDescent="0.15">
      <c r="A15" s="267"/>
      <c r="AK15" s="1135" t="s">
        <v>523</v>
      </c>
      <c r="AL15" s="1136"/>
      <c r="AM15" s="1136"/>
      <c r="AN15" s="1137"/>
      <c r="AO15" s="285">
        <v>-26654</v>
      </c>
      <c r="AP15" s="285">
        <v>-26761</v>
      </c>
      <c r="AQ15" s="286">
        <v>-17592</v>
      </c>
      <c r="AR15" s="287">
        <v>52.1</v>
      </c>
    </row>
    <row r="16" spans="1:46" x14ac:dyDescent="0.15">
      <c r="A16" s="267"/>
      <c r="AK16" s="1135" t="s">
        <v>188</v>
      </c>
      <c r="AL16" s="1136"/>
      <c r="AM16" s="1136"/>
      <c r="AN16" s="1137"/>
      <c r="AO16" s="285">
        <v>391065</v>
      </c>
      <c r="AP16" s="285">
        <v>392636</v>
      </c>
      <c r="AQ16" s="286">
        <v>258255</v>
      </c>
      <c r="AR16" s="287">
        <v>52</v>
      </c>
    </row>
    <row r="17" spans="1:46" x14ac:dyDescent="0.15">
      <c r="A17" s="267"/>
    </row>
    <row r="18" spans="1:46" x14ac:dyDescent="0.15">
      <c r="A18" s="267"/>
      <c r="AQ18" s="288"/>
      <c r="AR18" s="288"/>
    </row>
    <row r="19" spans="1:46" x14ac:dyDescent="0.15">
      <c r="A19" s="267"/>
      <c r="AK19" s="263" t="s">
        <v>524</v>
      </c>
    </row>
    <row r="20" spans="1:46" x14ac:dyDescent="0.15">
      <c r="A20" s="267"/>
      <c r="AK20" s="289"/>
      <c r="AL20" s="290"/>
      <c r="AM20" s="290"/>
      <c r="AN20" s="291"/>
      <c r="AO20" s="292" t="s">
        <v>525</v>
      </c>
      <c r="AP20" s="293" t="s">
        <v>526</v>
      </c>
      <c r="AQ20" s="294" t="s">
        <v>527</v>
      </c>
      <c r="AR20" s="295"/>
    </row>
    <row r="21" spans="1:46" s="268" customFormat="1" x14ac:dyDescent="0.15">
      <c r="A21" s="296"/>
      <c r="AK21" s="1138" t="s">
        <v>528</v>
      </c>
      <c r="AL21" s="1139"/>
      <c r="AM21" s="1139"/>
      <c r="AN21" s="1140"/>
      <c r="AO21" s="297">
        <v>41.16</v>
      </c>
      <c r="AP21" s="298">
        <v>22.75</v>
      </c>
      <c r="AQ21" s="299">
        <v>18.41</v>
      </c>
      <c r="AS21" s="300"/>
      <c r="AT21" s="296"/>
    </row>
    <row r="22" spans="1:46" s="268" customFormat="1" x14ac:dyDescent="0.15">
      <c r="A22" s="296"/>
      <c r="AK22" s="1138" t="s">
        <v>529</v>
      </c>
      <c r="AL22" s="1139"/>
      <c r="AM22" s="1139"/>
      <c r="AN22" s="1140"/>
      <c r="AO22" s="301">
        <v>91</v>
      </c>
      <c r="AP22" s="302">
        <v>95.6</v>
      </c>
      <c r="AQ22" s="303">
        <v>-4.5999999999999996</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530</v>
      </c>
      <c r="AP26" s="288"/>
      <c r="AQ26" s="288"/>
      <c r="AR26" s="288"/>
    </row>
    <row r="27" spans="1:46" x14ac:dyDescent="0.15">
      <c r="A27" s="308"/>
      <c r="AS27" s="263"/>
      <c r="AT27" s="263"/>
    </row>
    <row r="28" spans="1:46" ht="17.25" x14ac:dyDescent="0.15">
      <c r="A28" s="264" t="s">
        <v>531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532</v>
      </c>
      <c r="AL29" s="268"/>
      <c r="AM29" s="268"/>
      <c r="AN29" s="268"/>
      <c r="AS29" s="310"/>
    </row>
    <row r="30" spans="1:46" ht="13.5" customHeight="1" x14ac:dyDescent="0.15">
      <c r="A30" s="267"/>
      <c r="AK30" s="270"/>
      <c r="AL30" s="271"/>
      <c r="AM30" s="271"/>
      <c r="AN30" s="272"/>
      <c r="AO30" s="1141" t="s">
        <v>511</v>
      </c>
      <c r="AP30" s="273"/>
      <c r="AQ30" s="274" t="s">
        <v>512</v>
      </c>
      <c r="AR30" s="275"/>
    </row>
    <row r="31" spans="1:46" x14ac:dyDescent="0.15">
      <c r="A31" s="267"/>
      <c r="AK31" s="276"/>
      <c r="AL31" s="277"/>
      <c r="AM31" s="277"/>
      <c r="AN31" s="278"/>
      <c r="AO31" s="1142"/>
      <c r="AP31" s="279" t="s">
        <v>513</v>
      </c>
      <c r="AQ31" s="280" t="s">
        <v>514</v>
      </c>
      <c r="AR31" s="281" t="s">
        <v>515</v>
      </c>
    </row>
    <row r="32" spans="1:46" ht="27" customHeight="1" x14ac:dyDescent="0.15">
      <c r="A32" s="267"/>
      <c r="AK32" s="1121" t="s">
        <v>533</v>
      </c>
      <c r="AL32" s="1122"/>
      <c r="AM32" s="1122"/>
      <c r="AN32" s="1123"/>
      <c r="AO32" s="311">
        <v>136873</v>
      </c>
      <c r="AP32" s="311">
        <v>137423</v>
      </c>
      <c r="AQ32" s="312">
        <v>146295</v>
      </c>
      <c r="AR32" s="313">
        <v>-6.1</v>
      </c>
    </row>
    <row r="33" spans="1:46" ht="13.5" customHeight="1" x14ac:dyDescent="0.15">
      <c r="A33" s="267"/>
      <c r="AK33" s="1121" t="s">
        <v>534</v>
      </c>
      <c r="AL33" s="1122"/>
      <c r="AM33" s="1122"/>
      <c r="AN33" s="1123"/>
      <c r="AO33" s="311" t="s">
        <v>519</v>
      </c>
      <c r="AP33" s="311" t="s">
        <v>519</v>
      </c>
      <c r="AQ33" s="312" t="s">
        <v>519</v>
      </c>
      <c r="AR33" s="313" t="s">
        <v>519</v>
      </c>
    </row>
    <row r="34" spans="1:46" ht="27" customHeight="1" x14ac:dyDescent="0.15">
      <c r="A34" s="267"/>
      <c r="AK34" s="1121" t="s">
        <v>535</v>
      </c>
      <c r="AL34" s="1122"/>
      <c r="AM34" s="1122"/>
      <c r="AN34" s="1123"/>
      <c r="AO34" s="311" t="s">
        <v>519</v>
      </c>
      <c r="AP34" s="311" t="s">
        <v>519</v>
      </c>
      <c r="AQ34" s="312">
        <v>4</v>
      </c>
      <c r="AR34" s="313" t="s">
        <v>519</v>
      </c>
    </row>
    <row r="35" spans="1:46" ht="27" customHeight="1" x14ac:dyDescent="0.15">
      <c r="A35" s="267"/>
      <c r="AK35" s="1121" t="s">
        <v>536</v>
      </c>
      <c r="AL35" s="1122"/>
      <c r="AM35" s="1122"/>
      <c r="AN35" s="1123"/>
      <c r="AO35" s="311">
        <v>5449</v>
      </c>
      <c r="AP35" s="311">
        <v>5471</v>
      </c>
      <c r="AQ35" s="312">
        <v>31593</v>
      </c>
      <c r="AR35" s="313">
        <v>-82.7</v>
      </c>
    </row>
    <row r="36" spans="1:46" ht="27" customHeight="1" x14ac:dyDescent="0.15">
      <c r="A36" s="267"/>
      <c r="AK36" s="1121" t="s">
        <v>537</v>
      </c>
      <c r="AL36" s="1122"/>
      <c r="AM36" s="1122"/>
      <c r="AN36" s="1123"/>
      <c r="AO36" s="311">
        <v>334</v>
      </c>
      <c r="AP36" s="311">
        <v>335</v>
      </c>
      <c r="AQ36" s="312">
        <v>3914</v>
      </c>
      <c r="AR36" s="313">
        <v>-91.4</v>
      </c>
    </row>
    <row r="37" spans="1:46" ht="13.5" customHeight="1" x14ac:dyDescent="0.15">
      <c r="A37" s="267"/>
      <c r="AK37" s="1121" t="s">
        <v>538</v>
      </c>
      <c r="AL37" s="1122"/>
      <c r="AM37" s="1122"/>
      <c r="AN37" s="1123"/>
      <c r="AO37" s="311" t="s">
        <v>519</v>
      </c>
      <c r="AP37" s="311" t="s">
        <v>519</v>
      </c>
      <c r="AQ37" s="312">
        <v>1348</v>
      </c>
      <c r="AR37" s="313" t="s">
        <v>519</v>
      </c>
    </row>
    <row r="38" spans="1:46" ht="27" customHeight="1" x14ac:dyDescent="0.15">
      <c r="A38" s="267"/>
      <c r="AK38" s="1118" t="s">
        <v>539</v>
      </c>
      <c r="AL38" s="1119"/>
      <c r="AM38" s="1119"/>
      <c r="AN38" s="1120"/>
      <c r="AO38" s="314" t="s">
        <v>519</v>
      </c>
      <c r="AP38" s="314" t="s">
        <v>519</v>
      </c>
      <c r="AQ38" s="315">
        <v>27</v>
      </c>
      <c r="AR38" s="303" t="s">
        <v>519</v>
      </c>
      <c r="AS38" s="310"/>
    </row>
    <row r="39" spans="1:46" x14ac:dyDescent="0.15">
      <c r="A39" s="267"/>
      <c r="AK39" s="1118" t="s">
        <v>540</v>
      </c>
      <c r="AL39" s="1119"/>
      <c r="AM39" s="1119"/>
      <c r="AN39" s="1120"/>
      <c r="AO39" s="311" t="s">
        <v>519</v>
      </c>
      <c r="AP39" s="311" t="s">
        <v>519</v>
      </c>
      <c r="AQ39" s="312">
        <v>-7201</v>
      </c>
      <c r="AR39" s="313" t="s">
        <v>519</v>
      </c>
      <c r="AS39" s="310"/>
    </row>
    <row r="40" spans="1:46" ht="27" customHeight="1" x14ac:dyDescent="0.15">
      <c r="A40" s="267"/>
      <c r="AK40" s="1121" t="s">
        <v>541</v>
      </c>
      <c r="AL40" s="1122"/>
      <c r="AM40" s="1122"/>
      <c r="AN40" s="1123"/>
      <c r="AO40" s="311">
        <v>-132495</v>
      </c>
      <c r="AP40" s="311">
        <v>-133027</v>
      </c>
      <c r="AQ40" s="312">
        <v>-128709</v>
      </c>
      <c r="AR40" s="313">
        <v>3.4</v>
      </c>
      <c r="AS40" s="310"/>
    </row>
    <row r="41" spans="1:46" x14ac:dyDescent="0.15">
      <c r="A41" s="267"/>
      <c r="AK41" s="1124" t="s">
        <v>300</v>
      </c>
      <c r="AL41" s="1125"/>
      <c r="AM41" s="1125"/>
      <c r="AN41" s="1126"/>
      <c r="AO41" s="311">
        <v>10161</v>
      </c>
      <c r="AP41" s="311">
        <v>10202</v>
      </c>
      <c r="AQ41" s="312">
        <v>47272</v>
      </c>
      <c r="AR41" s="313">
        <v>-78.400000000000006</v>
      </c>
      <c r="AS41" s="310"/>
    </row>
    <row r="42" spans="1:46" x14ac:dyDescent="0.15">
      <c r="A42" s="267"/>
      <c r="AK42" s="316" t="s">
        <v>542</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543</v>
      </c>
    </row>
    <row r="48" spans="1:46" x14ac:dyDescent="0.15">
      <c r="A48" s="267"/>
      <c r="AK48" s="321" t="s">
        <v>544</v>
      </c>
      <c r="AL48" s="321"/>
      <c r="AM48" s="321"/>
      <c r="AN48" s="321"/>
      <c r="AO48" s="321"/>
      <c r="AP48" s="321"/>
      <c r="AQ48" s="322"/>
      <c r="AR48" s="321"/>
    </row>
    <row r="49" spans="1:44" ht="13.5" customHeight="1" x14ac:dyDescent="0.15">
      <c r="A49" s="267"/>
      <c r="AK49" s="323"/>
      <c r="AL49" s="324"/>
      <c r="AM49" s="1127" t="s">
        <v>511</v>
      </c>
      <c r="AN49" s="1129" t="s">
        <v>545</v>
      </c>
      <c r="AO49" s="1130"/>
      <c r="AP49" s="1130"/>
      <c r="AQ49" s="1130"/>
      <c r="AR49" s="1131"/>
    </row>
    <row r="50" spans="1:44" x14ac:dyDescent="0.15">
      <c r="A50" s="267"/>
      <c r="AK50" s="325"/>
      <c r="AL50" s="326"/>
      <c r="AM50" s="1128"/>
      <c r="AN50" s="327" t="s">
        <v>546</v>
      </c>
      <c r="AO50" s="328" t="s">
        <v>547</v>
      </c>
      <c r="AP50" s="329" t="s">
        <v>548</v>
      </c>
      <c r="AQ50" s="330" t="s">
        <v>549</v>
      </c>
      <c r="AR50" s="331" t="s">
        <v>550</v>
      </c>
    </row>
    <row r="51" spans="1:44" x14ac:dyDescent="0.15">
      <c r="A51" s="267"/>
      <c r="AK51" s="323" t="s">
        <v>551</v>
      </c>
      <c r="AL51" s="324"/>
      <c r="AM51" s="332">
        <v>526555</v>
      </c>
      <c r="AN51" s="333">
        <v>496282</v>
      </c>
      <c r="AO51" s="334">
        <v>33.299999999999997</v>
      </c>
      <c r="AP51" s="335">
        <v>291945</v>
      </c>
      <c r="AQ51" s="336">
        <v>4.0999999999999996</v>
      </c>
      <c r="AR51" s="337">
        <v>29.2</v>
      </c>
    </row>
    <row r="52" spans="1:44" x14ac:dyDescent="0.15">
      <c r="A52" s="267"/>
      <c r="AK52" s="338"/>
      <c r="AL52" s="339" t="s">
        <v>552</v>
      </c>
      <c r="AM52" s="340">
        <v>457576</v>
      </c>
      <c r="AN52" s="341">
        <v>431269</v>
      </c>
      <c r="AO52" s="342">
        <v>31.7</v>
      </c>
      <c r="AP52" s="343">
        <v>127651</v>
      </c>
      <c r="AQ52" s="344">
        <v>0.3</v>
      </c>
      <c r="AR52" s="345">
        <v>31.4</v>
      </c>
    </row>
    <row r="53" spans="1:44" x14ac:dyDescent="0.15">
      <c r="A53" s="267"/>
      <c r="AK53" s="323" t="s">
        <v>553</v>
      </c>
      <c r="AL53" s="324"/>
      <c r="AM53" s="332">
        <v>541040</v>
      </c>
      <c r="AN53" s="333">
        <v>521233</v>
      </c>
      <c r="AO53" s="334">
        <v>5</v>
      </c>
      <c r="AP53" s="335">
        <v>291173</v>
      </c>
      <c r="AQ53" s="336">
        <v>-0.3</v>
      </c>
      <c r="AR53" s="337">
        <v>5.3</v>
      </c>
    </row>
    <row r="54" spans="1:44" x14ac:dyDescent="0.15">
      <c r="A54" s="267"/>
      <c r="AK54" s="338"/>
      <c r="AL54" s="339" t="s">
        <v>552</v>
      </c>
      <c r="AM54" s="340">
        <v>405782</v>
      </c>
      <c r="AN54" s="341">
        <v>390927</v>
      </c>
      <c r="AO54" s="342">
        <v>-9.4</v>
      </c>
      <c r="AP54" s="343">
        <v>119071</v>
      </c>
      <c r="AQ54" s="344">
        <v>-6.7</v>
      </c>
      <c r="AR54" s="345">
        <v>-2.7</v>
      </c>
    </row>
    <row r="55" spans="1:44" x14ac:dyDescent="0.15">
      <c r="A55" s="267"/>
      <c r="AK55" s="323" t="s">
        <v>554</v>
      </c>
      <c r="AL55" s="324"/>
      <c r="AM55" s="332">
        <v>594440</v>
      </c>
      <c r="AN55" s="333">
        <v>587972</v>
      </c>
      <c r="AO55" s="334">
        <v>12.8</v>
      </c>
      <c r="AP55" s="335">
        <v>271581</v>
      </c>
      <c r="AQ55" s="336">
        <v>-6.7</v>
      </c>
      <c r="AR55" s="337">
        <v>19.5</v>
      </c>
    </row>
    <row r="56" spans="1:44" x14ac:dyDescent="0.15">
      <c r="A56" s="267"/>
      <c r="AK56" s="338"/>
      <c r="AL56" s="339" t="s">
        <v>552</v>
      </c>
      <c r="AM56" s="340">
        <v>487098</v>
      </c>
      <c r="AN56" s="341">
        <v>481798</v>
      </c>
      <c r="AO56" s="342">
        <v>23.2</v>
      </c>
      <c r="AP56" s="343">
        <v>117844</v>
      </c>
      <c r="AQ56" s="344">
        <v>-1</v>
      </c>
      <c r="AR56" s="345">
        <v>24.2</v>
      </c>
    </row>
    <row r="57" spans="1:44" x14ac:dyDescent="0.15">
      <c r="A57" s="267"/>
      <c r="AK57" s="323" t="s">
        <v>555</v>
      </c>
      <c r="AL57" s="324"/>
      <c r="AM57" s="332">
        <v>419092</v>
      </c>
      <c r="AN57" s="333">
        <v>425907</v>
      </c>
      <c r="AO57" s="334">
        <v>-27.6</v>
      </c>
      <c r="AP57" s="335">
        <v>268375</v>
      </c>
      <c r="AQ57" s="336">
        <v>-1.2</v>
      </c>
      <c r="AR57" s="337">
        <v>-26.4</v>
      </c>
    </row>
    <row r="58" spans="1:44" x14ac:dyDescent="0.15">
      <c r="A58" s="267"/>
      <c r="AK58" s="338"/>
      <c r="AL58" s="339" t="s">
        <v>552</v>
      </c>
      <c r="AM58" s="340">
        <v>355963</v>
      </c>
      <c r="AN58" s="341">
        <v>361751</v>
      </c>
      <c r="AO58" s="342">
        <v>-24.9</v>
      </c>
      <c r="AP58" s="343">
        <v>119602</v>
      </c>
      <c r="AQ58" s="344">
        <v>1.5</v>
      </c>
      <c r="AR58" s="345">
        <v>-26.4</v>
      </c>
    </row>
    <row r="59" spans="1:44" x14ac:dyDescent="0.15">
      <c r="A59" s="267"/>
      <c r="AK59" s="323" t="s">
        <v>556</v>
      </c>
      <c r="AL59" s="324"/>
      <c r="AM59" s="332">
        <v>369104</v>
      </c>
      <c r="AN59" s="333">
        <v>370586</v>
      </c>
      <c r="AO59" s="334">
        <v>-13</v>
      </c>
      <c r="AP59" s="335">
        <v>301035</v>
      </c>
      <c r="AQ59" s="336">
        <v>12.2</v>
      </c>
      <c r="AR59" s="337">
        <v>-25.2</v>
      </c>
    </row>
    <row r="60" spans="1:44" x14ac:dyDescent="0.15">
      <c r="A60" s="267"/>
      <c r="AK60" s="338"/>
      <c r="AL60" s="339" t="s">
        <v>552</v>
      </c>
      <c r="AM60" s="340">
        <v>318219</v>
      </c>
      <c r="AN60" s="341">
        <v>319497</v>
      </c>
      <c r="AO60" s="342">
        <v>-11.7</v>
      </c>
      <c r="AP60" s="343">
        <v>154376</v>
      </c>
      <c r="AQ60" s="344">
        <v>29.1</v>
      </c>
      <c r="AR60" s="345">
        <v>-40.799999999999997</v>
      </c>
    </row>
    <row r="61" spans="1:44" x14ac:dyDescent="0.15">
      <c r="A61" s="267"/>
      <c r="AK61" s="323" t="s">
        <v>557</v>
      </c>
      <c r="AL61" s="346"/>
      <c r="AM61" s="332">
        <v>490046</v>
      </c>
      <c r="AN61" s="333">
        <v>480396</v>
      </c>
      <c r="AO61" s="334">
        <v>2.1</v>
      </c>
      <c r="AP61" s="335">
        <v>284822</v>
      </c>
      <c r="AQ61" s="347">
        <v>1.6</v>
      </c>
      <c r="AR61" s="337">
        <v>0.5</v>
      </c>
    </row>
    <row r="62" spans="1:44" x14ac:dyDescent="0.15">
      <c r="A62" s="267"/>
      <c r="AK62" s="338"/>
      <c r="AL62" s="339" t="s">
        <v>552</v>
      </c>
      <c r="AM62" s="340">
        <v>404928</v>
      </c>
      <c r="AN62" s="341">
        <v>397048</v>
      </c>
      <c r="AO62" s="342">
        <v>1.8</v>
      </c>
      <c r="AP62" s="343">
        <v>127709</v>
      </c>
      <c r="AQ62" s="344">
        <v>4.5999999999999996</v>
      </c>
      <c r="AR62" s="345">
        <v>-2.8</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sheetData>
  <sheetProtection algorithmName="SHA-512" hashValue="OU9HIw76+wPkyyp84bFhmiWHt0WOJV264woC0q/+//OFm19jaCAo4AR1V0a8EX4St+BNrK0bWvSOvvufmZ9bBA==" saltValue="kC42PRCyL4voLhw8ccOM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559</v>
      </c>
    </row>
    <row r="121" spans="125:125" ht="13.5" hidden="1" customHeight="1" x14ac:dyDescent="0.15">
      <c r="DU121" s="261"/>
    </row>
  </sheetData>
  <sheetProtection algorithmName="SHA-512" hashValue="h2Hj07/aLBs1u9ZCYaXuvYdDFdYG/XaUuGYN53YRlvaKZEt3Nhp/8wigK6XwtHSDaFZddO4Q31da289Kj6kxXA==" saltValue="qh96rCW1N6Oe+ZWLxgSI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sheetData>
  <sheetProtection algorithmName="SHA-512" hashValue="FMLBQkXwUut0VVnJ2Yo38eKqqGIq5npGR2uHTDUc+0CsWDxvoKK4jpAVSYcd79aNh/xgDeLJ2xWQfgfMKK26jw==" saltValue="UUw8BKoZfo7iijW47mxs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3" t="s">
        <v>3</v>
      </c>
      <c r="D47" s="1143"/>
      <c r="E47" s="1144"/>
      <c r="F47" s="11">
        <v>68.739999999999995</v>
      </c>
      <c r="G47" s="12">
        <v>62.58</v>
      </c>
      <c r="H47" s="12">
        <v>54.12</v>
      </c>
      <c r="I47" s="12">
        <v>62.93</v>
      </c>
      <c r="J47" s="13">
        <v>56.37</v>
      </c>
    </row>
    <row r="48" spans="2:10" ht="57.75" customHeight="1" x14ac:dyDescent="0.15">
      <c r="B48" s="14"/>
      <c r="C48" s="1145" t="s">
        <v>4</v>
      </c>
      <c r="D48" s="1145"/>
      <c r="E48" s="1146"/>
      <c r="F48" s="15">
        <v>4.03</v>
      </c>
      <c r="G48" s="16">
        <v>4.5</v>
      </c>
      <c r="H48" s="16">
        <v>2.0499999999999998</v>
      </c>
      <c r="I48" s="16">
        <v>0.94</v>
      </c>
      <c r="J48" s="17">
        <v>0.87</v>
      </c>
    </row>
    <row r="49" spans="2:10" ht="57.75" customHeight="1" thickBot="1" x14ac:dyDescent="0.2">
      <c r="B49" s="18"/>
      <c r="C49" s="1147" t="s">
        <v>5</v>
      </c>
      <c r="D49" s="1147"/>
      <c r="E49" s="1148"/>
      <c r="F49" s="19">
        <v>0.9</v>
      </c>
      <c r="G49" s="20" t="s">
        <v>566</v>
      </c>
      <c r="H49" s="20" t="s">
        <v>567</v>
      </c>
      <c r="I49" s="20">
        <v>8.08</v>
      </c>
      <c r="J49" s="21" t="s">
        <v>568</v>
      </c>
    </row>
    <row r="50" spans="2:10" ht="13.5" customHeight="1" x14ac:dyDescent="0.15"/>
  </sheetData>
  <sheetProtection algorithmName="SHA-512" hashValue="HnirtC1VrxdQyRf7UrCELX5JFoHe6AcdDnkKicmEEZ0f+JJ3PkMCOWp6gaf3yl7ygxW2YGGCQKLnG9Tfvl+ObQ==" saltValue="rX1Wtf8L3sNqEz0WcoRz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2022-03-07T00:58:14Z</cp:lastPrinted>
  <dcterms:created xsi:type="dcterms:W3CDTF">2022-02-02T05:04:34Z</dcterms:created>
  <dcterms:modified xsi:type="dcterms:W3CDTF">2022-09-28T10:02:11Z</dcterms:modified>
  <cp:category/>
</cp:coreProperties>
</file>