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<sst xmlns="http://schemas.openxmlformats.org/spreadsheetml/2006/main" count="1085" uniqueCount="560">
  <si>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</si>
  <si>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</si>
  <si>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</si>
  <si>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</si>
  <si>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</si>
  <si>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</si>
  <si>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</si>
  <si>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</si>
  <si>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</si>
  <si>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</si>
  <si>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</si>
  <si>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</si>
  <si>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</si>
  <si>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</si>
  <si>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</si>
  <si>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</si>
  <si>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</si>
  <si>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</si>
  <si>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</si>
  <si>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</si>
  <si>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</si>
  <si>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</si>
  <si>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</si>
  <si>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</si>
  <si>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</si>
  <si>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</si>
  <si>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</si>
  <si>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</si>
  <si>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</si>
  <si>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</si>
  <si>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</si>
  <si>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</si>
  <si>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</si>
  <si>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</si>
  <si>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</si>
  <si>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</si>
  <si>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</si>
  <si>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</si>
  <si>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</si>
  <si>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</si>
  <si>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</si>
  <si>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</si>
  <si>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</si>
  <si>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</si>
  <si>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</si>
  <si>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</si>
  <si>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</si>
  <si>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</si>
  <si>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</si>
  <si>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</si>
  <si>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</si>
  <si>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</si>
  <si>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</si>
  <si>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</si>
  <si>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</si>
  <si>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</si>
  <si>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</si>
  <si>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</si>
  <si>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</si>
  <si>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</si>
  <si>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</si>
  <si>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</si>
  <si>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</si>
  <si>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</si>
  <si>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</si>
  <si>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</si>
  <si>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</si>
  <si>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</si>
  <si>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</si>
  <si>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</si>
  <si>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</si>
  <si>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</si>
  <si>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</si>
  <si>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</si>
  <si>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</si>
  <si>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</si>
  <si>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</si>
  <si>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</si>
  <si>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</si>
  <si>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</si>
  <si>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</si>
  <si>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</si>
  <si>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</si>
  <si>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</si>
  <si>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</si>
  <si>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</si>
  <si>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</si>
  <si>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</si>
  <si>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</si>
  <si>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</si>
  <si>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</si>
  <si>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</si>
  <si>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</si>
  <si>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</si>
  <si>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</si>
  <si>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</si>
  <si>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</si>
  <si>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</si>
  <si>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</si>
  <si>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</si>
  <si>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</si>
  <si>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</si>
  <si>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</si>
  <si>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</si>
  <si>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</si>
  <si>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</si>
  <si>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</si>
  <si>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</si>
  <si>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</si>
  <si>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</si>
  <si>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</si>
  <si>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</si>
  <si>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</si>
  <si>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</si>
  <si>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</si>
  <si>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</si>
  <si>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</si>
  <si>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</si>
  <si>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</si>
  <si>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</si>
  <si>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</si>
  <si>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</si>
  <si>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</si>
  <si>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</si>
  <si>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</si>
  <si>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</si>
  <si>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</si>
  <si>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</si>
  <si>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</si>
  <si>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</si>
  <si>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</si>
  <si>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</si>
  <si>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</si>
  <si>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</si>
  <si>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</si>
  <si>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</si>
  <si>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</si>
  <si>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</si>
  <si>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</si>
  <si>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</si>
  <si>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</si>
  <si>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</si>
  <si>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</si>
  <si>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</si>
  <si>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</si>
  <si>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</si>
  <si>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</si>
  <si>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</si>
  <si>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</si>
  <si>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</si>
  <si>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</si>
  <si>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</si>
  <si>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</si>
  <si>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</si>
  <si>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</si>
  <si>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</si>
  <si>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</si>
  <si>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</si>
  <si>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</si>
  <si>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</si>
  <si>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</si>
  <si>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</si>
  <si>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</si>
  <si>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</si>
  <si>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</si>
  <si>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</si>
  <si>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</si>
  <si>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</si>
  <si>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</si>
  <si>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</si>
  <si>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</si>
  <si>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</si>
  <si>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</si>
  <si>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</si>
  <si>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</si>
  <si>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</si>
  <si>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</si>
  <si>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</si>
  <si>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</si>
  <si>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</si>
  <si>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</si>
  <si>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</si>
  <si>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</si>
  <si>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</si>
  <si>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</si>
  <si>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</si>
  <si>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</si>
  <si>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</si>
  <si>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</si>
  <si>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</si>
  <si>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</si>
  <si>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</si>
  <si>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</si>
  <si>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</si>
  <si>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</si>
  <si>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</si>
  <si>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長野県南相木村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</si>
  <si>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</si>
  <si>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</si>
  <si>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</si>
  <si>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</si>
  <si>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</si>
  <si>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</si>
  <si>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</si>
  <si>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</si>
  <si>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</si>
  <si>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</si>
  <si>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</si>
  <si>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</si>
  <si>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</si>
  <si>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</si>
  <si>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</si>
  <si>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</si>
  <si>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</si>
  <si>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</si>
  <si>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</si>
  <si>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</si>
  <si>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</si>
  <si>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</si>
  <si>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</si>
  <si>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</si>
  <si>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</si>
  <si>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</si>
  <si>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</si>
  <si>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</si>
  <si>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</si>
  <si>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</si>
  <si>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</si>
  <si>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</si>
  <si>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</si>
  <si>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</si>
  <si>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</si>
  <si>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</si>
  <si>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</si>
  <si>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</si>
  <si>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</si>
  <si>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</si>
  <si>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</si>
  <si>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</si>
  <si>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</si>
  <si>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</si>
  <si>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</si>
  <si>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</si>
  <si>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</si>
  <si>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</si>
  <si>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</si>
  <si>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</si>
  <si>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</si>
  <si>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</si>
  <si>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</si>
  <si>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</si>
  <si>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</si>
  <si>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</si>
  <si>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</si>
  <si>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</si>
  <si>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</si>
  <si>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</si>
  <si>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</si>
  <si>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</si>
  <si>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</si>
  <si>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</si>
  <si>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</si>
  <si>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</si>
  <si>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</si>
  <si>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</si>
  <si>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</si>
  <si>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</si>
  <si>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</si>
  <si>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</si>
  <si>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</si>
  <si>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</si>
  <si>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</si>
  <si>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</si>
  <si>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</si>
  <si>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</si>
  <si>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</si>
  <si>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</si>
  <si>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</si>
  <si>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</si>
  <si>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</si>
  <si>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</si>
  <si>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</si>
  <si>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</si>
  <si>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</si>
  <si>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</si>
  <si>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</si>
  <si>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</si>
  <si>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</si>
  <si>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</si>
  <si>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</si>
  <si>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</si>
  <si>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</si>
  <si>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</si>
  <si>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</si>
  <si>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</si>
  <si>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</si>
  <si>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</si>
  <si>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</si>
  <si>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</si>
  <si>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</si>
  <si>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</si>
  <si>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</si>
  <si>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</si>
  <si>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</si>
  <si>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</si>
  <si>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</si>
  <si>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</si>
  <si>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</si>
  <si>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</si>
  <si>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</si>
  <si>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</si>
  <si>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</si>
  <si>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</si>
  <si>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</si>
  <si>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</si>
  <si>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</si>
  <si>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</si>
  <si>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</si>
  <si>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その他</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</si>
  <si>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</si>
  <si>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</si>
  <si>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</si>
  <si>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</si>
  <si>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</si>
  <si>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</si>
  <si>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</si>
  <si>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</si>
  <si>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</si>
  <si>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</si>
  <si>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</si>
  <si>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</si>
  <si>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</si>
  <si>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</si>
  <si>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</si>
  <si>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</si>
  <si>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</si>
  <si>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</si>
  <si>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</si>
  <si>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</si>
  <si>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</si>
  <si>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</si>
  <si>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</si>
  <si>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</si>
  <si>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</si>
  <si>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</si>
  <si>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長野県南相木村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</si>
  <si>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</si>
  <si>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</si>
  <si>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</si>
  <si>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</si>
  <si>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</si>
  <si>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</si>
  <si>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</si>
  <si>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</si>
  <si>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</si>
  <si>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</si>
  <si>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</si>
  <si>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</si>
  <si>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</si>
  <si>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</si>
  <si>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</si>
  <si>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</si>
  <si>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</si>
  <si>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</si>
  <si>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</si>
  <si>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</si>
  <si>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</si>
  <si>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</si>
  <si>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</si>
  <si>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</si>
  <si>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</si>
  <si>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</si>
  <si>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</si>
  <si>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</si>
  <si>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</si>
  <si>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</si>
  <si>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</si>
  <si>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</si>
  <si>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</si>
  <si>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国民健康保険事業（施設勘定）会計</t>
    <phoneticPr fontId="5"/>
  </si>
  <si>
    <t>国民健康保険事業（事業勘定）会計</t>
    <phoneticPr fontId="5"/>
  </si>
  <si>
    <t>介護保険事業会計</t>
    <phoneticPr fontId="5"/>
  </si>
  <si>
    <t>後期高齢者医療事業会計</t>
    <phoneticPr fontId="5"/>
  </si>
  <si>
    <t>簡易水道事業会計</t>
    <phoneticPr fontId="5"/>
  </si>
  <si>
    <t>法非適用企業</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</si>
  <si>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</si>
  <si>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</si>
  <si>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</si>
  <si>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</si>
  <si>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</si>
  <si>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</si>
  <si>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</si>
  <si>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</si>
  <si>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</si>
  <si>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</si>
  <si>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</si>
  <si>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</si>
  <si>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</si>
  <si>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</si>
  <si>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</si>
  <si>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</si>
  <si>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</si>
  <si>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</si>
  <si>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</si>
  <si>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</si>
  <si>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</si>
  <si>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</si>
  <si>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</si>
  <si>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</si>
  <si>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</si>
  <si>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</si>
  <si>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</si>
  <si>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</si>
  <si>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</si>
  <si>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</si>
  <si>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</si>
  <si>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</si>
  <si>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</si>
  <si>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</si>
  <si>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</si>
  <si>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</si>
  <si>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</si>
  <si>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</si>
  <si>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</si>
  <si>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</si>
  <si>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</si>
  <si>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</si>
  <si>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</si>
  <si>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</si>
  <si>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</si>
  <si>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</si>
  <si>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</si>
  <si>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</si>
  <si>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</si>
  <si>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</si>
  <si>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</si>
  <si>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</si>
  <si>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</si>
  <si>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</si>
  <si>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</si>
  <si>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</si>
  <si>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</si>
  <si>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</si>
  <si>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</si>
  <si>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</si>
  <si>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</si>
  <si>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</si>
  <si>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</si>
  <si>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</si>
  <si>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</si>
  <si>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</si>
  <si>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</si>
  <si>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</si>
  <si>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</si>
  <si>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</si>
  <si>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</si>
  <si>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</si>
  <si>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</si>
  <si>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</si>
  <si>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</si>
  <si>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</si>
  <si>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</si>
  <si>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</si>
  <si>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</si>
  <si>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</si>
  <si>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</si>
  <si>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</si>
  <si>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</si>
  <si>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</si>
  <si>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</si>
  <si>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</si>
  <si>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</si>
  <si>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</si>
  <si>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</si>
  <si>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</si>
  <si>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</si>
  <si>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</si>
  <si>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</si>
  <si>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</si>
  <si>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</si>
  <si>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</si>
  <si>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</si>
  <si>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</si>
  <si>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</si>
  <si>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</si>
  <si>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</si>
  <si>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</si>
  <si>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</si>
  <si>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</si>
  <si>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</si>
  <si>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</si>
  <si>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</si>
  <si>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</si>
  <si>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</si>
  <si>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</si>
  <si>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</si>
  <si>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</si>
  <si>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</si>
  <si>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</si>
  <si>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</si>
  <si>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</si>
  <si>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</si>
  <si>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</si>
  <si>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</si>
  <si>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</si>
  <si>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</si>
  <si>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</si>
  <si>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</si>
  <si>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</si>
  <si>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</si>
  <si>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</si>
  <si>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</si>
  <si>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</si>
  <si>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</si>
  <si>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</si>
  <si>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</si>
  <si>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</si>
  <si>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</si>
  <si>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</si>
  <si>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0.56</t>
  </si>
  <si>
    <t>▲ 1.72</t>
  </si>
  <si>
    <t>一般会計</t>
  </si>
  <si>
    <t>国民健康保険事業（事業勘定）会計</t>
  </si>
  <si>
    <t>介護保険事業会計</t>
  </si>
  <si>
    <t>簡易水道事業会計</t>
  </si>
  <si>
    <t>国民健康保険事業（施設勘定）会計</t>
  </si>
  <si>
    <t>後期高齢者医療事業会計</t>
  </si>
  <si>
    <t>宅地造成事業会計</t>
  </si>
  <si>
    <t>その他会計（赤字）</t>
  </si>
  <si>
    <t>その他会計（黒字）</t>
  </si>
  <si>
    <t>-</t>
    <phoneticPr fontId="2"/>
  </si>
  <si>
    <t>-</t>
    <phoneticPr fontId="2"/>
  </si>
  <si>
    <t>-</t>
    <phoneticPr fontId="2"/>
  </si>
  <si>
    <t>-</t>
    <phoneticPr fontId="2"/>
  </si>
  <si>
    <t>-</t>
    <phoneticPr fontId="2"/>
  </si>
  <si>
    <t>介護サービス事業</t>
    <rPh sb="6" eb="8">
      <t>ジギョウ</t>
    </rPh>
    <phoneticPr fontId="5"/>
  </si>
  <si>
    <t>佐久広域連合（一般会計）</t>
    <rPh sb="0" eb="2">
      <t>サク</t>
    </rPh>
    <rPh sb="2" eb="4">
      <t>コウイキ</t>
    </rPh>
    <rPh sb="4" eb="6">
      <t>レンゴウ</t>
    </rPh>
    <rPh sb="7" eb="9">
      <t>イッパン</t>
    </rPh>
    <rPh sb="9" eb="11">
      <t>カイケイ</t>
    </rPh>
    <phoneticPr fontId="30"/>
  </si>
  <si>
    <t>佐久広域連合（消防特別会計）</t>
    <rPh sb="0" eb="2">
      <t>サク</t>
    </rPh>
    <rPh sb="2" eb="4">
      <t>コウイキ</t>
    </rPh>
    <rPh sb="4" eb="6">
      <t>レンゴウ</t>
    </rPh>
    <rPh sb="7" eb="9">
      <t>ショウボウ</t>
    </rPh>
    <rPh sb="9" eb="11">
      <t>トクベツ</t>
    </rPh>
    <rPh sb="11" eb="13">
      <t>カイケイ</t>
    </rPh>
    <phoneticPr fontId="30"/>
  </si>
  <si>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30"/>
  </si>
  <si>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30"/>
  </si>
  <si>
    <t>佐久広域連合（養護老人ホーム特別会計）</t>
  </si>
  <si>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30"/>
  </si>
  <si>
    <t>南佐久環境衛生組合（一般会計）</t>
    <rPh sb="10" eb="12">
      <t>イッパン</t>
    </rPh>
    <phoneticPr fontId="30"/>
  </si>
  <si>
    <t>南佐久環境衛生組合（公共下水道事業特別会計）</t>
  </si>
  <si>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30"/>
  </si>
  <si>
    <t>東信地区交通災害共済組合（一般会計）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</si>
  <si>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</si>
  <si>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</si>
  <si>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</si>
  <si>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</si>
  <si>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</si>
  <si>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長野県地方税滞納整理機構</t>
  </si>
  <si>
    <t>(有)南相木村故郷ふれあい公社</t>
    <rPh sb="0" eb="3">
      <t>ユウゲンガイシャ</t>
    </rPh>
    <rPh sb="3" eb="7">
      <t>ミナミアイキムラ</t>
    </rPh>
    <rPh sb="7" eb="9">
      <t>フルサト</t>
    </rPh>
    <rPh sb="13" eb="15">
      <t>コウシャ</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</si>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</sst>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366076</c:v>
                </c:pt>
                <c:pt idx="1">
                  <c:v>167370</c:v>
                </c:pt>
                <c:pt idx="2">
                  <c:v>253775</c:v>
                </c:pt>
                <c:pt idx="3">
                  <c:v>251614</c:v>
                </c:pt>
                <c:pt idx="4">
                  <c:v>440087</c:v>
                </c:pt>
              </c:numCache>
            </c:numRef>
          </c:val>
          <c:smooth val="0"/>
        </c:ser>
        <c:dLbls>
          <c:showLegendKey val="0"/>
          <c:showVal val="0"/>
          <c:showCatName val="0"/>
          <c:showSerName val="0"/>
          <c:showPercent val="0"/>
          <c:showBubbleSize val="0"/>
        </c:dLbls>
        <c:marker val="1"/>
        <c:smooth val="0"/>
        <c:axId val="91526656"/>
        <c:axId val="91528576"/>
      </c:lineChart>
      <c:catAx>
        <c:axId val="91526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28576"/>
        <c:crosses val="autoZero"/>
        <c:auto val="1"/>
        <c:lblAlgn val="ctr"/>
        <c:lblOffset val="100"/>
        <c:tickLblSkip val="1"/>
        <c:tickMarkSkip val="1"/>
        <c:noMultiLvlLbl val="0"/>
      </c:catAx>
      <c:valAx>
        <c:axId val="9152857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2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5.58</c:v>
                </c:pt>
                <c:pt idx="1">
                  <c:v>5.21</c:v>
                </c:pt>
                <c:pt idx="2">
                  <c:v>10.63</c:v>
                </c:pt>
                <c:pt idx="3">
                  <c:v>9.14</c:v>
                </c:pt>
                <c:pt idx="4">
                  <c:v>8.25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42.66</c:v>
                </c:pt>
                <c:pt idx="1">
                  <c:v>56.54</c:v>
                </c:pt>
                <c:pt idx="2">
                  <c:v>60.09</c:v>
                </c:pt>
                <c:pt idx="3">
                  <c:v>58.89</c:v>
                </c:pt>
                <c:pt idx="4">
                  <c:v>59.81</c:v>
                </c:pt>
              </c:numCache>
            </c:numRef>
          </c:val>
        </c:ser>
        <c:dLbls>
          <c:showLegendKey val="0"/>
          <c:showVal val="0"/>
          <c:showCatName val="0"/>
          <c:showSerName val="0"/>
          <c:showPercent val="0"/>
          <c:showBubbleSize val="0"/>
        </c:dLbls>
        <c:gapWidth val="250"/>
        <c:overlap val="100"/>
        <c:axId val="90993024"/>
        <c:axId val="9099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3.31</c:v>
                </c:pt>
                <c:pt idx="1">
                  <c:v>12.8</c:v>
                </c:pt>
                <c:pt idx="2">
                  <c:v>5.18</c:v>
                </c:pt>
                <c:pt idx="3">
                  <c:v>-0.56000000000000005</c:v>
                </c:pt>
                <c:pt idx="4">
                  <c:v>-1.72</c:v>
                </c:pt>
              </c:numCache>
            </c:numRef>
          </c:val>
          <c:smooth val="0"/>
        </c:ser>
        <c:dLbls>
          <c:showLegendKey val="0"/>
          <c:showVal val="0"/>
          <c:showCatName val="0"/>
          <c:showSerName val="0"/>
          <c:showPercent val="0"/>
          <c:showBubbleSize val="0"/>
        </c:dLbls>
        <c:marker val="1"/>
        <c:smooth val="0"/>
        <c:axId val="90993024"/>
        <c:axId val="90994944"/>
      </c:lineChart>
      <c:catAx>
        <c:axId val="909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4944"/>
        <c:crosses val="autoZero"/>
        <c:auto val="1"/>
        <c:lblAlgn val="ctr"/>
        <c:lblOffset val="100"/>
        <c:tickLblSkip val="1"/>
        <c:tickMarkSkip val="1"/>
        <c:noMultiLvlLbl val="0"/>
      </c:catAx>
      <c:valAx>
        <c:axId val="9099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0.05</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0.05</c:v>
                </c:pt>
                <c:pt idx="4">
                  <c:v>#N/A</c:v>
                </c:pt>
                <c:pt idx="5">
                  <c:v>0.05</c:v>
                </c:pt>
                <c:pt idx="6">
                  <c:v>#N/A</c:v>
                </c:pt>
                <c:pt idx="7">
                  <c:v>0.05</c:v>
                </c:pt>
                <c:pt idx="8">
                  <c:v>#N/A</c:v>
                </c:pt>
                <c:pt idx="9">
                  <c:v>0.05</c:v>
                </c:pt>
              </c:numCache>
            </c:numRef>
          </c:val>
        </c:ser>
        <c:ser>
          <c:idx val="5"/>
          <c:order val="5"/>
          <c:tx>
            <c:strRef>
              <c:f>データシート!$A$32</c:f>
              <c:strCache>
                <c:ptCount val="1"/>
                <c:pt idx="0">
                  <c:v>国民健康保険事業（施設勘定）会計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0.57999999999999996</c:v>
                </c:pt>
                <c:pt idx="4">
                  <c:v>#N/A</c:v>
                </c:pt>
                <c:pt idx="5">
                  <c:v>0.3</c:v>
                </c:pt>
                <c:pt idx="6">
                  <c:v>#N/A</c:v>
                </c:pt>
                <c:pt idx="7">
                  <c:v>0.36</c:v>
                </c:pt>
                <c:pt idx="8">
                  <c:v>#N/A</c:v>
                </c:pt>
                <c:pt idx="9">
                  <c:v>0.22</c:v>
                </c:pt>
              </c:numCache>
            </c:numRef>
          </c:val>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0.1</c:v>
                </c:pt>
                <c:pt idx="4">
                  <c:v>#N/A</c:v>
                </c:pt>
                <c:pt idx="5">
                  <c:v>0.23</c:v>
                </c:pt>
                <c:pt idx="6">
                  <c:v>#N/A</c:v>
                </c:pt>
                <c:pt idx="7">
                  <c:v>0.1</c:v>
                </c:pt>
                <c:pt idx="8">
                  <c:v>#N/A</c:v>
                </c:pt>
                <c:pt idx="9">
                  <c:v>0.24</c:v>
                </c:pt>
              </c:numCache>
            </c:numRef>
          </c:val>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0.19</c:v>
                </c:pt>
                <c:pt idx="2">
                  <c:v>#N/A</c:v>
                </c:pt>
                <c:pt idx="3">
                  <c:v>0.11</c:v>
                </c:pt>
                <c:pt idx="4">
                  <c:v>#N/A</c:v>
                </c:pt>
                <c:pt idx="5">
                  <c:v>0.11</c:v>
                </c:pt>
                <c:pt idx="6">
                  <c:v>#N/A</c:v>
                </c:pt>
                <c:pt idx="7">
                  <c:v>0.2</c:v>
                </c:pt>
                <c:pt idx="8">
                  <c:v>#N/A</c:v>
                </c:pt>
                <c:pt idx="9">
                  <c:v>0.42</c:v>
                </c:pt>
              </c:numCache>
            </c:numRef>
          </c:val>
        </c:ser>
        <c:ser>
          <c:idx val="8"/>
          <c:order val="8"/>
          <c:tx>
            <c:strRef>
              <c:f>データシート!$A$35</c:f>
              <c:strCache>
                <c:ptCount val="1"/>
                <c:pt idx="0">
                  <c:v>国民健康保険事業（事業勘定）会計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0.38</c:v>
                </c:pt>
                <c:pt idx="2">
                  <c:v>#N/A</c:v>
                </c:pt>
                <c:pt idx="3">
                  <c:v>0.15</c:v>
                </c:pt>
                <c:pt idx="4">
                  <c:v>#N/A</c:v>
                </c:pt>
                <c:pt idx="5">
                  <c:v>0.06</c:v>
                </c:pt>
                <c:pt idx="6">
                  <c:v>#N/A</c:v>
                </c:pt>
                <c:pt idx="7">
                  <c:v>0.62</c:v>
                </c:pt>
                <c:pt idx="8">
                  <c:v>#N/A</c:v>
                </c:pt>
                <c:pt idx="9">
                  <c:v>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5.52</c:v>
                </c:pt>
                <c:pt idx="2">
                  <c:v>#N/A</c:v>
                </c:pt>
                <c:pt idx="3">
                  <c:v>5.16</c:v>
                </c:pt>
                <c:pt idx="4">
                  <c:v>#N/A</c:v>
                </c:pt>
                <c:pt idx="5">
                  <c:v>10.63</c:v>
                </c:pt>
                <c:pt idx="6">
                  <c:v>#N/A</c:v>
                </c:pt>
                <c:pt idx="7">
                  <c:v>9.14</c:v>
                </c:pt>
                <c:pt idx="8">
                  <c:v>#N/A</c:v>
                </c:pt>
                <c:pt idx="9">
                  <c:v>8.25</c:v>
                </c:pt>
              </c:numCache>
            </c:numRef>
          </c:val>
        </c:ser>
        <c:dLbls>
          <c:showLegendKey val="0"/>
          <c:showVal val="0"/>
          <c:showCatName val="0"/>
          <c:showSerName val="0"/>
          <c:showPercent val="0"/>
          <c:showBubbleSize val="0"/>
        </c:dLbls>
        <c:gapWidth val="150"/>
        <c:overlap val="100"/>
        <c:axId val="73169152"/>
        <c:axId val="73170944"/>
      </c:barChart>
      <c:catAx>
        <c:axId val="731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170944"/>
        <c:crosses val="autoZero"/>
        <c:auto val="1"/>
        <c:lblAlgn val="ctr"/>
        <c:lblOffset val="100"/>
        <c:tickLblSkip val="1"/>
        <c:tickMarkSkip val="1"/>
        <c:noMultiLvlLbl val="0"/>
      </c:catAx>
      <c:valAx>
        <c:axId val="7317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16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193</c:v>
                </c:pt>
                <c:pt idx="5">
                  <c:v>169</c:v>
                </c:pt>
                <c:pt idx="8">
                  <c:v>153</c:v>
                </c:pt>
                <c:pt idx="11">
                  <c:v>129</c:v>
                </c:pt>
                <c:pt idx="14">
                  <c:v>111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c:v>
                </c:pt>
                <c:pt idx="3">
                  <c:v>5</c:v>
                </c:pt>
                <c:pt idx="6">
                  <c:v>5</c:v>
                </c:pt>
                <c:pt idx="9">
                  <c:v>4</c:v>
                </c:pt>
                <c:pt idx="12">
                  <c:v>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285</c:v>
                </c:pt>
                <c:pt idx="3">
                  <c:v>249</c:v>
                </c:pt>
                <c:pt idx="6">
                  <c:v>217</c:v>
                </c:pt>
                <c:pt idx="9">
                  <c:v>166</c:v>
                </c:pt>
                <c:pt idx="12">
                  <c:v>134</c:v>
                </c:pt>
              </c:numCache>
            </c:numRef>
          </c:val>
        </c:ser>
        <c:dLbls>
          <c:showLegendKey val="0"/>
          <c:showVal val="0"/>
          <c:showCatName val="0"/>
          <c:showSerName val="0"/>
          <c:showPercent val="0"/>
          <c:showBubbleSize val="0"/>
        </c:dLbls>
        <c:gapWidth val="100"/>
        <c:overlap val="100"/>
        <c:axId val="41415808"/>
        <c:axId val="41417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104</c:v>
                </c:pt>
                <c:pt idx="2">
                  <c:v>#N/A</c:v>
                </c:pt>
                <c:pt idx="3">
                  <c:v>#N/A</c:v>
                </c:pt>
                <c:pt idx="4">
                  <c:v>85</c:v>
                </c:pt>
                <c:pt idx="5">
                  <c:v>#N/A</c:v>
                </c:pt>
                <c:pt idx="6">
                  <c:v>#N/A</c:v>
                </c:pt>
                <c:pt idx="7">
                  <c:v>69</c:v>
                </c:pt>
                <c:pt idx="8">
                  <c:v>#N/A</c:v>
                </c:pt>
                <c:pt idx="9">
                  <c:v>#N/A</c:v>
                </c:pt>
                <c:pt idx="10">
                  <c:v>41</c:v>
                </c:pt>
                <c:pt idx="11">
                  <c:v>#N/A</c:v>
                </c:pt>
                <c:pt idx="12">
                  <c:v>#N/A</c:v>
                </c:pt>
                <c:pt idx="13">
                  <c:v>28</c:v>
                </c:pt>
                <c:pt idx="14">
                  <c:v>#N/A</c:v>
                </c:pt>
              </c:numCache>
            </c:numRef>
          </c:val>
          <c:smooth val="0"/>
        </c:ser>
        <c:dLbls>
          <c:showLegendKey val="0"/>
          <c:showVal val="0"/>
          <c:showCatName val="0"/>
          <c:showSerName val="0"/>
          <c:showPercent val="0"/>
          <c:showBubbleSize val="0"/>
        </c:dLbls>
        <c:marker val="1"/>
        <c:smooth val="0"/>
        <c:axId val="41415808"/>
        <c:axId val="41417728"/>
      </c:lineChart>
      <c:catAx>
        <c:axId val="4141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17728"/>
        <c:crosses val="autoZero"/>
        <c:auto val="1"/>
        <c:lblAlgn val="ctr"/>
        <c:lblOffset val="100"/>
        <c:tickLblSkip val="1"/>
        <c:tickMarkSkip val="1"/>
        <c:noMultiLvlLbl val="0"/>
      </c:catAx>
      <c:valAx>
        <c:axId val="4141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1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1055</c:v>
                </c:pt>
                <c:pt idx="5">
                  <c:v>951</c:v>
                </c:pt>
                <c:pt idx="8">
                  <c:v>878</c:v>
                </c:pt>
                <c:pt idx="11">
                  <c:v>1015</c:v>
                </c:pt>
                <c:pt idx="14">
                  <c:v>1144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c:v>
                </c:pt>
                <c:pt idx="5">
                  <c:v>25</c:v>
                </c:pt>
                <c:pt idx="8">
                  <c:v>21</c:v>
                </c:pt>
                <c:pt idx="11">
                  <c:v>18</c:v>
                </c:pt>
                <c:pt idx="14">
                  <c:v>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4264</c:v>
                </c:pt>
                <c:pt idx="5">
                  <c:v>4488</c:v>
                </c:pt>
                <c:pt idx="8">
                  <c:v>4490</c:v>
                </c:pt>
                <c:pt idx="11">
                  <c:v>4621</c:v>
                </c:pt>
                <c:pt idx="14">
                  <c:v>4694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144</c:v>
                </c:pt>
                <c:pt idx="3">
                  <c:v>125</c:v>
                </c:pt>
                <c:pt idx="6">
                  <c:v>141</c:v>
                </c:pt>
                <c:pt idx="9">
                  <c:v>118</c:v>
                </c:pt>
                <c:pt idx="12">
                  <c:v>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c:v>
                </c:pt>
                <c:pt idx="3">
                  <c:v>5</c:v>
                </c:pt>
                <c:pt idx="6">
                  <c:v>4</c:v>
                </c:pt>
                <c:pt idx="9">
                  <c:v>4</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58</c:v>
                </c:pt>
                <c:pt idx="3">
                  <c:v>45</c:v>
                </c:pt>
                <c:pt idx="6">
                  <c:v>42</c:v>
                </c:pt>
                <c:pt idx="9">
                  <c:v>37</c:v>
                </c:pt>
                <c:pt idx="12">
                  <c:v>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1266</c:v>
                </c:pt>
                <c:pt idx="3">
                  <c:v>1044</c:v>
                </c:pt>
                <c:pt idx="6">
                  <c:v>949</c:v>
                </c:pt>
                <c:pt idx="9">
                  <c:v>836</c:v>
                </c:pt>
                <c:pt idx="12">
                  <c:v>883</c:v>
                </c:pt>
              </c:numCache>
            </c:numRef>
          </c:val>
        </c:ser>
        <c:dLbls>
          <c:showLegendKey val="0"/>
          <c:showVal val="0"/>
          <c:showCatName val="0"/>
          <c:showSerName val="0"/>
          <c:showPercent val="0"/>
          <c:showBubbleSize val="0"/>
        </c:dLbls>
        <c:gapWidth val="100"/>
        <c:overlap val="100"/>
        <c:axId val="41870464"/>
        <c:axId val="4187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1870464"/>
        <c:axId val="41872384"/>
      </c:lineChart>
      <c:catAx>
        <c:axId val="418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72384"/>
        <c:crosses val="autoZero"/>
        <c:auto val="1"/>
        <c:lblAlgn val="ctr"/>
        <c:lblOffset val="100"/>
        <c:tickLblSkip val="1"/>
        <c:tickMarkSkip val="1"/>
        <c:noMultiLvlLbl val="0"/>
      </c:catAx>
      <c:valAx>
        <c:axId val="4187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7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1,112
1,097
66.03
1,843,698
1,731,578
98,012
1,187,319
882,697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705</xdr:rowOff>
    </xdr:from>
    <xdr:to>
      <xdr:col>7</xdr:col>
      <xdr:colOff>152400</xdr:colOff>
      <xdr:row>45</xdr:row>
      <xdr:rowOff>7055</xdr:rowOff>
    </xdr:to>
    <xdr:cxnSp macro="">
      <xdr:nvCxnSpPr>
        <xdr:cNvPr id="62" name="直線コネクタ 61"/>
        <xdr:cNvCxnSpPr/>
      </xdr:nvCxnSpPr>
      <xdr:spPr>
        <a:xfrm flipV="1">
          <a:off x="4953000" y="6515805"/>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150582</xdr:rowOff>
    </xdr:from>
    <xdr:ext cx="762000" cy="259045"/>
    <xdr:sp macro="" textlink="">
      <xdr:nvSpPr>
        <xdr:cNvPr id="63"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7055</xdr:rowOff>
    </xdr:from>
    <xdr:to>
      <xdr:col>7</xdr:col>
      <xdr:colOff>241300</xdr:colOff>
      <xdr:row>45</xdr:row>
      <xdr:rowOff>7055</xdr:rowOff>
    </xdr:to>
    <xdr:cxnSp macro="">
      <xdr:nvCxnSpPr>
        <xdr:cNvPr id="64" name="直線コネクタ 63"/>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87082</xdr:rowOff>
    </xdr:from>
    <xdr:ext cx="762000" cy="259045"/>
    <xdr:sp macro="" textlink="">
      <xdr:nvSpPr>
        <xdr:cNvPr id="65" name="財政力最大値テキスト"/>
        <xdr:cNvSpPr txBox="1"/>
      </xdr:nvSpPr>
      <xdr:spPr>
        <a:xfrm>
          <a:off x="5041900" y="62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38</xdr:row>
      <xdr:rowOff>705</xdr:rowOff>
    </xdr:from>
    <xdr:to>
      <xdr:col>7</xdr:col>
      <xdr:colOff>241300</xdr:colOff>
      <xdr:row>38</xdr:row>
      <xdr:rowOff>705</xdr:rowOff>
    </xdr:to>
    <xdr:cxnSp macro="">
      <xdr:nvCxnSpPr>
        <xdr:cNvPr id="66" name="直線コネクタ 65"/>
        <xdr:cNvCxnSpPr/>
      </xdr:nvCxnSpPr>
      <xdr:spPr>
        <a:xfrm>
          <a:off x="4864100" y="651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705</xdr:rowOff>
    </xdr:to>
    <xdr:cxnSp macro="">
      <xdr:nvCxnSpPr>
        <xdr:cNvPr id="67" name="直線コネクタ 66"/>
        <xdr:cNvCxnSpPr/>
      </xdr:nvCxnSpPr>
      <xdr:spPr>
        <a:xfrm>
          <a:off x="4114800" y="65024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123772</xdr:rowOff>
    </xdr:from>
    <xdr:ext cx="762000" cy="259045"/>
    <xdr:sp macro="" textlink="">
      <xdr:nvSpPr>
        <xdr:cNvPr id="68" name="財政力平均値テキスト"/>
        <xdr:cNvSpPr txBox="1"/>
      </xdr:nvSpPr>
      <xdr:spPr>
        <a:xfrm>
          <a:off x="5041900" y="7496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69" name="フローチャート : 判断 68"/>
        <xdr:cNvSpPr/>
      </xdr:nvSpPr>
      <xdr:spPr>
        <a:xfrm>
          <a:off x="4902200" y="752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105128</xdr:rowOff>
    </xdr:from>
    <xdr:to>
      <xdr:col>6</xdr:col>
      <xdr:colOff>0</xdr:colOff>
      <xdr:row>37</xdr:row>
      <xdr:rowOff>158750</xdr:rowOff>
    </xdr:to>
    <xdr:cxnSp macro="">
      <xdr:nvCxnSpPr>
        <xdr:cNvPr id="70" name="直線コネクタ 69"/>
        <xdr:cNvCxnSpPr/>
      </xdr:nvCxnSpPr>
      <xdr:spPr>
        <a:xfrm>
          <a:off x="3225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138289</xdr:rowOff>
    </xdr:from>
    <xdr:to>
      <xdr:col>6</xdr:col>
      <xdr:colOff>50800</xdr:colOff>
      <xdr:row>44</xdr:row>
      <xdr:rowOff>68439</xdr:rowOff>
    </xdr:to>
    <xdr:sp macro="" textlink="">
      <xdr:nvSpPr>
        <xdr:cNvPr id="71" name="フローチャート : 判断 70"/>
        <xdr:cNvSpPr/>
      </xdr:nvSpPr>
      <xdr:spPr>
        <a:xfrm>
          <a:off x="4064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72" name="テキスト ボックス 71"/>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64911</xdr:rowOff>
    </xdr:from>
    <xdr:to>
      <xdr:col>4</xdr:col>
      <xdr:colOff>482600</xdr:colOff>
      <xdr:row>37</xdr:row>
      <xdr:rowOff>105128</xdr:rowOff>
    </xdr:to>
    <xdr:cxnSp macro="">
      <xdr:nvCxnSpPr>
        <xdr:cNvPr id="73" name="直線コネクタ 72"/>
        <xdr:cNvCxnSpPr/>
      </xdr:nvCxnSpPr>
      <xdr:spPr>
        <a:xfrm>
          <a:off x="2336800" y="64085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138289</xdr:rowOff>
    </xdr:from>
    <xdr:to>
      <xdr:col>4</xdr:col>
      <xdr:colOff>533400</xdr:colOff>
      <xdr:row>44</xdr:row>
      <xdr:rowOff>68439</xdr:rowOff>
    </xdr:to>
    <xdr:sp macro="" textlink="">
      <xdr:nvSpPr>
        <xdr:cNvPr id="74" name="フローチャート : 判断 73"/>
        <xdr:cNvSpPr/>
      </xdr:nvSpPr>
      <xdr:spPr>
        <a:xfrm>
          <a:off x="3175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75" name="テキスト ボックス 74"/>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169333</xdr:rowOff>
    </xdr:from>
    <xdr:to>
      <xdr:col>3</xdr:col>
      <xdr:colOff>279400</xdr:colOff>
      <xdr:row>37</xdr:row>
      <xdr:rowOff>64911</xdr:rowOff>
    </xdr:to>
    <xdr:cxnSp macro="">
      <xdr:nvCxnSpPr>
        <xdr:cNvPr id="76" name="直線コネクタ 75"/>
        <xdr:cNvCxnSpPr/>
      </xdr:nvCxnSpPr>
      <xdr:spPr>
        <a:xfrm>
          <a:off x="1447800" y="63415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138289</xdr:rowOff>
    </xdr:from>
    <xdr:to>
      <xdr:col>3</xdr:col>
      <xdr:colOff>330200</xdr:colOff>
      <xdr:row>44</xdr:row>
      <xdr:rowOff>68439</xdr:rowOff>
    </xdr:to>
    <xdr:sp macro="" textlink="">
      <xdr:nvSpPr>
        <xdr:cNvPr id="77" name="フローチャート : 判断 76"/>
        <xdr:cNvSpPr/>
      </xdr:nvSpPr>
      <xdr:spPr>
        <a:xfrm>
          <a:off x="2286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78" name="テキスト ボックス 77"/>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79" name="フローチャート : 判断 78"/>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80" name="テキスト ボックス 79"/>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121355</xdr:rowOff>
    </xdr:from>
    <xdr:to>
      <xdr:col>7</xdr:col>
      <xdr:colOff>203200</xdr:colOff>
      <xdr:row>38</xdr:row>
      <xdr:rowOff>51505</xdr:rowOff>
    </xdr:to>
    <xdr:sp macro="" textlink="">
      <xdr:nvSpPr>
        <xdr:cNvPr id="86" name="円/楕円 85"/>
        <xdr:cNvSpPr/>
      </xdr:nvSpPr>
      <xdr:spPr>
        <a:xfrm>
          <a:off x="49022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42632</xdr:rowOff>
    </xdr:from>
    <xdr:ext cx="762000" cy="259045"/>
    <xdr:sp macro="" textlink="">
      <xdr:nvSpPr>
        <xdr:cNvPr id="87" name="財政力該当値テキスト"/>
        <xdr:cNvSpPr txBox="1"/>
      </xdr:nvSpPr>
      <xdr:spPr>
        <a:xfrm>
          <a:off x="5041900" y="63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8" name="円/楕円 87"/>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9" name="テキスト ボックス 88"/>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54328</xdr:rowOff>
    </xdr:from>
    <xdr:to>
      <xdr:col>4</xdr:col>
      <xdr:colOff>533400</xdr:colOff>
      <xdr:row>37</xdr:row>
      <xdr:rowOff>155928</xdr:rowOff>
    </xdr:to>
    <xdr:sp macro="" textlink="">
      <xdr:nvSpPr>
        <xdr:cNvPr id="90" name="円/楕円 89"/>
        <xdr:cNvSpPr/>
      </xdr:nvSpPr>
      <xdr:spPr>
        <a:xfrm>
          <a:off x="3175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166105</xdr:rowOff>
    </xdr:from>
    <xdr:ext cx="762000" cy="259045"/>
    <xdr:sp macro="" textlink="">
      <xdr:nvSpPr>
        <xdr:cNvPr id="91" name="テキスト ボックス 90"/>
        <xdr:cNvSpPr txBox="1"/>
      </xdr:nvSpPr>
      <xdr:spPr>
        <a:xfrm>
          <a:off x="2844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14111</xdr:rowOff>
    </xdr:from>
    <xdr:to>
      <xdr:col>3</xdr:col>
      <xdr:colOff>330200</xdr:colOff>
      <xdr:row>37</xdr:row>
      <xdr:rowOff>115711</xdr:rowOff>
    </xdr:to>
    <xdr:sp macro="" textlink="">
      <xdr:nvSpPr>
        <xdr:cNvPr id="92" name="円/楕円 91"/>
        <xdr:cNvSpPr/>
      </xdr:nvSpPr>
      <xdr:spPr>
        <a:xfrm>
          <a:off x="2286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125888</xdr:rowOff>
    </xdr:from>
    <xdr:ext cx="762000" cy="259045"/>
    <xdr:sp macro="" textlink="">
      <xdr:nvSpPr>
        <xdr:cNvPr id="93" name="テキスト ボックス 92"/>
        <xdr:cNvSpPr txBox="1"/>
      </xdr:nvSpPr>
      <xdr:spPr>
        <a:xfrm>
          <a:off x="1955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118533</xdr:rowOff>
    </xdr:from>
    <xdr:to>
      <xdr:col>2</xdr:col>
      <xdr:colOff>127000</xdr:colOff>
      <xdr:row>37</xdr:row>
      <xdr:rowOff>48683</xdr:rowOff>
    </xdr:to>
    <xdr:sp macro="" textlink="">
      <xdr:nvSpPr>
        <xdr:cNvPr id="94" name="円/楕円 93"/>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58860</xdr:rowOff>
    </xdr:from>
    <xdr:ext cx="762000" cy="259045"/>
    <xdr:sp macro="" textlink="">
      <xdr:nvSpPr>
        <xdr:cNvPr id="95" name="テキスト ボックス 94"/>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はＨ１７年度を境に類似団体の平均値を下回っており、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５千万円以上減少している。このため、経常収支比率は今後、増加していくものと推測される。経常経費に充当可能な特定財源を確保することが求められ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7" name="直線コネクタ 126"/>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28"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29" name="直線コネクタ 128"/>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0"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1" name="直線コネクタ 130"/>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75474</xdr:rowOff>
    </xdr:to>
    <xdr:cxnSp macro="">
      <xdr:nvCxnSpPr>
        <xdr:cNvPr id="132" name="直線コネクタ 131"/>
        <xdr:cNvCxnSpPr/>
      </xdr:nvCxnSpPr>
      <xdr:spPr>
        <a:xfrm>
          <a:off x="4114800" y="10553700"/>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3"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4" name="フローチャート : 判断 133"/>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61</xdr:row>
      <xdr:rowOff>171087</xdr:rowOff>
    </xdr:to>
    <xdr:cxnSp macro="">
      <xdr:nvCxnSpPr>
        <xdr:cNvPr id="135" name="直線コネクタ 134"/>
        <xdr:cNvCxnSpPr/>
      </xdr:nvCxnSpPr>
      <xdr:spPr>
        <a:xfrm flipV="1">
          <a:off x="3225800" y="1055370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6" name="フローチャート : 判断 135"/>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7" name="テキスト ボックス 136"/>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171087</xdr:rowOff>
    </xdr:to>
    <xdr:cxnSp macro="">
      <xdr:nvCxnSpPr>
        <xdr:cNvPr id="138" name="直線コネクタ 137"/>
        <xdr:cNvCxnSpPr/>
      </xdr:nvCxnSpPr>
      <xdr:spPr>
        <a:xfrm>
          <a:off x="2336800" y="10505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39" name="フローチャート : 判断 138"/>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0" name="テキスト ボックス 139"/>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84909</xdr:rowOff>
    </xdr:to>
    <xdr:cxnSp macro="">
      <xdr:nvCxnSpPr>
        <xdr:cNvPr id="141" name="直線コネクタ 140"/>
        <xdr:cNvCxnSpPr/>
      </xdr:nvCxnSpPr>
      <xdr:spPr>
        <a:xfrm flipV="1">
          <a:off x="1447800" y="1050544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2" name="フローチャート : 判断 141"/>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3" name="テキスト ボックス 142"/>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4" name="フローチャート : 判断 143"/>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5" name="テキスト ボックス 144"/>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24674</xdr:rowOff>
    </xdr:from>
    <xdr:to>
      <xdr:col>7</xdr:col>
      <xdr:colOff>203200</xdr:colOff>
      <xdr:row>62</xdr:row>
      <xdr:rowOff>126274</xdr:rowOff>
    </xdr:to>
    <xdr:sp macro="" textlink="">
      <xdr:nvSpPr>
        <xdr:cNvPr id="151" name="円/楕円 150"/>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168201</xdr:rowOff>
    </xdr:from>
    <xdr:ext cx="762000" cy="259045"/>
    <xdr:sp macro="" textlink="">
      <xdr:nvSpPr>
        <xdr:cNvPr id="152" name="財政構造の弾力性該当値テキスト"/>
        <xdr:cNvSpPr txBox="1"/>
      </xdr:nvSpPr>
      <xdr:spPr>
        <a:xfrm>
          <a:off x="5041900" y="106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3" name="円/楕円 152"/>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4" name="テキスト ボックス 153"/>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120287</xdr:rowOff>
    </xdr:from>
    <xdr:to>
      <xdr:col>4</xdr:col>
      <xdr:colOff>533400</xdr:colOff>
      <xdr:row>62</xdr:row>
      <xdr:rowOff>50437</xdr:rowOff>
    </xdr:to>
    <xdr:sp macro="" textlink="">
      <xdr:nvSpPr>
        <xdr:cNvPr id="155" name="円/楕円 154"/>
        <xdr:cNvSpPr/>
      </xdr:nvSpPr>
      <xdr:spPr>
        <a:xfrm>
          <a:off x="3175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60614</xdr:rowOff>
    </xdr:from>
    <xdr:ext cx="762000" cy="259045"/>
    <xdr:sp macro="" textlink="">
      <xdr:nvSpPr>
        <xdr:cNvPr id="156" name="テキスト ボックス 155"/>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7" name="円/楕円 156"/>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8" name="テキスト ボックス 157"/>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59" name="円/楕円 158"/>
        <xdr:cNvSpPr/>
      </xdr:nvSpPr>
      <xdr:spPr>
        <a:xfrm>
          <a:off x="1397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60" name="テキスト ボックス 159"/>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[590,743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人件費及び物件費は、近年、増加傾向にあり、Ｈ２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年度決算額は、Ｈ２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年度決算額から</a:t>
          </a:r>
          <a:r>
            <a:rPr lang="ja-JP" altLang="en-US" sz="1100">
              <a:solidFill>
                <a:schemeClr val="dk1"/>
              </a:solidFill>
              <a:effectLst/>
              <a:latin typeface="+mn-lt"/>
              <a:ea typeface="+mn-ea"/>
              <a:cs typeface="+mn-cs"/>
            </a:rPr>
            <a:t>１４．４</a:t>
          </a:r>
          <a:r>
            <a:rPr lang="ja-JP" altLang="ja-JP" sz="1100">
              <a:solidFill>
                <a:schemeClr val="dk1"/>
              </a:solidFill>
              <a:effectLst/>
              <a:latin typeface="+mn-lt"/>
              <a:ea typeface="+mn-ea"/>
              <a:cs typeface="+mn-cs"/>
            </a:rPr>
            <a:t>％増加している。一方、南相木村の人口はＨ２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年度末１，１１</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人で、これはＨ２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年度末人口１，１５</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人から</a:t>
          </a:r>
          <a:r>
            <a:rPr lang="ja-JP" altLang="en-US" sz="1100">
              <a:solidFill>
                <a:schemeClr val="dk1"/>
              </a:solidFill>
              <a:effectLst/>
              <a:latin typeface="+mn-lt"/>
              <a:ea typeface="+mn-ea"/>
              <a:cs typeface="+mn-cs"/>
            </a:rPr>
            <a:t>３９</a:t>
          </a:r>
          <a:r>
            <a:rPr lang="ja-JP" altLang="ja-JP" sz="1100">
              <a:solidFill>
                <a:schemeClr val="dk1"/>
              </a:solidFill>
              <a:effectLst/>
              <a:latin typeface="+mn-lt"/>
              <a:ea typeface="+mn-ea"/>
              <a:cs typeface="+mn-cs"/>
            </a:rPr>
            <a:t>人（３．</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％）減少している。一方、類似団体の平均は、Ｈ２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年度決算に比べ１</a:t>
          </a:r>
          <a:r>
            <a:rPr lang="ja-JP" altLang="en-US" sz="1100">
              <a:solidFill>
                <a:schemeClr val="dk1"/>
              </a:solidFill>
              <a:effectLst/>
              <a:latin typeface="+mn-lt"/>
              <a:ea typeface="+mn-ea"/>
              <a:cs typeface="+mn-cs"/>
            </a:rPr>
            <a:t>１０．４</a:t>
          </a:r>
          <a:r>
            <a:rPr lang="ja-JP" altLang="ja-JP" sz="1100">
              <a:solidFill>
                <a:schemeClr val="dk1"/>
              </a:solidFill>
              <a:effectLst/>
              <a:latin typeface="+mn-lt"/>
              <a:ea typeface="+mn-ea"/>
              <a:cs typeface="+mn-cs"/>
            </a:rPr>
            <a:t>％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89" name="直線コネクタ 188"/>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0"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1" name="直線コネクタ 190"/>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2"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3" name="直線コネクタ 192"/>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165506</xdr:rowOff>
    </xdr:from>
    <xdr:to>
      <xdr:col>7</xdr:col>
      <xdr:colOff>152400</xdr:colOff>
      <xdr:row>85</xdr:row>
      <xdr:rowOff>19340</xdr:rowOff>
    </xdr:to>
    <xdr:cxnSp macro="">
      <xdr:nvCxnSpPr>
        <xdr:cNvPr id="194" name="直線コネクタ 193"/>
        <xdr:cNvCxnSpPr/>
      </xdr:nvCxnSpPr>
      <xdr:spPr>
        <a:xfrm>
          <a:off x="4114800" y="14567306"/>
          <a:ext cx="8382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5"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6" name="フローチャート : 判断 195"/>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132642</xdr:rowOff>
    </xdr:from>
    <xdr:to>
      <xdr:col>6</xdr:col>
      <xdr:colOff>0</xdr:colOff>
      <xdr:row>84</xdr:row>
      <xdr:rowOff>165506</xdr:rowOff>
    </xdr:to>
    <xdr:cxnSp macro="">
      <xdr:nvCxnSpPr>
        <xdr:cNvPr id="197" name="直線コネクタ 196"/>
        <xdr:cNvCxnSpPr/>
      </xdr:nvCxnSpPr>
      <xdr:spPr>
        <a:xfrm>
          <a:off x="3225800" y="14534442"/>
          <a:ext cx="889000" cy="3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198" name="フローチャート : 判断 197"/>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199" name="テキスト ボックス 198"/>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96185</xdr:rowOff>
    </xdr:from>
    <xdr:to>
      <xdr:col>4</xdr:col>
      <xdr:colOff>482600</xdr:colOff>
      <xdr:row>84</xdr:row>
      <xdr:rowOff>132642</xdr:rowOff>
    </xdr:to>
    <xdr:cxnSp macro="">
      <xdr:nvCxnSpPr>
        <xdr:cNvPr id="200" name="直線コネクタ 199"/>
        <xdr:cNvCxnSpPr/>
      </xdr:nvCxnSpPr>
      <xdr:spPr>
        <a:xfrm>
          <a:off x="2336800" y="14497985"/>
          <a:ext cx="889000" cy="3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1" name="フローチャート : 判断 200"/>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2" name="テキスト ボックス 201"/>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76767</xdr:rowOff>
    </xdr:from>
    <xdr:to>
      <xdr:col>3</xdr:col>
      <xdr:colOff>279400</xdr:colOff>
      <xdr:row>84</xdr:row>
      <xdr:rowOff>96185</xdr:rowOff>
    </xdr:to>
    <xdr:cxnSp macro="">
      <xdr:nvCxnSpPr>
        <xdr:cNvPr id="203" name="直線コネクタ 202"/>
        <xdr:cNvCxnSpPr/>
      </xdr:nvCxnSpPr>
      <xdr:spPr>
        <a:xfrm>
          <a:off x="1447800" y="14478567"/>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4" name="フローチャート : 判断 203"/>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5" name="テキスト ボックス 204"/>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6" name="フローチャート : 判断 205"/>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7" name="テキスト ボックス 206"/>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139990</xdr:rowOff>
    </xdr:from>
    <xdr:to>
      <xdr:col>7</xdr:col>
      <xdr:colOff>203200</xdr:colOff>
      <xdr:row>85</xdr:row>
      <xdr:rowOff>70140</xdr:rowOff>
    </xdr:to>
    <xdr:sp macro="" textlink="">
      <xdr:nvSpPr>
        <xdr:cNvPr id="213" name="円/楕円 212"/>
        <xdr:cNvSpPr/>
      </xdr:nvSpPr>
      <xdr:spPr>
        <a:xfrm>
          <a:off x="4902200" y="145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112067</xdr:rowOff>
    </xdr:from>
    <xdr:ext cx="762000" cy="259045"/>
    <xdr:sp macro="" textlink="">
      <xdr:nvSpPr>
        <xdr:cNvPr id="214" name="人件費・物件費等の状況該当値テキスト"/>
        <xdr:cNvSpPr txBox="1"/>
      </xdr:nvSpPr>
      <xdr:spPr>
        <a:xfrm>
          <a:off x="5041900" y="145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590,743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114706</xdr:rowOff>
    </xdr:from>
    <xdr:to>
      <xdr:col>6</xdr:col>
      <xdr:colOff>50800</xdr:colOff>
      <xdr:row>85</xdr:row>
      <xdr:rowOff>44856</xdr:rowOff>
    </xdr:to>
    <xdr:sp macro="" textlink="">
      <xdr:nvSpPr>
        <xdr:cNvPr id="215" name="円/楕円 214"/>
        <xdr:cNvSpPr/>
      </xdr:nvSpPr>
      <xdr:spPr>
        <a:xfrm>
          <a:off x="4064000" y="145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29633</xdr:rowOff>
    </xdr:from>
    <xdr:ext cx="736600" cy="259045"/>
    <xdr:sp macro="" textlink="">
      <xdr:nvSpPr>
        <xdr:cNvPr id="216" name="テキスト ボックス 215"/>
        <xdr:cNvSpPr txBox="1"/>
      </xdr:nvSpPr>
      <xdr:spPr>
        <a:xfrm>
          <a:off x="3733800" y="14602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571,882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81842</xdr:rowOff>
    </xdr:from>
    <xdr:to>
      <xdr:col>4</xdr:col>
      <xdr:colOff>533400</xdr:colOff>
      <xdr:row>85</xdr:row>
      <xdr:rowOff>11992</xdr:rowOff>
    </xdr:to>
    <xdr:sp macro="" textlink="">
      <xdr:nvSpPr>
        <xdr:cNvPr id="217" name="円/楕円 216"/>
        <xdr:cNvSpPr/>
      </xdr:nvSpPr>
      <xdr:spPr>
        <a:xfrm>
          <a:off x="3175000" y="144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168219</xdr:rowOff>
    </xdr:from>
    <xdr:ext cx="762000" cy="259045"/>
    <xdr:sp macro="" textlink="">
      <xdr:nvSpPr>
        <xdr:cNvPr id="218" name="テキスト ボックス 217"/>
        <xdr:cNvSpPr txBox="1"/>
      </xdr:nvSpPr>
      <xdr:spPr>
        <a:xfrm>
          <a:off x="2844800" y="1457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547,366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45385</xdr:rowOff>
    </xdr:from>
    <xdr:to>
      <xdr:col>3</xdr:col>
      <xdr:colOff>330200</xdr:colOff>
      <xdr:row>84</xdr:row>
      <xdr:rowOff>146985</xdr:rowOff>
    </xdr:to>
    <xdr:sp macro="" textlink="">
      <xdr:nvSpPr>
        <xdr:cNvPr id="219" name="円/楕円 218"/>
        <xdr:cNvSpPr/>
      </xdr:nvSpPr>
      <xdr:spPr>
        <a:xfrm>
          <a:off x="2286000" y="144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131762</xdr:rowOff>
    </xdr:from>
    <xdr:ext cx="762000" cy="259045"/>
    <xdr:sp macro="" textlink="">
      <xdr:nvSpPr>
        <xdr:cNvPr id="220" name="テキスト ボックス 219"/>
        <xdr:cNvSpPr txBox="1"/>
      </xdr:nvSpPr>
      <xdr:spPr>
        <a:xfrm>
          <a:off x="1955800" y="145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520,171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25967</xdr:rowOff>
    </xdr:from>
    <xdr:to>
      <xdr:col>2</xdr:col>
      <xdr:colOff>127000</xdr:colOff>
      <xdr:row>84</xdr:row>
      <xdr:rowOff>127567</xdr:rowOff>
    </xdr:to>
    <xdr:sp macro="" textlink="">
      <xdr:nvSpPr>
        <xdr:cNvPr id="221" name="円/楕円 220"/>
        <xdr:cNvSpPr/>
      </xdr:nvSpPr>
      <xdr:spPr>
        <a:xfrm>
          <a:off x="1397000" y="144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112344</xdr:rowOff>
    </xdr:from>
    <xdr:ext cx="762000" cy="259045"/>
    <xdr:sp macro="" textlink="">
      <xdr:nvSpPr>
        <xdr:cNvPr id="222" name="テキスト ボックス 221"/>
        <xdr:cNvSpPr txBox="1"/>
      </xdr:nvSpPr>
      <xdr:spPr>
        <a:xfrm>
          <a:off x="1066800" y="14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505,686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年度のラスパイレス指数は前年度比</a:t>
          </a:r>
          <a:r>
            <a:rPr lang="ja-JP" altLang="en-US" sz="1100" b="0" i="0" baseline="0">
              <a:solidFill>
                <a:schemeClr val="dk1"/>
              </a:solidFill>
              <a:effectLst/>
              <a:latin typeface="+mn-lt"/>
              <a:ea typeface="+mn-ea"/>
              <a:cs typeface="+mn-cs"/>
            </a:rPr>
            <a:t>－９．３</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８８．６</a:t>
          </a:r>
          <a:r>
            <a:rPr lang="ja-JP" altLang="ja-JP" sz="1100" b="0" i="0" baseline="0">
              <a:solidFill>
                <a:schemeClr val="dk1"/>
              </a:solidFill>
              <a:effectLst/>
              <a:latin typeface="+mn-lt"/>
              <a:ea typeface="+mn-ea"/>
              <a:cs typeface="+mn-cs"/>
            </a:rPr>
            <a:t>となった。しかし、いまだに類似団体の平均</a:t>
          </a:r>
          <a:r>
            <a:rPr lang="ja-JP" altLang="en-US" sz="1100" b="0" i="0" baseline="0">
              <a:solidFill>
                <a:schemeClr val="dk1"/>
              </a:solidFill>
              <a:effectLst/>
              <a:latin typeface="+mn-lt"/>
              <a:ea typeface="+mn-ea"/>
              <a:cs typeface="+mn-cs"/>
            </a:rPr>
            <a:t>９５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からは</a:t>
          </a:r>
          <a:r>
            <a:rPr lang="ja-JP" altLang="en-US" sz="1100" b="0" i="0" baseline="0">
              <a:solidFill>
                <a:schemeClr val="dk1"/>
              </a:solidFill>
              <a:effectLst/>
              <a:latin typeface="+mn-lt"/>
              <a:ea typeface="+mn-ea"/>
              <a:cs typeface="+mn-cs"/>
            </a:rPr>
            <a:t>７．０</a:t>
          </a:r>
          <a:r>
            <a:rPr lang="ja-JP" altLang="ja-JP" sz="1100" b="0" i="0" baseline="0">
              <a:solidFill>
                <a:schemeClr val="dk1"/>
              </a:solidFill>
              <a:effectLst/>
              <a:latin typeface="+mn-lt"/>
              <a:ea typeface="+mn-ea"/>
              <a:cs typeface="+mn-cs"/>
            </a:rPr>
            <a:t>ポイントも低い状況となっている。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49" name="直線コネクタ 248"/>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0"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1" name="直線コネクタ 250"/>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2"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3" name="直線コネクタ 252"/>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34037</xdr:rowOff>
    </xdr:from>
    <xdr:to>
      <xdr:col>24</xdr:col>
      <xdr:colOff>558800</xdr:colOff>
      <xdr:row>88</xdr:row>
      <xdr:rowOff>139954</xdr:rowOff>
    </xdr:to>
    <xdr:cxnSp macro="">
      <xdr:nvCxnSpPr>
        <xdr:cNvPr id="254" name="直線コネクタ 253"/>
        <xdr:cNvCxnSpPr/>
      </xdr:nvCxnSpPr>
      <xdr:spPr>
        <a:xfrm flipV="1">
          <a:off x="16179800" y="14778737"/>
          <a:ext cx="838200" cy="44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5"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6" name="フローチャート : 判断 255"/>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43435</xdr:rowOff>
    </xdr:from>
    <xdr:to>
      <xdr:col>23</xdr:col>
      <xdr:colOff>406400</xdr:colOff>
      <xdr:row>88</xdr:row>
      <xdr:rowOff>139954</xdr:rowOff>
    </xdr:to>
    <xdr:cxnSp macro="">
      <xdr:nvCxnSpPr>
        <xdr:cNvPr id="257" name="直線コネクタ 256"/>
        <xdr:cNvCxnSpPr/>
      </xdr:nvCxnSpPr>
      <xdr:spPr>
        <a:xfrm>
          <a:off x="15290800" y="1513103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58" name="フローチャート : 判断 257"/>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59" name="テキスト ボックス 258"/>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88</xdr:row>
      <xdr:rowOff>43435</xdr:rowOff>
    </xdr:to>
    <xdr:cxnSp macro="">
      <xdr:nvCxnSpPr>
        <xdr:cNvPr id="260" name="直線コネクタ 259"/>
        <xdr:cNvCxnSpPr/>
      </xdr:nvCxnSpPr>
      <xdr:spPr>
        <a:xfrm>
          <a:off x="14401800" y="14696694"/>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1" name="フローチャート : 判断 260"/>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2" name="テキスト ボックス 261"/>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85</xdr:row>
      <xdr:rowOff>128270</xdr:rowOff>
    </xdr:to>
    <xdr:cxnSp macro="">
      <xdr:nvCxnSpPr>
        <xdr:cNvPr id="263" name="直線コネクタ 262"/>
        <xdr:cNvCxnSpPr/>
      </xdr:nvCxnSpPr>
      <xdr:spPr>
        <a:xfrm flipV="1">
          <a:off x="13512800" y="1469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4" name="フローチャート : 判断 263"/>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5" name="テキスト ボックス 264"/>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6" name="フローチャート : 判断 265"/>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7" name="テキスト ボックス 266"/>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3" name="円/楕円 272"/>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171214</xdr:rowOff>
    </xdr:from>
    <xdr:ext cx="762000" cy="259045"/>
    <xdr:sp macro="" textlink="">
      <xdr:nvSpPr>
        <xdr:cNvPr id="274" name="給与水準   （国との比較）該当値テキスト"/>
        <xdr:cNvSpPr txBox="1"/>
      </xdr:nvSpPr>
      <xdr:spPr>
        <a:xfrm>
          <a:off x="171069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89154</xdr:rowOff>
    </xdr:from>
    <xdr:to>
      <xdr:col>23</xdr:col>
      <xdr:colOff>457200</xdr:colOff>
      <xdr:row>89</xdr:row>
      <xdr:rowOff>19304</xdr:rowOff>
    </xdr:to>
    <xdr:sp macro="" textlink="">
      <xdr:nvSpPr>
        <xdr:cNvPr id="275" name="円/楕円 274"/>
        <xdr:cNvSpPr/>
      </xdr:nvSpPr>
      <xdr:spPr>
        <a:xfrm>
          <a:off x="16129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29481</xdr:rowOff>
    </xdr:from>
    <xdr:ext cx="736600" cy="259045"/>
    <xdr:sp macro="" textlink="">
      <xdr:nvSpPr>
        <xdr:cNvPr id="276" name="テキスト ボックス 275"/>
        <xdr:cNvSpPr txBox="1"/>
      </xdr:nvSpPr>
      <xdr:spPr>
        <a:xfrm>
          <a:off x="15798800" y="1494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164085</xdr:rowOff>
    </xdr:from>
    <xdr:to>
      <xdr:col>22</xdr:col>
      <xdr:colOff>254000</xdr:colOff>
      <xdr:row>88</xdr:row>
      <xdr:rowOff>94235</xdr:rowOff>
    </xdr:to>
    <xdr:sp macro="" textlink="">
      <xdr:nvSpPr>
        <xdr:cNvPr id="277" name="円/楕円 276"/>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104412</xdr:rowOff>
    </xdr:from>
    <xdr:ext cx="762000" cy="259045"/>
    <xdr:sp macro="" textlink="">
      <xdr:nvSpPr>
        <xdr:cNvPr id="278" name="テキスト ボックス 277"/>
        <xdr:cNvSpPr txBox="1"/>
      </xdr:nvSpPr>
      <xdr:spPr>
        <a:xfrm>
          <a:off x="14909800" y="1484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72644</xdr:rowOff>
    </xdr:from>
    <xdr:to>
      <xdr:col>21</xdr:col>
      <xdr:colOff>50800</xdr:colOff>
      <xdr:row>86</xdr:row>
      <xdr:rowOff>2794</xdr:rowOff>
    </xdr:to>
    <xdr:sp macro="" textlink="">
      <xdr:nvSpPr>
        <xdr:cNvPr id="279" name="円/楕円 278"/>
        <xdr:cNvSpPr/>
      </xdr:nvSpPr>
      <xdr:spPr>
        <a:xfrm>
          <a:off x="14351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12971</xdr:rowOff>
    </xdr:from>
    <xdr:ext cx="762000" cy="259045"/>
    <xdr:sp macro="" textlink="">
      <xdr:nvSpPr>
        <xdr:cNvPr id="280" name="テキスト ボックス 279"/>
        <xdr:cNvSpPr txBox="1"/>
      </xdr:nvSpPr>
      <xdr:spPr>
        <a:xfrm>
          <a:off x="14020800" y="1441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1" name="円/楕円 280"/>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17797</xdr:rowOff>
    </xdr:from>
    <xdr:ext cx="762000" cy="259045"/>
    <xdr:sp macro="" textlink="">
      <xdr:nvSpPr>
        <xdr:cNvPr id="282" name="テキスト ボックス 281"/>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09" name="直線コネクタ 308"/>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0"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1" name="直線コネクタ 310"/>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2"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3" name="直線コネクタ 312"/>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92825</xdr:rowOff>
    </xdr:from>
    <xdr:to>
      <xdr:col>24</xdr:col>
      <xdr:colOff>558800</xdr:colOff>
      <xdr:row>63</xdr:row>
      <xdr:rowOff>137706</xdr:rowOff>
    </xdr:to>
    <xdr:cxnSp macro="">
      <xdr:nvCxnSpPr>
        <xdr:cNvPr id="314" name="直線コネクタ 313"/>
        <xdr:cNvCxnSpPr/>
      </xdr:nvCxnSpPr>
      <xdr:spPr>
        <a:xfrm>
          <a:off x="16179800" y="10894175"/>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5"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6" name="フローチャート : 判断 315"/>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92825</xdr:rowOff>
    </xdr:from>
    <xdr:to>
      <xdr:col>23</xdr:col>
      <xdr:colOff>406400</xdr:colOff>
      <xdr:row>63</xdr:row>
      <xdr:rowOff>97409</xdr:rowOff>
    </xdr:to>
    <xdr:cxnSp macro="">
      <xdr:nvCxnSpPr>
        <xdr:cNvPr id="317" name="直線コネクタ 316"/>
        <xdr:cNvCxnSpPr/>
      </xdr:nvCxnSpPr>
      <xdr:spPr>
        <a:xfrm flipV="1">
          <a:off x="15290800" y="10894175"/>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18" name="フローチャート : 判断 317"/>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19" name="テキスト ボックス 318"/>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67729</xdr:rowOff>
    </xdr:from>
    <xdr:to>
      <xdr:col>22</xdr:col>
      <xdr:colOff>203200</xdr:colOff>
      <xdr:row>63</xdr:row>
      <xdr:rowOff>97409</xdr:rowOff>
    </xdr:to>
    <xdr:cxnSp macro="">
      <xdr:nvCxnSpPr>
        <xdr:cNvPr id="320" name="直線コネクタ 319"/>
        <xdr:cNvCxnSpPr/>
      </xdr:nvCxnSpPr>
      <xdr:spPr>
        <a:xfrm>
          <a:off x="14401800" y="10869079"/>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1" name="フローチャート : 判断 320"/>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2" name="テキスト ボックス 321"/>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67729</xdr:rowOff>
    </xdr:from>
    <xdr:to>
      <xdr:col>21</xdr:col>
      <xdr:colOff>0</xdr:colOff>
      <xdr:row>63</xdr:row>
      <xdr:rowOff>87275</xdr:rowOff>
    </xdr:to>
    <xdr:cxnSp macro="">
      <xdr:nvCxnSpPr>
        <xdr:cNvPr id="323" name="直線コネクタ 322"/>
        <xdr:cNvCxnSpPr/>
      </xdr:nvCxnSpPr>
      <xdr:spPr>
        <a:xfrm flipV="1">
          <a:off x="13512800" y="10869079"/>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4" name="フローチャート : 判断 323"/>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5" name="テキスト ボックス 324"/>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6" name="フローチャート : 判断 325"/>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7" name="テキスト ボックス 326"/>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86906</xdr:rowOff>
    </xdr:from>
    <xdr:to>
      <xdr:col>24</xdr:col>
      <xdr:colOff>609600</xdr:colOff>
      <xdr:row>64</xdr:row>
      <xdr:rowOff>17056</xdr:rowOff>
    </xdr:to>
    <xdr:sp macro="" textlink="">
      <xdr:nvSpPr>
        <xdr:cNvPr id="333" name="円/楕円 332"/>
        <xdr:cNvSpPr/>
      </xdr:nvSpPr>
      <xdr:spPr>
        <a:xfrm>
          <a:off x="16967200" y="108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58983</xdr:rowOff>
    </xdr:from>
    <xdr:ext cx="762000" cy="259045"/>
    <xdr:sp macro="" textlink="">
      <xdr:nvSpPr>
        <xdr:cNvPr id="334" name="定員管理の状況該当値テキスト"/>
        <xdr:cNvSpPr txBox="1"/>
      </xdr:nvSpPr>
      <xdr:spPr>
        <a:xfrm>
          <a:off x="17106900" y="1086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42025</xdr:rowOff>
    </xdr:from>
    <xdr:to>
      <xdr:col>23</xdr:col>
      <xdr:colOff>457200</xdr:colOff>
      <xdr:row>63</xdr:row>
      <xdr:rowOff>143625</xdr:rowOff>
    </xdr:to>
    <xdr:sp macro="" textlink="">
      <xdr:nvSpPr>
        <xdr:cNvPr id="335" name="円/楕円 334"/>
        <xdr:cNvSpPr/>
      </xdr:nvSpPr>
      <xdr:spPr>
        <a:xfrm>
          <a:off x="16129000" y="10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128402</xdr:rowOff>
    </xdr:from>
    <xdr:ext cx="736600" cy="259045"/>
    <xdr:sp macro="" textlink="">
      <xdr:nvSpPr>
        <xdr:cNvPr id="336" name="テキスト ボックス 335"/>
        <xdr:cNvSpPr txBox="1"/>
      </xdr:nvSpPr>
      <xdr:spPr>
        <a:xfrm>
          <a:off x="15798800" y="1092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46609</xdr:rowOff>
    </xdr:from>
    <xdr:to>
      <xdr:col>22</xdr:col>
      <xdr:colOff>254000</xdr:colOff>
      <xdr:row>63</xdr:row>
      <xdr:rowOff>148209</xdr:rowOff>
    </xdr:to>
    <xdr:sp macro="" textlink="">
      <xdr:nvSpPr>
        <xdr:cNvPr id="337" name="円/楕円 336"/>
        <xdr:cNvSpPr/>
      </xdr:nvSpPr>
      <xdr:spPr>
        <a:xfrm>
          <a:off x="15240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132986</xdr:rowOff>
    </xdr:from>
    <xdr:ext cx="762000" cy="259045"/>
    <xdr:sp macro="" textlink="">
      <xdr:nvSpPr>
        <xdr:cNvPr id="338" name="テキスト ボックス 337"/>
        <xdr:cNvSpPr txBox="1"/>
      </xdr:nvSpPr>
      <xdr:spPr>
        <a:xfrm>
          <a:off x="14909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16929</xdr:rowOff>
    </xdr:from>
    <xdr:to>
      <xdr:col>21</xdr:col>
      <xdr:colOff>50800</xdr:colOff>
      <xdr:row>63</xdr:row>
      <xdr:rowOff>118529</xdr:rowOff>
    </xdr:to>
    <xdr:sp macro="" textlink="">
      <xdr:nvSpPr>
        <xdr:cNvPr id="339" name="円/楕円 338"/>
        <xdr:cNvSpPr/>
      </xdr:nvSpPr>
      <xdr:spPr>
        <a:xfrm>
          <a:off x="14351000" y="108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103306</xdr:rowOff>
    </xdr:from>
    <xdr:ext cx="762000" cy="259045"/>
    <xdr:sp macro="" textlink="">
      <xdr:nvSpPr>
        <xdr:cNvPr id="340" name="テキスト ボックス 339"/>
        <xdr:cNvSpPr txBox="1"/>
      </xdr:nvSpPr>
      <xdr:spPr>
        <a:xfrm>
          <a:off x="14020800" y="10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36475</xdr:rowOff>
    </xdr:from>
    <xdr:to>
      <xdr:col>19</xdr:col>
      <xdr:colOff>533400</xdr:colOff>
      <xdr:row>63</xdr:row>
      <xdr:rowOff>138075</xdr:rowOff>
    </xdr:to>
    <xdr:sp macro="" textlink="">
      <xdr:nvSpPr>
        <xdr:cNvPr id="341" name="円/楕円 340"/>
        <xdr:cNvSpPr/>
      </xdr:nvSpPr>
      <xdr:spPr>
        <a:xfrm>
          <a:off x="13462000" y="108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122852</xdr:rowOff>
    </xdr:from>
    <xdr:ext cx="762000" cy="259045"/>
    <xdr:sp macro="" textlink="">
      <xdr:nvSpPr>
        <xdr:cNvPr id="342" name="テキスト ボックス 341"/>
        <xdr:cNvSpPr txBox="1"/>
      </xdr:nvSpPr>
      <xdr:spPr>
        <a:xfrm>
          <a:off x="13131800" y="1092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4" name="テキスト ボックス 34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5" name="テキスト ボックス 34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68" name="直線コネクタ 367"/>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69"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0" name="直線コネクタ 369"/>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1"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2" name="直線コネクタ 371"/>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41</xdr:row>
      <xdr:rowOff>3810</xdr:rowOff>
    </xdr:to>
    <xdr:cxnSp macro="">
      <xdr:nvCxnSpPr>
        <xdr:cNvPr id="373" name="直線コネクタ 372"/>
        <xdr:cNvCxnSpPr/>
      </xdr:nvCxnSpPr>
      <xdr:spPr>
        <a:xfrm flipV="1">
          <a:off x="16179800" y="695121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4"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5" name="フローチャート : 判断 374"/>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90678</xdr:rowOff>
    </xdr:to>
    <xdr:cxnSp macro="">
      <xdr:nvCxnSpPr>
        <xdr:cNvPr id="376" name="直線コネクタ 375"/>
        <xdr:cNvCxnSpPr/>
      </xdr:nvCxnSpPr>
      <xdr:spPr>
        <a:xfrm flipV="1">
          <a:off x="15290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7" name="フローチャート : 判断 376"/>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78" name="テキスト ボックス 377"/>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148590</xdr:rowOff>
    </xdr:to>
    <xdr:cxnSp macro="">
      <xdr:nvCxnSpPr>
        <xdr:cNvPr id="379" name="直線コネクタ 378"/>
        <xdr:cNvCxnSpPr/>
      </xdr:nvCxnSpPr>
      <xdr:spPr>
        <a:xfrm flipV="1">
          <a:off x="14401800" y="71201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0" name="フローチャート : 判断 37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1" name="テキスト ボックス 38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35052</xdr:rowOff>
    </xdr:to>
    <xdr:cxnSp macro="">
      <xdr:nvCxnSpPr>
        <xdr:cNvPr id="382" name="直線コネクタ 381"/>
        <xdr:cNvCxnSpPr/>
      </xdr:nvCxnSpPr>
      <xdr:spPr>
        <a:xfrm flipV="1">
          <a:off x="13512800" y="71780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3" name="フローチャート : 判断 382"/>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4" name="テキスト ボックス 383"/>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5" name="フローチャート : 判断 384"/>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6" name="テキスト ボックス 385"/>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2" name="円/楕円 391"/>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3"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4" name="円/楕円 393"/>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95" name="テキスト ボックス 39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396" name="円/楕円 395"/>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397" name="テキスト ボックス 396"/>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398" name="円/楕円 397"/>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9" name="テキスト ボックス 398"/>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0" name="円/楕円 399"/>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401" name="テキスト ボックス 40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将来負担比率は、財政健全化法が施行されたＨ１９年度以来、「数値なし」という状況が続いているが、Ｈ２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年度決算における実数は　▲</a:t>
          </a:r>
          <a:r>
            <a:rPr lang="ja-JP" altLang="en-US" sz="1100" b="0" i="0" baseline="0">
              <a:solidFill>
                <a:schemeClr val="dk1"/>
              </a:solidFill>
              <a:effectLst/>
              <a:latin typeface="+mn-lt"/>
              <a:ea typeface="+mn-ea"/>
              <a:cs typeface="+mn-cs"/>
            </a:rPr>
            <a:t>４４８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％であり、これは前年度の▲</a:t>
          </a:r>
          <a:r>
            <a:rPr lang="ja-JP" altLang="en-US" sz="1100" b="0" i="0" baseline="0">
              <a:solidFill>
                <a:schemeClr val="dk1"/>
              </a:solidFill>
              <a:effectLst/>
              <a:latin typeface="+mn-lt"/>
              <a:ea typeface="+mn-ea"/>
              <a:cs typeface="+mn-cs"/>
            </a:rPr>
            <a:t>４２６．２</a:t>
          </a:r>
          <a:r>
            <a:rPr lang="ja-JP" altLang="ja-JP" sz="1100" b="0" i="0" baseline="0">
              <a:solidFill>
                <a:schemeClr val="dk1"/>
              </a:solidFill>
              <a:effectLst/>
              <a:latin typeface="+mn-lt"/>
              <a:ea typeface="+mn-ea"/>
              <a:cs typeface="+mn-cs"/>
            </a:rPr>
            <a:t>％よりも数値はさらに良くなっている。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0" name="直線コネクタ 429"/>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1"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2" name="直線コネクタ 431"/>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3"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4" name="直線コネクタ 433"/>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5"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3" name="フローチャート : 判断 442"/>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4" name="テキスト ボックス 443"/>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1,112
1,097
66.03
1,843,698
1,731,578
98,012
1,187,319
882,697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人件費充当経常一般財源のＨ２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年度決算額は３１</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９２９</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７，２１９</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の増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138430</xdr:rowOff>
    </xdr:from>
    <xdr:to>
      <xdr:col>7</xdr:col>
      <xdr:colOff>15875</xdr:colOff>
      <xdr:row>37</xdr:row>
      <xdr:rowOff>39370</xdr:rowOff>
    </xdr:to>
    <xdr:cxnSp macro="">
      <xdr:nvCxnSpPr>
        <xdr:cNvPr id="65" name="直線コネクタ 64"/>
        <xdr:cNvCxnSpPr/>
      </xdr:nvCxnSpPr>
      <xdr:spPr>
        <a:xfrm>
          <a:off x="3987800" y="6310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138430</xdr:rowOff>
    </xdr:to>
    <xdr:cxnSp macro="">
      <xdr:nvCxnSpPr>
        <xdr:cNvPr id="68" name="直線コネクタ 67"/>
        <xdr:cNvCxnSpPr/>
      </xdr:nvCxnSpPr>
      <xdr:spPr>
        <a:xfrm>
          <a:off x="3098800" y="6291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xdr:rowOff>
    </xdr:from>
    <xdr:to>
      <xdr:col>4</xdr:col>
      <xdr:colOff>346075</xdr:colOff>
      <xdr:row>36</xdr:row>
      <xdr:rowOff>119380</xdr:rowOff>
    </xdr:to>
    <xdr:cxnSp macro="">
      <xdr:nvCxnSpPr>
        <xdr:cNvPr id="71" name="直線コネクタ 70"/>
        <xdr:cNvCxnSpPr/>
      </xdr:nvCxnSpPr>
      <xdr:spPr>
        <a:xfrm>
          <a:off x="2209800" y="61887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16510</xdr:rowOff>
    </xdr:to>
    <xdr:cxnSp macro="">
      <xdr:nvCxnSpPr>
        <xdr:cNvPr id="74" name="直線コネクタ 73"/>
        <xdr:cNvCxnSpPr/>
      </xdr:nvCxnSpPr>
      <xdr:spPr>
        <a:xfrm>
          <a:off x="1320800" y="6177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4" name="円/楕円 83"/>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5"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87630</xdr:rowOff>
    </xdr:from>
    <xdr:to>
      <xdr:col>5</xdr:col>
      <xdr:colOff>600075</xdr:colOff>
      <xdr:row>37</xdr:row>
      <xdr:rowOff>17780</xdr:rowOff>
    </xdr:to>
    <xdr:sp macro="" textlink="">
      <xdr:nvSpPr>
        <xdr:cNvPr id="86" name="円/楕円 85"/>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2557</xdr:rowOff>
    </xdr:from>
    <xdr:ext cx="736600" cy="259045"/>
    <xdr:sp macro="" textlink="">
      <xdr:nvSpPr>
        <xdr:cNvPr id="87" name="テキスト ボックス 86"/>
        <xdr:cNvSpPr txBox="1"/>
      </xdr:nvSpPr>
      <xdr:spPr>
        <a:xfrm>
          <a:off x="3606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8" name="円/楕円 87"/>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89" name="テキスト ボックス 88"/>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137160</xdr:rowOff>
    </xdr:from>
    <xdr:to>
      <xdr:col>3</xdr:col>
      <xdr:colOff>193675</xdr:colOff>
      <xdr:row>36</xdr:row>
      <xdr:rowOff>67310</xdr:rowOff>
    </xdr:to>
    <xdr:sp macro="" textlink="">
      <xdr:nvSpPr>
        <xdr:cNvPr id="90" name="円/楕円 89"/>
        <xdr:cNvSpPr/>
      </xdr:nvSpPr>
      <xdr:spPr>
        <a:xfrm>
          <a:off x="2159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52087</xdr:rowOff>
    </xdr:from>
    <xdr:ext cx="762000" cy="259045"/>
    <xdr:sp macro="" textlink="">
      <xdr:nvSpPr>
        <xdr:cNvPr id="91" name="テキスト ボックス 90"/>
        <xdr:cNvSpPr txBox="1"/>
      </xdr:nvSpPr>
      <xdr:spPr>
        <a:xfrm>
          <a:off x="1828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92" name="円/楕円 91"/>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40657</xdr:rowOff>
    </xdr:from>
    <xdr:ext cx="762000" cy="259045"/>
    <xdr:sp macro="" textlink="">
      <xdr:nvSpPr>
        <xdr:cNvPr id="93" name="テキスト ボックス 92"/>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物件費充当経常一般財源のＨ２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２０３，４７４</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８，８９４</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％の増となった。ここ数年は類似団体の平均を大きく上回っており、特定財源の確保や、業務委託や備品購入の見直しを進め、物件費の抑制を図る必要がある。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147574</xdr:rowOff>
    </xdr:from>
    <xdr:to>
      <xdr:col>24</xdr:col>
      <xdr:colOff>31750</xdr:colOff>
      <xdr:row>20</xdr:row>
      <xdr:rowOff>122428</xdr:rowOff>
    </xdr:to>
    <xdr:cxnSp macro="">
      <xdr:nvCxnSpPr>
        <xdr:cNvPr id="124" name="直線コネクタ 123"/>
        <xdr:cNvCxnSpPr/>
      </xdr:nvCxnSpPr>
      <xdr:spPr>
        <a:xfrm>
          <a:off x="15671800" y="340512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10414</xdr:rowOff>
    </xdr:from>
    <xdr:to>
      <xdr:col>22</xdr:col>
      <xdr:colOff>565150</xdr:colOff>
      <xdr:row>19</xdr:row>
      <xdr:rowOff>147574</xdr:rowOff>
    </xdr:to>
    <xdr:cxnSp macro="">
      <xdr:nvCxnSpPr>
        <xdr:cNvPr id="127" name="直線コネクタ 126"/>
        <xdr:cNvCxnSpPr/>
      </xdr:nvCxnSpPr>
      <xdr:spPr>
        <a:xfrm>
          <a:off x="14782800" y="32679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53848</xdr:rowOff>
    </xdr:from>
    <xdr:to>
      <xdr:col>21</xdr:col>
      <xdr:colOff>361950</xdr:colOff>
      <xdr:row>19</xdr:row>
      <xdr:rowOff>10414</xdr:rowOff>
    </xdr:to>
    <xdr:cxnSp macro="">
      <xdr:nvCxnSpPr>
        <xdr:cNvPr id="130" name="直線コネクタ 129"/>
        <xdr:cNvCxnSpPr/>
      </xdr:nvCxnSpPr>
      <xdr:spPr>
        <a:xfrm>
          <a:off x="13893800" y="31399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53848</xdr:rowOff>
    </xdr:from>
    <xdr:to>
      <xdr:col>20</xdr:col>
      <xdr:colOff>158750</xdr:colOff>
      <xdr:row>18</xdr:row>
      <xdr:rowOff>145288</xdr:rowOff>
    </xdr:to>
    <xdr:cxnSp macro="">
      <xdr:nvCxnSpPr>
        <xdr:cNvPr id="133" name="直線コネクタ 132"/>
        <xdr:cNvCxnSpPr/>
      </xdr:nvCxnSpPr>
      <xdr:spPr>
        <a:xfrm flipV="1">
          <a:off x="13004800" y="31399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71628</xdr:rowOff>
    </xdr:from>
    <xdr:to>
      <xdr:col>24</xdr:col>
      <xdr:colOff>82550</xdr:colOff>
      <xdr:row>21</xdr:row>
      <xdr:rowOff>1778</xdr:rowOff>
    </xdr:to>
    <xdr:sp macro="" textlink="">
      <xdr:nvSpPr>
        <xdr:cNvPr id="143" name="円/楕円 142"/>
        <xdr:cNvSpPr/>
      </xdr:nvSpPr>
      <xdr:spPr>
        <a:xfrm>
          <a:off x="164592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43705</xdr:rowOff>
    </xdr:from>
    <xdr:ext cx="762000" cy="259045"/>
    <xdr:sp macro="" textlink="">
      <xdr:nvSpPr>
        <xdr:cNvPr id="144" name="物件費該当値テキスト"/>
        <xdr:cNvSpPr txBox="1"/>
      </xdr:nvSpPr>
      <xdr:spPr>
        <a:xfrm>
          <a:off x="16598900" y="34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96774</xdr:rowOff>
    </xdr:from>
    <xdr:to>
      <xdr:col>22</xdr:col>
      <xdr:colOff>615950</xdr:colOff>
      <xdr:row>20</xdr:row>
      <xdr:rowOff>26924</xdr:rowOff>
    </xdr:to>
    <xdr:sp macro="" textlink="">
      <xdr:nvSpPr>
        <xdr:cNvPr id="145" name="円/楕円 144"/>
        <xdr:cNvSpPr/>
      </xdr:nvSpPr>
      <xdr:spPr>
        <a:xfrm>
          <a:off x="15621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11701</xdr:rowOff>
    </xdr:from>
    <xdr:ext cx="736600" cy="259045"/>
    <xdr:sp macro="" textlink="">
      <xdr:nvSpPr>
        <xdr:cNvPr id="146" name="テキスト ボックス 145"/>
        <xdr:cNvSpPr txBox="1"/>
      </xdr:nvSpPr>
      <xdr:spPr>
        <a:xfrm>
          <a:off x="15290800" y="344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131064</xdr:rowOff>
    </xdr:from>
    <xdr:to>
      <xdr:col>21</xdr:col>
      <xdr:colOff>412750</xdr:colOff>
      <xdr:row>19</xdr:row>
      <xdr:rowOff>61214</xdr:rowOff>
    </xdr:to>
    <xdr:sp macro="" textlink="">
      <xdr:nvSpPr>
        <xdr:cNvPr id="147" name="円/楕円 146"/>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45991</xdr:rowOff>
    </xdr:from>
    <xdr:ext cx="762000" cy="259045"/>
    <xdr:sp macro="" textlink="">
      <xdr:nvSpPr>
        <xdr:cNvPr id="148" name="テキスト ボックス 147"/>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xdr:rowOff>
    </xdr:from>
    <xdr:to>
      <xdr:col>20</xdr:col>
      <xdr:colOff>209550</xdr:colOff>
      <xdr:row>18</xdr:row>
      <xdr:rowOff>104648</xdr:rowOff>
    </xdr:to>
    <xdr:sp macro="" textlink="">
      <xdr:nvSpPr>
        <xdr:cNvPr id="149" name="円/楕円 148"/>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89425</xdr:rowOff>
    </xdr:from>
    <xdr:ext cx="762000" cy="259045"/>
    <xdr:sp macro="" textlink="">
      <xdr:nvSpPr>
        <xdr:cNvPr id="150" name="テキスト ボックス 149"/>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94488</xdr:rowOff>
    </xdr:from>
    <xdr:to>
      <xdr:col>19</xdr:col>
      <xdr:colOff>6350</xdr:colOff>
      <xdr:row>19</xdr:row>
      <xdr:rowOff>24638</xdr:rowOff>
    </xdr:to>
    <xdr:sp macro="" textlink="">
      <xdr:nvSpPr>
        <xdr:cNvPr id="151" name="円/楕円 150"/>
        <xdr:cNvSpPr/>
      </xdr:nvSpPr>
      <xdr:spPr>
        <a:xfrm>
          <a:off x="12954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9415</xdr:rowOff>
    </xdr:from>
    <xdr:ext cx="762000" cy="259045"/>
    <xdr:sp macro="" textlink="">
      <xdr:nvSpPr>
        <xdr:cNvPr id="152" name="テキスト ボックス 151"/>
        <xdr:cNvSpPr txBox="1"/>
      </xdr:nvSpPr>
      <xdr:spPr>
        <a:xfrm>
          <a:off x="12623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扶助費充当経常一般財源のＨ２４年度決算額は</a:t>
          </a:r>
          <a:r>
            <a:rPr lang="ja-JP" altLang="en-US" sz="1100" b="0" i="0" baseline="0">
              <a:solidFill>
                <a:schemeClr val="dk1"/>
              </a:solidFill>
              <a:effectLst/>
              <a:latin typeface="+mn-lt"/>
              <a:ea typeface="+mn-ea"/>
              <a:cs typeface="+mn-cs"/>
            </a:rPr>
            <a:t>１５，４５０</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９８８</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６．４</a:t>
          </a:r>
          <a:r>
            <a:rPr lang="ja-JP" altLang="ja-JP" sz="1100" b="0" i="0" baseline="0">
              <a:solidFill>
                <a:schemeClr val="dk1"/>
              </a:solidFill>
              <a:effectLst/>
              <a:latin typeface="+mn-lt"/>
              <a:ea typeface="+mn-ea"/>
              <a:cs typeface="+mn-cs"/>
            </a:rPr>
            <a:t>％の増となった。これは、児童や障害者への扶助費の増加が原因である。類似団体との比較では、過去７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167822</xdr:rowOff>
    </xdr:to>
    <xdr:cxnSp macro="">
      <xdr:nvCxnSpPr>
        <xdr:cNvPr id="186" name="直線コネクタ 185"/>
        <xdr:cNvCxnSpPr/>
      </xdr:nvCxnSpPr>
      <xdr:spPr>
        <a:xfrm>
          <a:off x="3987800" y="9238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151493</xdr:rowOff>
    </xdr:to>
    <xdr:cxnSp macro="">
      <xdr:nvCxnSpPr>
        <xdr:cNvPr id="189" name="直線コネクタ 188"/>
        <xdr:cNvCxnSpPr/>
      </xdr:nvCxnSpPr>
      <xdr:spPr>
        <a:xfrm>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2" name="直線コネクタ 191"/>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102507</xdr:rowOff>
    </xdr:to>
    <xdr:cxnSp macro="">
      <xdr:nvCxnSpPr>
        <xdr:cNvPr id="195" name="直線コネクタ 194"/>
        <xdr:cNvCxnSpPr/>
      </xdr:nvCxnSpPr>
      <xdr:spPr>
        <a:xfrm>
          <a:off x="1320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5" name="円/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7" name="円/楕円 206"/>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8" name="テキスト ボックス 207"/>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09" name="円/楕円 208"/>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0" name="テキスト ボックス 209"/>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1" name="円/楕円 210"/>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2" name="テキスト ボックス 211"/>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3" name="円/楕円 212"/>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4" name="テキスト ボックス 213"/>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維持補修費充当経常一般財源のＨ２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２１，０９５</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４，６７９</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２２．２</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となった。これは道路や橋梁の維持補修費の減少であるが、一時的なものであり、今後も施設や設備に係る補修費の増加が見込まれる。また、繰出金充当経常一般財源のＨ２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９１，２２９</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２７，１５６</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２９．８</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となった。国民健康保険事業や介護保険事業における財政負担が年々増加しており、今後も過大な繰り出しとならないよう引き続き留意する必要がある。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56</xdr:row>
      <xdr:rowOff>26416</xdr:rowOff>
    </xdr:to>
    <xdr:cxnSp macro="">
      <xdr:nvCxnSpPr>
        <xdr:cNvPr id="244" name="直線コネクタ 243"/>
        <xdr:cNvCxnSpPr/>
      </xdr:nvCxnSpPr>
      <xdr:spPr>
        <a:xfrm>
          <a:off x="15671800" y="947674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78994</xdr:rowOff>
    </xdr:to>
    <xdr:cxnSp macro="">
      <xdr:nvCxnSpPr>
        <xdr:cNvPr id="247" name="直線コネクタ 246"/>
        <xdr:cNvCxnSpPr/>
      </xdr:nvCxnSpPr>
      <xdr:spPr>
        <a:xfrm flipV="1">
          <a:off x="14782800" y="9476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78994</xdr:rowOff>
    </xdr:from>
    <xdr:to>
      <xdr:col>21</xdr:col>
      <xdr:colOff>361950</xdr:colOff>
      <xdr:row>55</xdr:row>
      <xdr:rowOff>88138</xdr:rowOff>
    </xdr:to>
    <xdr:cxnSp macro="">
      <xdr:nvCxnSpPr>
        <xdr:cNvPr id="250" name="直線コネクタ 249"/>
        <xdr:cNvCxnSpPr/>
      </xdr:nvCxnSpPr>
      <xdr:spPr>
        <a:xfrm flipV="1">
          <a:off x="13893800" y="9508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168148</xdr:rowOff>
    </xdr:from>
    <xdr:to>
      <xdr:col>20</xdr:col>
      <xdr:colOff>158750</xdr:colOff>
      <xdr:row>55</xdr:row>
      <xdr:rowOff>88138</xdr:rowOff>
    </xdr:to>
    <xdr:cxnSp macro="">
      <xdr:nvCxnSpPr>
        <xdr:cNvPr id="253" name="直線コネクタ 252"/>
        <xdr:cNvCxnSpPr/>
      </xdr:nvCxnSpPr>
      <xdr:spPr>
        <a:xfrm>
          <a:off x="13004800" y="94264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147066</xdr:rowOff>
    </xdr:from>
    <xdr:to>
      <xdr:col>24</xdr:col>
      <xdr:colOff>82550</xdr:colOff>
      <xdr:row>56</xdr:row>
      <xdr:rowOff>77216</xdr:rowOff>
    </xdr:to>
    <xdr:sp macro="" textlink="">
      <xdr:nvSpPr>
        <xdr:cNvPr id="263" name="円/楕円 262"/>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163593</xdr:rowOff>
    </xdr:from>
    <xdr:ext cx="762000" cy="259045"/>
    <xdr:sp macro="" textlink="">
      <xdr:nvSpPr>
        <xdr:cNvPr id="264"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65" name="円/楕円 264"/>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6" name="テキスト ボックス 26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28194</xdr:rowOff>
    </xdr:from>
    <xdr:to>
      <xdr:col>21</xdr:col>
      <xdr:colOff>412750</xdr:colOff>
      <xdr:row>55</xdr:row>
      <xdr:rowOff>129794</xdr:rowOff>
    </xdr:to>
    <xdr:sp macro="" textlink="">
      <xdr:nvSpPr>
        <xdr:cNvPr id="267" name="円/楕円 266"/>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139971</xdr:rowOff>
    </xdr:from>
    <xdr:ext cx="762000" cy="259045"/>
    <xdr:sp macro="" textlink="">
      <xdr:nvSpPr>
        <xdr:cNvPr id="268" name="テキスト ボックス 267"/>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37338</xdr:rowOff>
    </xdr:from>
    <xdr:to>
      <xdr:col>20</xdr:col>
      <xdr:colOff>209550</xdr:colOff>
      <xdr:row>55</xdr:row>
      <xdr:rowOff>138938</xdr:rowOff>
    </xdr:to>
    <xdr:sp macro="" textlink="">
      <xdr:nvSpPr>
        <xdr:cNvPr id="269" name="円/楕円 268"/>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149115</xdr:rowOff>
    </xdr:from>
    <xdr:ext cx="762000" cy="259045"/>
    <xdr:sp macro="" textlink="">
      <xdr:nvSpPr>
        <xdr:cNvPr id="270" name="テキスト ボックス 269"/>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117348</xdr:rowOff>
    </xdr:from>
    <xdr:to>
      <xdr:col>19</xdr:col>
      <xdr:colOff>6350</xdr:colOff>
      <xdr:row>55</xdr:row>
      <xdr:rowOff>47498</xdr:rowOff>
    </xdr:to>
    <xdr:sp macro="" textlink="">
      <xdr:nvSpPr>
        <xdr:cNvPr id="271" name="円/楕円 270"/>
        <xdr:cNvSpPr/>
      </xdr:nvSpPr>
      <xdr:spPr>
        <a:xfrm>
          <a:off x="12954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57675</xdr:rowOff>
    </xdr:from>
    <xdr:ext cx="762000" cy="259045"/>
    <xdr:sp macro="" textlink="">
      <xdr:nvSpPr>
        <xdr:cNvPr id="272" name="テキスト ボックス 271"/>
        <xdr:cNvSpPr txBox="1"/>
      </xdr:nvSpPr>
      <xdr:spPr>
        <a:xfrm>
          <a:off x="12623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補助費等充当経常一般財源のＨ２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１１９，０９６</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１，２０１</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53848</xdr:rowOff>
    </xdr:to>
    <xdr:cxnSp macro="">
      <xdr:nvCxnSpPr>
        <xdr:cNvPr id="302" name="直線コネクタ 301"/>
        <xdr:cNvCxnSpPr/>
      </xdr:nvCxnSpPr>
      <xdr:spPr>
        <a:xfrm>
          <a:off x="15671800" y="6207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35560</xdr:rowOff>
    </xdr:to>
    <xdr:cxnSp macro="">
      <xdr:nvCxnSpPr>
        <xdr:cNvPr id="305" name="直線コネクタ 304"/>
        <xdr:cNvCxnSpPr/>
      </xdr:nvCxnSpPr>
      <xdr:spPr>
        <a:xfrm>
          <a:off x="14782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30988</xdr:rowOff>
    </xdr:to>
    <xdr:cxnSp macro="">
      <xdr:nvCxnSpPr>
        <xdr:cNvPr id="308" name="直線コネクタ 307"/>
        <xdr:cNvCxnSpPr/>
      </xdr:nvCxnSpPr>
      <xdr:spPr>
        <a:xfrm>
          <a:off x="13893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147574</xdr:rowOff>
    </xdr:to>
    <xdr:cxnSp macro="">
      <xdr:nvCxnSpPr>
        <xdr:cNvPr id="311" name="直線コネクタ 310"/>
        <xdr:cNvCxnSpPr/>
      </xdr:nvCxnSpPr>
      <xdr:spPr>
        <a:xfrm>
          <a:off x="13004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1" name="円/楕円 320"/>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2"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3" name="円/楕円 32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24" name="テキスト ボックス 323"/>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5" name="円/楕円 324"/>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6" name="テキスト ボックス 325"/>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27" name="円/楕円 326"/>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28" name="テキスト ボックス 327"/>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29" name="円/楕円 328"/>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0" name="テキスト ボックス 329"/>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公債費充当経常一般財源のＨ２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年度決算額は１</a:t>
          </a:r>
          <a:r>
            <a:rPr lang="ja-JP" altLang="en-US" sz="1100" b="0" i="0" baseline="0">
              <a:solidFill>
                <a:schemeClr val="dk1"/>
              </a:solidFill>
              <a:effectLst/>
              <a:latin typeface="+mn-lt"/>
              <a:ea typeface="+mn-ea"/>
              <a:cs typeface="+mn-cs"/>
            </a:rPr>
            <a:t>２９，７００</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３８，５６９</a:t>
          </a:r>
          <a:r>
            <a:rPr lang="ja-JP" altLang="ja-JP" sz="1100" b="0" i="0" baseline="0">
              <a:solidFill>
                <a:schemeClr val="dk1"/>
              </a:solidFill>
              <a:effectLst/>
              <a:latin typeface="+mn-lt"/>
              <a:ea typeface="+mn-ea"/>
              <a:cs typeface="+mn-cs"/>
            </a:rPr>
            <a:t>千円（２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．７％）の減となった。これはＨ１７年度に９９，０００千円、Ｈ１９年度に２１２，０００千円の起債を発行した以外、新たな起債の発行を抑制してきた成果が表れている。Ｈ２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年度末の起債現在高は、普通会計で</a:t>
          </a:r>
          <a:r>
            <a:rPr lang="ja-JP" altLang="en-US" sz="1100" b="0" i="0" baseline="0">
              <a:solidFill>
                <a:schemeClr val="dk1"/>
              </a:solidFill>
              <a:effectLst/>
              <a:latin typeface="+mn-lt"/>
              <a:ea typeface="+mn-ea"/>
              <a:cs typeface="+mn-cs"/>
            </a:rPr>
            <a:t>８８２，６９７</a:t>
          </a:r>
          <a:r>
            <a:rPr lang="ja-JP" altLang="ja-JP" sz="1100" b="0" i="0" baseline="0">
              <a:solidFill>
                <a:schemeClr val="dk1"/>
              </a:solidFill>
              <a:effectLst/>
              <a:latin typeface="+mn-lt"/>
              <a:ea typeface="+mn-ea"/>
              <a:cs typeface="+mn-cs"/>
            </a:rPr>
            <a:t>千円、特別会計を含んだ全会計で</a:t>
          </a:r>
          <a:r>
            <a:rPr lang="ja-JP" altLang="en-US" sz="1100" b="0" i="0" baseline="0">
              <a:solidFill>
                <a:schemeClr val="dk1"/>
              </a:solidFill>
              <a:effectLst/>
              <a:latin typeface="+mn-lt"/>
              <a:ea typeface="+mn-ea"/>
              <a:cs typeface="+mn-cs"/>
            </a:rPr>
            <a:t>９２８，７３９</a:t>
          </a:r>
          <a:r>
            <a:rPr lang="ja-JP" altLang="ja-JP" sz="1100" b="0" i="0" baseline="0">
              <a:solidFill>
                <a:schemeClr val="dk1"/>
              </a:solidFill>
              <a:effectLst/>
              <a:latin typeface="+mn-lt"/>
              <a:ea typeface="+mn-ea"/>
              <a:cs typeface="+mn-cs"/>
            </a:rPr>
            <a:t>千円となっている。今後も大型公共事業の執行には国県補助金など財源確保を前提とし、起債の発行には引き続き留意していく。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156718</xdr:rowOff>
    </xdr:from>
    <xdr:to>
      <xdr:col>7</xdr:col>
      <xdr:colOff>15875</xdr:colOff>
      <xdr:row>74</xdr:row>
      <xdr:rowOff>117856</xdr:rowOff>
    </xdr:to>
    <xdr:cxnSp macro="">
      <xdr:nvCxnSpPr>
        <xdr:cNvPr id="361" name="直線コネクタ 360"/>
        <xdr:cNvCxnSpPr/>
      </xdr:nvCxnSpPr>
      <xdr:spPr>
        <a:xfrm flipV="1">
          <a:off x="3987800" y="126725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117856</xdr:rowOff>
    </xdr:from>
    <xdr:to>
      <xdr:col>5</xdr:col>
      <xdr:colOff>549275</xdr:colOff>
      <xdr:row>75</xdr:row>
      <xdr:rowOff>115570</xdr:rowOff>
    </xdr:to>
    <xdr:cxnSp macro="">
      <xdr:nvCxnSpPr>
        <xdr:cNvPr id="364" name="直線コネクタ 363"/>
        <xdr:cNvCxnSpPr/>
      </xdr:nvCxnSpPr>
      <xdr:spPr>
        <a:xfrm flipV="1">
          <a:off x="3098800" y="128051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76</xdr:row>
      <xdr:rowOff>21844</xdr:rowOff>
    </xdr:to>
    <xdr:cxnSp macro="">
      <xdr:nvCxnSpPr>
        <xdr:cNvPr id="367" name="直線コネクタ 366"/>
        <xdr:cNvCxnSpPr/>
      </xdr:nvCxnSpPr>
      <xdr:spPr>
        <a:xfrm flipV="1">
          <a:off x="2209800" y="129743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145287</xdr:rowOff>
    </xdr:to>
    <xdr:cxnSp macro="">
      <xdr:nvCxnSpPr>
        <xdr:cNvPr id="370" name="直線コネクタ 369"/>
        <xdr:cNvCxnSpPr/>
      </xdr:nvCxnSpPr>
      <xdr:spPr>
        <a:xfrm flipV="1">
          <a:off x="1320800" y="130520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105918</xdr:rowOff>
    </xdr:from>
    <xdr:to>
      <xdr:col>7</xdr:col>
      <xdr:colOff>66675</xdr:colOff>
      <xdr:row>74</xdr:row>
      <xdr:rowOff>36068</xdr:rowOff>
    </xdr:to>
    <xdr:sp macro="" textlink="">
      <xdr:nvSpPr>
        <xdr:cNvPr id="380" name="円/楕円 379"/>
        <xdr:cNvSpPr/>
      </xdr:nvSpPr>
      <xdr:spPr>
        <a:xfrm>
          <a:off x="47752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122445</xdr:rowOff>
    </xdr:from>
    <xdr:ext cx="762000" cy="259045"/>
    <xdr:sp macro="" textlink="">
      <xdr:nvSpPr>
        <xdr:cNvPr id="381" name="公債費該当値テキスト"/>
        <xdr:cNvSpPr txBox="1"/>
      </xdr:nvSpPr>
      <xdr:spPr>
        <a:xfrm>
          <a:off x="4914900" y="1246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67056</xdr:rowOff>
    </xdr:from>
    <xdr:to>
      <xdr:col>5</xdr:col>
      <xdr:colOff>600075</xdr:colOff>
      <xdr:row>74</xdr:row>
      <xdr:rowOff>168656</xdr:rowOff>
    </xdr:to>
    <xdr:sp macro="" textlink="">
      <xdr:nvSpPr>
        <xdr:cNvPr id="382" name="円/楕円 381"/>
        <xdr:cNvSpPr/>
      </xdr:nvSpPr>
      <xdr:spPr>
        <a:xfrm>
          <a:off x="3937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7383</xdr:rowOff>
    </xdr:from>
    <xdr:ext cx="736600" cy="259045"/>
    <xdr:sp macro="" textlink="">
      <xdr:nvSpPr>
        <xdr:cNvPr id="383" name="テキスト ボックス 382"/>
        <xdr:cNvSpPr txBox="1"/>
      </xdr:nvSpPr>
      <xdr:spPr>
        <a:xfrm>
          <a:off x="3606800" y="1252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84" name="円/楕円 383"/>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85" name="テキスト ボックス 384"/>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142494</xdr:rowOff>
    </xdr:from>
    <xdr:to>
      <xdr:col>3</xdr:col>
      <xdr:colOff>193675</xdr:colOff>
      <xdr:row>76</xdr:row>
      <xdr:rowOff>72644</xdr:rowOff>
    </xdr:to>
    <xdr:sp macro="" textlink="">
      <xdr:nvSpPr>
        <xdr:cNvPr id="386" name="円/楕円 385"/>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82821</xdr:rowOff>
    </xdr:from>
    <xdr:ext cx="762000" cy="259045"/>
    <xdr:sp macro="" textlink="">
      <xdr:nvSpPr>
        <xdr:cNvPr id="387" name="テキスト ボックス 386"/>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94487</xdr:rowOff>
    </xdr:from>
    <xdr:to>
      <xdr:col>1</xdr:col>
      <xdr:colOff>676275</xdr:colOff>
      <xdr:row>77</xdr:row>
      <xdr:rowOff>24637</xdr:rowOff>
    </xdr:to>
    <xdr:sp macro="" textlink="">
      <xdr:nvSpPr>
        <xdr:cNvPr id="388" name="円/楕円 387"/>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34815</xdr:rowOff>
    </xdr:from>
    <xdr:ext cx="762000" cy="259045"/>
    <xdr:sp macro="" textlink="">
      <xdr:nvSpPr>
        <xdr:cNvPr id="389" name="テキスト ボックス 388"/>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く経常経費充当一般財源の額は、過去６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77</xdr:row>
      <xdr:rowOff>81280</xdr:rowOff>
    </xdr:to>
    <xdr:cxnSp macro="">
      <xdr:nvCxnSpPr>
        <xdr:cNvPr id="420" name="直線コネクタ 419"/>
        <xdr:cNvCxnSpPr/>
      </xdr:nvCxnSpPr>
      <xdr:spPr>
        <a:xfrm>
          <a:off x="15671800" y="13116052"/>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51563</xdr:rowOff>
    </xdr:from>
    <xdr:to>
      <xdr:col>22</xdr:col>
      <xdr:colOff>565150</xdr:colOff>
      <xdr:row>76</xdr:row>
      <xdr:rowOff>85852</xdr:rowOff>
    </xdr:to>
    <xdr:cxnSp macro="">
      <xdr:nvCxnSpPr>
        <xdr:cNvPr id="423" name="直線コネクタ 422"/>
        <xdr:cNvCxnSpPr/>
      </xdr:nvCxnSpPr>
      <xdr:spPr>
        <a:xfrm>
          <a:off x="14782800" y="130817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76</xdr:row>
      <xdr:rowOff>51563</xdr:rowOff>
    </xdr:to>
    <xdr:cxnSp macro="">
      <xdr:nvCxnSpPr>
        <xdr:cNvPr id="426" name="直線コネクタ 425"/>
        <xdr:cNvCxnSpPr/>
      </xdr:nvCxnSpPr>
      <xdr:spPr>
        <a:xfrm>
          <a:off x="13893800" y="12960604"/>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65278</xdr:rowOff>
    </xdr:from>
    <xdr:to>
      <xdr:col>20</xdr:col>
      <xdr:colOff>158750</xdr:colOff>
      <xdr:row>75</xdr:row>
      <xdr:rowOff>101854</xdr:rowOff>
    </xdr:to>
    <xdr:cxnSp macro="">
      <xdr:nvCxnSpPr>
        <xdr:cNvPr id="429" name="直線コネクタ 428"/>
        <xdr:cNvCxnSpPr/>
      </xdr:nvCxnSpPr>
      <xdr:spPr>
        <a:xfrm>
          <a:off x="13004800" y="12924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9" name="円/楕円 438"/>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40"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41" name="円/楕円 440"/>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121429</xdr:rowOff>
    </xdr:from>
    <xdr:ext cx="736600" cy="259045"/>
    <xdr:sp macro="" textlink="">
      <xdr:nvSpPr>
        <xdr:cNvPr id="442" name="テキスト ボックス 441"/>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763</xdr:rowOff>
    </xdr:from>
    <xdr:to>
      <xdr:col>21</xdr:col>
      <xdr:colOff>412750</xdr:colOff>
      <xdr:row>76</xdr:row>
      <xdr:rowOff>102363</xdr:rowOff>
    </xdr:to>
    <xdr:sp macro="" textlink="">
      <xdr:nvSpPr>
        <xdr:cNvPr id="443" name="円/楕円 442"/>
        <xdr:cNvSpPr/>
      </xdr:nvSpPr>
      <xdr:spPr>
        <a:xfrm>
          <a:off x="14732000" y="130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87140</xdr:rowOff>
    </xdr:from>
    <xdr:ext cx="762000" cy="259045"/>
    <xdr:sp macro="" textlink="">
      <xdr:nvSpPr>
        <xdr:cNvPr id="444" name="テキスト ボックス 443"/>
        <xdr:cNvSpPr txBox="1"/>
      </xdr:nvSpPr>
      <xdr:spPr>
        <a:xfrm>
          <a:off x="14401800" y="131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45" name="円/楕円 444"/>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46" name="テキスト ボックス 445"/>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xdr:rowOff>
    </xdr:from>
    <xdr:to>
      <xdr:col>19</xdr:col>
      <xdr:colOff>6350</xdr:colOff>
      <xdr:row>75</xdr:row>
      <xdr:rowOff>116078</xdr:rowOff>
    </xdr:to>
    <xdr:sp macro="" textlink="">
      <xdr:nvSpPr>
        <xdr:cNvPr id="447" name="円/楕円 446"/>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126255</xdr:rowOff>
    </xdr:from>
    <xdr:ext cx="762000" cy="259045"/>
    <xdr:sp macro="" textlink="">
      <xdr:nvSpPr>
        <xdr:cNvPr id="448" name="テキスト ボックス 447"/>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長野県南相木村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130551</xdr:rowOff>
    </xdr:from>
    <xdr:to>
      <xdr:col>4</xdr:col>
      <xdr:colOff>1117600</xdr:colOff>
      <xdr:row>16</xdr:row>
      <xdr:rowOff>18419</xdr:rowOff>
    </xdr:to>
    <xdr:cxnSp macro="">
      <xdr:nvCxnSpPr>
        <xdr:cNvPr id="52" name="直線コネクタ 51"/>
        <xdr:cNvCxnSpPr/>
      </xdr:nvCxnSpPr>
      <xdr:spPr bwMode="auto">
        <a:xfrm>
          <a:off x="5003800" y="2749926"/>
          <a:ext cx="647700" cy="5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130551</xdr:rowOff>
    </xdr:from>
    <xdr:to>
      <xdr:col>4</xdr:col>
      <xdr:colOff>469900</xdr:colOff>
      <xdr:row>15</xdr:row>
      <xdr:rowOff>156304</xdr:rowOff>
    </xdr:to>
    <xdr:cxnSp macro="">
      <xdr:nvCxnSpPr>
        <xdr:cNvPr id="55" name="直線コネクタ 54"/>
        <xdr:cNvCxnSpPr/>
      </xdr:nvCxnSpPr>
      <xdr:spPr bwMode="auto">
        <a:xfrm flipV="1">
          <a:off x="4305300" y="2749926"/>
          <a:ext cx="698500" cy="2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156304</xdr:rowOff>
    </xdr:from>
    <xdr:to>
      <xdr:col>3</xdr:col>
      <xdr:colOff>904875</xdr:colOff>
      <xdr:row>16</xdr:row>
      <xdr:rowOff>98697</xdr:rowOff>
    </xdr:to>
    <xdr:cxnSp macro="">
      <xdr:nvCxnSpPr>
        <xdr:cNvPr id="58" name="直線コネクタ 57"/>
        <xdr:cNvCxnSpPr/>
      </xdr:nvCxnSpPr>
      <xdr:spPr bwMode="auto">
        <a:xfrm flipV="1">
          <a:off x="3606800" y="2775679"/>
          <a:ext cx="698500" cy="11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98697</xdr:rowOff>
    </xdr:from>
    <xdr:to>
      <xdr:col>3</xdr:col>
      <xdr:colOff>206375</xdr:colOff>
      <xdr:row>16</xdr:row>
      <xdr:rowOff>104925</xdr:rowOff>
    </xdr:to>
    <xdr:cxnSp macro="">
      <xdr:nvCxnSpPr>
        <xdr:cNvPr id="61" name="直線コネクタ 60"/>
        <xdr:cNvCxnSpPr/>
      </xdr:nvCxnSpPr>
      <xdr:spPr bwMode="auto">
        <a:xfrm flipV="1">
          <a:off x="2908300" y="2889522"/>
          <a:ext cx="698500" cy="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139069</xdr:rowOff>
    </xdr:from>
    <xdr:to>
      <xdr:col>5</xdr:col>
      <xdr:colOff>34925</xdr:colOff>
      <xdr:row>16</xdr:row>
      <xdr:rowOff>69219</xdr:rowOff>
    </xdr:to>
    <xdr:sp macro="" textlink="">
      <xdr:nvSpPr>
        <xdr:cNvPr id="71" name="円/楕円 70"/>
        <xdr:cNvSpPr/>
      </xdr:nvSpPr>
      <xdr:spPr bwMode="auto">
        <a:xfrm>
          <a:off x="5600700" y="275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155596</xdr:rowOff>
    </xdr:from>
    <xdr:ext cx="762000" cy="259045"/>
    <xdr:sp macro="" textlink="">
      <xdr:nvSpPr>
        <xdr:cNvPr id="72" name="人口1人当たり決算額の推移該当値テキスト130"/>
        <xdr:cNvSpPr txBox="1"/>
      </xdr:nvSpPr>
      <xdr:spPr>
        <a:xfrm>
          <a:off x="5740400" y="260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345,332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79751</xdr:rowOff>
    </xdr:from>
    <xdr:to>
      <xdr:col>4</xdr:col>
      <xdr:colOff>520700</xdr:colOff>
      <xdr:row>16</xdr:row>
      <xdr:rowOff>9901</xdr:rowOff>
    </xdr:to>
    <xdr:sp macro="" textlink="">
      <xdr:nvSpPr>
        <xdr:cNvPr id="73" name="円/楕円 72"/>
        <xdr:cNvSpPr/>
      </xdr:nvSpPr>
      <xdr:spPr bwMode="auto">
        <a:xfrm>
          <a:off x="4953000" y="269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20078</xdr:rowOff>
    </xdr:from>
    <xdr:ext cx="736600" cy="259045"/>
    <xdr:sp macro="" textlink="">
      <xdr:nvSpPr>
        <xdr:cNvPr id="74" name="テキスト ボックス 73"/>
        <xdr:cNvSpPr txBox="1"/>
      </xdr:nvSpPr>
      <xdr:spPr>
        <a:xfrm>
          <a:off x="4622800" y="246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363,496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105504</xdr:rowOff>
    </xdr:from>
    <xdr:to>
      <xdr:col>3</xdr:col>
      <xdr:colOff>955675</xdr:colOff>
      <xdr:row>16</xdr:row>
      <xdr:rowOff>35654</xdr:rowOff>
    </xdr:to>
    <xdr:sp macro="" textlink="">
      <xdr:nvSpPr>
        <xdr:cNvPr id="75" name="円/楕円 74"/>
        <xdr:cNvSpPr/>
      </xdr:nvSpPr>
      <xdr:spPr bwMode="auto">
        <a:xfrm>
          <a:off x="4254500" y="2724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45831</xdr:rowOff>
    </xdr:from>
    <xdr:ext cx="762000" cy="259045"/>
    <xdr:sp macro="" textlink="">
      <xdr:nvSpPr>
        <xdr:cNvPr id="76" name="テキスト ボックス 75"/>
        <xdr:cNvSpPr txBox="1"/>
      </xdr:nvSpPr>
      <xdr:spPr>
        <a:xfrm>
          <a:off x="3924300" y="249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47897</xdr:rowOff>
    </xdr:from>
    <xdr:to>
      <xdr:col>3</xdr:col>
      <xdr:colOff>257175</xdr:colOff>
      <xdr:row>16</xdr:row>
      <xdr:rowOff>149497</xdr:rowOff>
    </xdr:to>
    <xdr:sp macro="" textlink="">
      <xdr:nvSpPr>
        <xdr:cNvPr id="77" name="円/楕円 76"/>
        <xdr:cNvSpPr/>
      </xdr:nvSpPr>
      <xdr:spPr bwMode="auto">
        <a:xfrm>
          <a:off x="3556000" y="2838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159674</xdr:rowOff>
    </xdr:from>
    <xdr:ext cx="762000" cy="259045"/>
    <xdr:sp macro="" textlink="">
      <xdr:nvSpPr>
        <xdr:cNvPr id="78" name="テキスト ボックス 77"/>
        <xdr:cNvSpPr txBox="1"/>
      </xdr:nvSpPr>
      <xdr:spPr>
        <a:xfrm>
          <a:off x="3225800" y="260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320,750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54125</xdr:rowOff>
    </xdr:from>
    <xdr:to>
      <xdr:col>2</xdr:col>
      <xdr:colOff>692150</xdr:colOff>
      <xdr:row>16</xdr:row>
      <xdr:rowOff>155725</xdr:rowOff>
    </xdr:to>
    <xdr:sp macro="" textlink="">
      <xdr:nvSpPr>
        <xdr:cNvPr id="79" name="円/楕円 78"/>
        <xdr:cNvSpPr/>
      </xdr:nvSpPr>
      <xdr:spPr bwMode="auto">
        <a:xfrm>
          <a:off x="2857500" y="284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165902</xdr:rowOff>
    </xdr:from>
    <xdr:ext cx="762000" cy="259045"/>
    <xdr:sp macro="" textlink="">
      <xdr:nvSpPr>
        <xdr:cNvPr id="80" name="テキスト ボックス 79"/>
        <xdr:cNvSpPr txBox="1"/>
      </xdr:nvSpPr>
      <xdr:spPr>
        <a:xfrm>
          <a:off x="2527300" y="26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318,843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29976</xdr:rowOff>
    </xdr:from>
    <xdr:to>
      <xdr:col>4</xdr:col>
      <xdr:colOff>1117600</xdr:colOff>
      <xdr:row>37</xdr:row>
      <xdr:rowOff>101568</xdr:rowOff>
    </xdr:to>
    <xdr:cxnSp macro="">
      <xdr:nvCxnSpPr>
        <xdr:cNvPr id="110" name="直線コネクタ 109"/>
        <xdr:cNvCxnSpPr/>
      </xdr:nvCxnSpPr>
      <xdr:spPr bwMode="auto">
        <a:xfrm>
          <a:off x="5003800" y="7154676"/>
          <a:ext cx="647700" cy="71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54876</xdr:rowOff>
    </xdr:from>
    <xdr:to>
      <xdr:col>4</xdr:col>
      <xdr:colOff>469900</xdr:colOff>
      <xdr:row>37</xdr:row>
      <xdr:rowOff>29976</xdr:rowOff>
    </xdr:to>
    <xdr:cxnSp macro="">
      <xdr:nvCxnSpPr>
        <xdr:cNvPr id="113" name="直線コネクタ 112"/>
        <xdr:cNvCxnSpPr/>
      </xdr:nvCxnSpPr>
      <xdr:spPr bwMode="auto">
        <a:xfrm>
          <a:off x="4305300" y="7008126"/>
          <a:ext cx="698500" cy="14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334214</xdr:rowOff>
    </xdr:from>
    <xdr:to>
      <xdr:col>3</xdr:col>
      <xdr:colOff>904875</xdr:colOff>
      <xdr:row>36</xdr:row>
      <xdr:rowOff>54876</xdr:rowOff>
    </xdr:to>
    <xdr:cxnSp macro="">
      <xdr:nvCxnSpPr>
        <xdr:cNvPr id="116" name="直線コネクタ 115"/>
        <xdr:cNvCxnSpPr/>
      </xdr:nvCxnSpPr>
      <xdr:spPr bwMode="auto">
        <a:xfrm>
          <a:off x="3606800" y="6944564"/>
          <a:ext cx="698500" cy="6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242015</xdr:rowOff>
    </xdr:from>
    <xdr:to>
      <xdr:col>3</xdr:col>
      <xdr:colOff>206375</xdr:colOff>
      <xdr:row>35</xdr:row>
      <xdr:rowOff>334214</xdr:rowOff>
    </xdr:to>
    <xdr:cxnSp macro="">
      <xdr:nvCxnSpPr>
        <xdr:cNvPr id="119" name="直線コネクタ 118"/>
        <xdr:cNvCxnSpPr/>
      </xdr:nvCxnSpPr>
      <xdr:spPr bwMode="auto">
        <a:xfrm>
          <a:off x="2908300" y="6852365"/>
          <a:ext cx="698500" cy="92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50768</xdr:rowOff>
    </xdr:from>
    <xdr:to>
      <xdr:col>5</xdr:col>
      <xdr:colOff>34925</xdr:colOff>
      <xdr:row>37</xdr:row>
      <xdr:rowOff>152368</xdr:rowOff>
    </xdr:to>
    <xdr:sp macro="" textlink="">
      <xdr:nvSpPr>
        <xdr:cNvPr id="129" name="円/楕円 128"/>
        <xdr:cNvSpPr/>
      </xdr:nvSpPr>
      <xdr:spPr bwMode="auto">
        <a:xfrm>
          <a:off x="5600700" y="717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22845</xdr:rowOff>
    </xdr:from>
    <xdr:ext cx="762000" cy="259045"/>
    <xdr:sp macro="" textlink="">
      <xdr:nvSpPr>
        <xdr:cNvPr id="130" name="人口1人当たり決算額の推移該当値テキスト445"/>
        <xdr:cNvSpPr txBox="1"/>
      </xdr:nvSpPr>
      <xdr:spPr>
        <a:xfrm>
          <a:off x="5740400" y="71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150626</xdr:rowOff>
    </xdr:from>
    <xdr:to>
      <xdr:col>4</xdr:col>
      <xdr:colOff>520700</xdr:colOff>
      <xdr:row>37</xdr:row>
      <xdr:rowOff>80776</xdr:rowOff>
    </xdr:to>
    <xdr:sp macro="" textlink="">
      <xdr:nvSpPr>
        <xdr:cNvPr id="131" name="円/楕円 130"/>
        <xdr:cNvSpPr/>
      </xdr:nvSpPr>
      <xdr:spPr bwMode="auto">
        <a:xfrm>
          <a:off x="4953000" y="710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65553</xdr:rowOff>
    </xdr:from>
    <xdr:ext cx="736600" cy="259045"/>
    <xdr:sp macro="" textlink="">
      <xdr:nvSpPr>
        <xdr:cNvPr id="132" name="テキスト ボックス 131"/>
        <xdr:cNvSpPr txBox="1"/>
      </xdr:nvSpPr>
      <xdr:spPr>
        <a:xfrm>
          <a:off x="4622800" y="7190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36,977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4076</xdr:rowOff>
    </xdr:from>
    <xdr:to>
      <xdr:col>3</xdr:col>
      <xdr:colOff>955675</xdr:colOff>
      <xdr:row>36</xdr:row>
      <xdr:rowOff>105676</xdr:rowOff>
    </xdr:to>
    <xdr:sp macro="" textlink="">
      <xdr:nvSpPr>
        <xdr:cNvPr id="133" name="円/楕円 132"/>
        <xdr:cNvSpPr/>
      </xdr:nvSpPr>
      <xdr:spPr bwMode="auto">
        <a:xfrm>
          <a:off x="4254500" y="695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115853</xdr:rowOff>
    </xdr:from>
    <xdr:ext cx="762000" cy="259045"/>
    <xdr:sp macro="" textlink="">
      <xdr:nvSpPr>
        <xdr:cNvPr id="134" name="テキスト ボックス 133"/>
        <xdr:cNvSpPr txBox="1"/>
      </xdr:nvSpPr>
      <xdr:spPr>
        <a:xfrm>
          <a:off x="3924300" y="672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283414</xdr:rowOff>
    </xdr:from>
    <xdr:to>
      <xdr:col>3</xdr:col>
      <xdr:colOff>257175</xdr:colOff>
      <xdr:row>36</xdr:row>
      <xdr:rowOff>42114</xdr:rowOff>
    </xdr:to>
    <xdr:sp macro="" textlink="">
      <xdr:nvSpPr>
        <xdr:cNvPr id="135" name="円/楕円 134"/>
        <xdr:cNvSpPr/>
      </xdr:nvSpPr>
      <xdr:spPr bwMode="auto">
        <a:xfrm>
          <a:off x="3556000" y="68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52291</xdr:rowOff>
    </xdr:from>
    <xdr:ext cx="762000" cy="259045"/>
    <xdr:sp macro="" textlink="">
      <xdr:nvSpPr>
        <xdr:cNvPr id="136" name="テキスト ボックス 135"/>
        <xdr:cNvSpPr txBox="1"/>
      </xdr:nvSpPr>
      <xdr:spPr>
        <a:xfrm>
          <a:off x="3225800" y="66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191215</xdr:rowOff>
    </xdr:from>
    <xdr:to>
      <xdr:col>2</xdr:col>
      <xdr:colOff>692150</xdr:colOff>
      <xdr:row>35</xdr:row>
      <xdr:rowOff>292815</xdr:rowOff>
    </xdr:to>
    <xdr:sp macro="" textlink="">
      <xdr:nvSpPr>
        <xdr:cNvPr id="137" name="円/楕円 136"/>
        <xdr:cNvSpPr/>
      </xdr:nvSpPr>
      <xdr:spPr bwMode="auto">
        <a:xfrm>
          <a:off x="2857500" y="680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302992</xdr:rowOff>
    </xdr:from>
    <xdr:ext cx="762000" cy="259045"/>
    <xdr:sp macro="" textlink="">
      <xdr:nvSpPr>
        <xdr:cNvPr id="138" name="テキスト ボックス 137"/>
        <xdr:cNvSpPr txBox="1"/>
      </xdr:nvSpPr>
      <xdr:spPr>
        <a:xfrm>
          <a:off x="2527300" y="657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過去６年にわたり実質収支額は黒字を計上し、余剰金を基金として積み立てを行ってきたため、Ｈ２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年度末の基金残高は４，５</a:t>
          </a:r>
          <a:r>
            <a:rPr lang="ja-JP" altLang="en-US" sz="1100" b="0" i="0" baseline="0">
              <a:solidFill>
                <a:schemeClr val="dk1"/>
              </a:solidFill>
              <a:effectLst/>
              <a:latin typeface="+mn-lt"/>
              <a:ea typeface="+mn-ea"/>
              <a:cs typeface="+mn-cs"/>
            </a:rPr>
            <a:t>８９，３２４</a:t>
          </a:r>
          <a:r>
            <a:rPr lang="ja-JP" altLang="ja-JP" sz="1100" b="0" i="0" baseline="0">
              <a:solidFill>
                <a:schemeClr val="dk1"/>
              </a:solidFill>
              <a:effectLst/>
              <a:latin typeface="+mn-lt"/>
              <a:ea typeface="+mn-ea"/>
              <a:cs typeface="+mn-cs"/>
            </a:rPr>
            <a:t>千円となった。これはＨ２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年度末の</a:t>
          </a:r>
          <a:r>
            <a:rPr lang="ja-JP" altLang="en-US" sz="1100" b="0" i="0" baseline="0">
              <a:solidFill>
                <a:schemeClr val="dk1"/>
              </a:solidFill>
              <a:effectLst/>
              <a:latin typeface="+mn-lt"/>
              <a:ea typeface="+mn-ea"/>
              <a:cs typeface="+mn-cs"/>
            </a:rPr>
            <a:t>４，１１６，４９１</a:t>
          </a:r>
          <a:r>
            <a:rPr lang="ja-JP" altLang="ja-JP" sz="1100" b="0" i="0" baseline="0">
              <a:solidFill>
                <a:schemeClr val="dk1"/>
              </a:solidFill>
              <a:effectLst/>
              <a:latin typeface="+mn-lt"/>
              <a:ea typeface="+mn-ea"/>
              <a:cs typeface="+mn-cs"/>
            </a:rPr>
            <a:t>千円から比較して、</a:t>
          </a:r>
          <a:r>
            <a:rPr lang="ja-JP" altLang="en-US" sz="1100" b="0" i="0" baseline="0">
              <a:solidFill>
                <a:schemeClr val="dk1"/>
              </a:solidFill>
              <a:effectLst/>
              <a:latin typeface="+mn-lt"/>
              <a:ea typeface="+mn-ea"/>
              <a:cs typeface="+mn-cs"/>
            </a:rPr>
            <a:t>４７２，８３３</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１０．２</a:t>
          </a:r>
          <a:r>
            <a:rPr lang="ja-JP" altLang="ja-JP" sz="1100" b="0" i="0" baseline="0">
              <a:solidFill>
                <a:schemeClr val="dk1"/>
              </a:solidFill>
              <a:effectLst/>
              <a:latin typeface="+mn-lt"/>
              <a:ea typeface="+mn-ea"/>
              <a:cs typeface="+mn-cs"/>
            </a:rPr>
            <a:t>％の増である。決算収支は安定を保っているものの、今後は安易に財政調整基金に積み立てるのではなく、予算の適正な計上と執行に努め、余剰額の発生を抑制する必要がある。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「一般会計等」における「実質赤字比率」、公営事業会計を含んだ全会計における「連結実質赤字比率」とも、過去５年間においてすべて黒字を計上している。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等」及び「算入公債費等」とも毎年度減少している。このため「実質公債費比率の分子」の数値も毎年度減少している。これは新たな起債の発行を抑制し、元利の償還が進んだ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は低く抑えられ、少しずつではあるが毎年度減少している。一方、「充当可能財源等」の額は、横ばいもしくは微増傾向にあり、過去５年間は「将来負担額」を大きく上回り、「将来負担比率の分子」はマイナスとなっている。今後も引き続き「将来負担額」の発生の抑制に留意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1843698</v>
      </c>
      <c r="BO4" s="379"/>
      <c r="BP4" s="379"/>
      <c r="BQ4" s="379"/>
      <c r="BR4" s="379"/>
      <c r="BS4" s="379"/>
      <c r="BT4" s="379"/>
      <c r="BU4" s="380"/>
      <c r="BV4" s="378">
        <v>1730905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8.3000000000000007</v>
      </c>
      <c r="CU4" s="554"/>
      <c r="CV4" s="554"/>
      <c r="CW4" s="554"/>
      <c r="CX4" s="554"/>
      <c r="CY4" s="554"/>
      <c r="CZ4" s="554"/>
      <c r="DA4" s="555"/>
      <c r="DB4" s="553">
        <v>9.1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1731578</v>
      </c>
      <c r="BO5" s="384"/>
      <c r="BP5" s="384"/>
      <c r="BQ5" s="384"/>
      <c r="BR5" s="384"/>
      <c r="BS5" s="384"/>
      <c r="BT5" s="384"/>
      <c r="BU5" s="385"/>
      <c r="BV5" s="383">
        <v>1587042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82.4</v>
      </c>
      <c r="CU5" s="354"/>
      <c r="CV5" s="354"/>
      <c r="CW5" s="354"/>
      <c r="CX5" s="354"/>
      <c r="CY5" s="354"/>
      <c r="CZ5" s="354"/>
      <c r="DA5" s="355"/>
      <c r="DB5" s="353">
        <v>78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112120</v>
      </c>
      <c r="BO6" s="384"/>
      <c r="BP6" s="384"/>
      <c r="BQ6" s="384"/>
      <c r="BR6" s="384"/>
      <c r="BS6" s="384"/>
      <c r="BT6" s="384"/>
      <c r="BU6" s="385"/>
      <c r="BV6" s="383">
        <v>143863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82.4</v>
      </c>
      <c r="CU6" s="528"/>
      <c r="CV6" s="528"/>
      <c r="CW6" s="528"/>
      <c r="CX6" s="528"/>
      <c r="CY6" s="528"/>
      <c r="CZ6" s="528"/>
      <c r="DA6" s="529"/>
      <c r="DB6" s="527">
        <v>78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14108</v>
      </c>
      <c r="BO7" s="384"/>
      <c r="BP7" s="384"/>
      <c r="BQ7" s="384"/>
      <c r="BR7" s="384"/>
      <c r="BS7" s="384"/>
      <c r="BT7" s="384"/>
      <c r="BU7" s="385"/>
      <c r="BV7" s="383">
        <v>32577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1187319</v>
      </c>
      <c r="CU7" s="384"/>
      <c r="CV7" s="384"/>
      <c r="CW7" s="384"/>
      <c r="CX7" s="384"/>
      <c r="CY7" s="384"/>
      <c r="CZ7" s="384"/>
      <c r="DA7" s="385"/>
      <c r="DB7" s="383">
        <v>1217805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98012</v>
      </c>
      <c r="BO8" s="384"/>
      <c r="BP8" s="384"/>
      <c r="BQ8" s="384"/>
      <c r="BR8" s="384"/>
      <c r="BS8" s="384"/>
      <c r="BT8" s="384"/>
      <c r="BU8" s="385"/>
      <c r="BV8" s="383">
        <v>111286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0.95</v>
      </c>
      <c r="CU8" s="491"/>
      <c r="CV8" s="491"/>
      <c r="CW8" s="491"/>
      <c r="CX8" s="491"/>
      <c r="CY8" s="491"/>
      <c r="CZ8" s="491"/>
      <c r="DA8" s="492"/>
      <c r="DB8" s="490">
        <v>0.96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1121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-13274</v>
      </c>
      <c r="BO9" s="384"/>
      <c r="BP9" s="384"/>
      <c r="BQ9" s="384"/>
      <c r="BR9" s="384"/>
      <c r="BS9" s="384"/>
      <c r="BT9" s="384"/>
      <c r="BU9" s="385"/>
      <c r="BV9" s="383">
        <v>-15246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9.3000000000000007</v>
      </c>
      <c r="CU9" s="354"/>
      <c r="CV9" s="354"/>
      <c r="CW9" s="354"/>
      <c r="CX9" s="354"/>
      <c r="CY9" s="354"/>
      <c r="CZ9" s="354"/>
      <c r="DA9" s="355"/>
      <c r="DB9" s="353">
        <v>11.6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1151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902</v>
      </c>
      <c r="BO10" s="384"/>
      <c r="BP10" s="384"/>
      <c r="BQ10" s="384"/>
      <c r="BR10" s="384"/>
      <c r="BS10" s="384"/>
      <c r="BT10" s="384"/>
      <c r="BU10" s="385"/>
      <c r="BV10" s="383">
        <v>1626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6834</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1112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8000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1097</v>
      </c>
      <c r="S13" s="483"/>
      <c r="T13" s="483"/>
      <c r="U13" s="483"/>
      <c r="V13" s="484"/>
      <c r="W13" s="470" t="s">
        <v>124</v>
      </c>
      <c r="X13" s="396"/>
      <c r="Y13" s="396"/>
      <c r="Z13" s="396"/>
      <c r="AA13" s="396"/>
      <c r="AB13" s="397"/>
      <c r="AC13" s="359">
        <v>173</v>
      </c>
      <c r="AD13" s="360"/>
      <c r="AE13" s="360"/>
      <c r="AF13" s="360"/>
      <c r="AG13" s="361"/>
      <c r="AH13" s="359">
        <v>239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-20372</v>
      </c>
      <c r="BO13" s="384"/>
      <c r="BP13" s="384"/>
      <c r="BQ13" s="384"/>
      <c r="BR13" s="384"/>
      <c r="BS13" s="384"/>
      <c r="BT13" s="384"/>
      <c r="BU13" s="385"/>
      <c r="BV13" s="383">
        <v>-6786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1114</v>
      </c>
      <c r="S14" s="483"/>
      <c r="T14" s="483"/>
      <c r="U14" s="483"/>
      <c r="V14" s="484"/>
      <c r="W14" s="485"/>
      <c r="X14" s="399"/>
      <c r="Y14" s="399"/>
      <c r="Z14" s="399"/>
      <c r="AA14" s="399"/>
      <c r="AB14" s="400"/>
      <c r="AC14" s="475">
        <v>33.799999999999997</v>
      </c>
      <c r="AD14" s="476"/>
      <c r="AE14" s="476"/>
      <c r="AF14" s="476"/>
      <c r="AG14" s="477"/>
      <c r="AH14" s="475">
        <v>41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1092</v>
      </c>
      <c r="S15" s="483"/>
      <c r="T15" s="483"/>
      <c r="U15" s="483"/>
      <c r="V15" s="484"/>
      <c r="W15" s="470" t="s">
        <v>131</v>
      </c>
      <c r="X15" s="396"/>
      <c r="Y15" s="396"/>
      <c r="Z15" s="396"/>
      <c r="AA15" s="396"/>
      <c r="AB15" s="397"/>
      <c r="AC15" s="359">
        <v>96</v>
      </c>
      <c r="AD15" s="360"/>
      <c r="AE15" s="360"/>
      <c r="AF15" s="360"/>
      <c r="AG15" s="361"/>
      <c r="AH15" s="359">
        <v>98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785990</v>
      </c>
      <c r="BO15" s="379"/>
      <c r="BP15" s="379"/>
      <c r="BQ15" s="379"/>
      <c r="BR15" s="379"/>
      <c r="BS15" s="379"/>
      <c r="BT15" s="379"/>
      <c r="BU15" s="380"/>
      <c r="BV15" s="378">
        <v>819497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18.8</v>
      </c>
      <c r="AD16" s="476"/>
      <c r="AE16" s="476"/>
      <c r="AF16" s="476"/>
      <c r="AG16" s="477"/>
      <c r="AH16" s="475">
        <v>16.8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838790</v>
      </c>
      <c r="BO16" s="384"/>
      <c r="BP16" s="384"/>
      <c r="BQ16" s="384"/>
      <c r="BR16" s="384"/>
      <c r="BS16" s="384"/>
      <c r="BT16" s="384"/>
      <c r="BU16" s="385"/>
      <c r="BV16" s="383">
        <v>869980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243</v>
      </c>
      <c r="AD17" s="360"/>
      <c r="AE17" s="360"/>
      <c r="AF17" s="360"/>
      <c r="AG17" s="361"/>
      <c r="AH17" s="359">
        <v>244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1029201</v>
      </c>
      <c r="BO17" s="384"/>
      <c r="BP17" s="384"/>
      <c r="BQ17" s="384"/>
      <c r="BR17" s="384"/>
      <c r="BS17" s="384"/>
      <c r="BT17" s="384"/>
      <c r="BU17" s="385"/>
      <c r="BV17" s="383">
        <v>1073295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66.03</v>
      </c>
      <c r="M18" s="446"/>
      <c r="N18" s="446"/>
      <c r="O18" s="446"/>
      <c r="P18" s="446"/>
      <c r="Q18" s="446"/>
      <c r="R18" s="447"/>
      <c r="S18" s="447"/>
      <c r="T18" s="447"/>
      <c r="U18" s="447"/>
      <c r="V18" s="448"/>
      <c r="W18" s="462"/>
      <c r="X18" s="463"/>
      <c r="Y18" s="463"/>
      <c r="Z18" s="463"/>
      <c r="AA18" s="463"/>
      <c r="AB18" s="471"/>
      <c r="AC18" s="347">
        <v>47.5</v>
      </c>
      <c r="AD18" s="348"/>
      <c r="AE18" s="348"/>
      <c r="AF18" s="348"/>
      <c r="AG18" s="449"/>
      <c r="AH18" s="347">
        <v>41.9</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898973</v>
      </c>
      <c r="BO18" s="384"/>
      <c r="BP18" s="384"/>
      <c r="BQ18" s="384"/>
      <c r="BR18" s="384"/>
      <c r="BS18" s="384"/>
      <c r="BT18" s="384"/>
      <c r="BU18" s="385"/>
      <c r="BV18" s="383">
        <v>889807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1390923</v>
      </c>
      <c r="BO19" s="384"/>
      <c r="BP19" s="384"/>
      <c r="BQ19" s="384"/>
      <c r="BR19" s="384"/>
      <c r="BS19" s="384"/>
      <c r="BT19" s="384"/>
      <c r="BU19" s="385"/>
      <c r="BV19" s="383">
        <v>1450831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433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882697</v>
      </c>
      <c r="BO23" s="384"/>
      <c r="BP23" s="384"/>
      <c r="BQ23" s="384"/>
      <c r="BR23" s="384"/>
      <c r="BS23" s="384"/>
      <c r="BT23" s="384"/>
      <c r="BU23" s="385"/>
      <c r="BV23" s="383">
        <v>836226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6850</v>
      </c>
      <c r="R24" s="360"/>
      <c r="S24" s="360"/>
      <c r="T24" s="360"/>
      <c r="U24" s="360"/>
      <c r="V24" s="361"/>
      <c r="W24" s="425"/>
      <c r="X24" s="416"/>
      <c r="Y24" s="417"/>
      <c r="Z24" s="356" t="s">
        <v>155</v>
      </c>
      <c r="AA24" s="357"/>
      <c r="AB24" s="357"/>
      <c r="AC24" s="357"/>
      <c r="AD24" s="357"/>
      <c r="AE24" s="357"/>
      <c r="AF24" s="357"/>
      <c r="AG24" s="358"/>
      <c r="AH24" s="359">
        <v>40</v>
      </c>
      <c r="AI24" s="360"/>
      <c r="AJ24" s="360"/>
      <c r="AK24" s="360"/>
      <c r="AL24" s="361"/>
      <c r="AM24" s="359">
        <v>117160</v>
      </c>
      <c r="AN24" s="360"/>
      <c r="AO24" s="360"/>
      <c r="AP24" s="360"/>
      <c r="AQ24" s="360"/>
      <c r="AR24" s="361"/>
      <c r="AS24" s="359">
        <v>2929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705509</v>
      </c>
      <c r="BO24" s="384"/>
      <c r="BP24" s="384"/>
      <c r="BQ24" s="384"/>
      <c r="BR24" s="384"/>
      <c r="BS24" s="384"/>
      <c r="BT24" s="384"/>
      <c r="BU24" s="385"/>
      <c r="BV24" s="383">
        <v>635314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5650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5300</v>
      </c>
      <c r="R26" s="360"/>
      <c r="S26" s="360"/>
      <c r="T26" s="360"/>
      <c r="U26" s="360"/>
      <c r="V26" s="361"/>
      <c r="W26" s="425"/>
      <c r="X26" s="416"/>
      <c r="Y26" s="417"/>
      <c r="Z26" s="356" t="s">
        <v>161</v>
      </c>
      <c r="AA26" s="436"/>
      <c r="AB26" s="436"/>
      <c r="AC26" s="436"/>
      <c r="AD26" s="436"/>
      <c r="AE26" s="436"/>
      <c r="AF26" s="436"/>
      <c r="AG26" s="437"/>
      <c r="AH26" s="359">
        <v>7</v>
      </c>
      <c r="AI26" s="360"/>
      <c r="AJ26" s="360"/>
      <c r="AK26" s="360"/>
      <c r="AL26" s="361"/>
      <c r="AM26" s="359">
        <v>19859</v>
      </c>
      <c r="AN26" s="360"/>
      <c r="AO26" s="360"/>
      <c r="AP26" s="360"/>
      <c r="AQ26" s="360"/>
      <c r="AR26" s="361"/>
      <c r="AS26" s="359">
        <v>2837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2400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44000</v>
      </c>
      <c r="BO27" s="387"/>
      <c r="BP27" s="387"/>
      <c r="BQ27" s="387"/>
      <c r="BR27" s="387"/>
      <c r="BS27" s="387"/>
      <c r="BT27" s="387"/>
      <c r="BU27" s="388"/>
      <c r="BV27" s="386">
        <v>44000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1570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710101</v>
      </c>
      <c r="BO28" s="379"/>
      <c r="BP28" s="379"/>
      <c r="BQ28" s="379"/>
      <c r="BR28" s="379"/>
      <c r="BS28" s="379"/>
      <c r="BT28" s="379"/>
      <c r="BU28" s="380"/>
      <c r="BV28" s="378">
        <v>717199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v>
      </c>
      <c r="M29" s="360"/>
      <c r="N29" s="360"/>
      <c r="O29" s="360"/>
      <c r="P29" s="361"/>
      <c r="Q29" s="359">
        <v>1400</v>
      </c>
      <c r="R29" s="360"/>
      <c r="S29" s="360"/>
      <c r="T29" s="360"/>
      <c r="U29" s="360"/>
      <c r="V29" s="361"/>
      <c r="W29" s="425"/>
      <c r="X29" s="416"/>
      <c r="Y29" s="417"/>
      <c r="Z29" s="356" t="s">
        <v>171</v>
      </c>
      <c r="AA29" s="357"/>
      <c r="AB29" s="357"/>
      <c r="AC29" s="357"/>
      <c r="AD29" s="357"/>
      <c r="AE29" s="357"/>
      <c r="AF29" s="357"/>
      <c r="AG29" s="358"/>
      <c r="AH29" s="359">
        <v>40</v>
      </c>
      <c r="AI29" s="360"/>
      <c r="AJ29" s="360"/>
      <c r="AK29" s="360"/>
      <c r="AL29" s="361"/>
      <c r="AM29" s="359">
        <v>117160</v>
      </c>
      <c r="AN29" s="360"/>
      <c r="AO29" s="360"/>
      <c r="AP29" s="360"/>
      <c r="AQ29" s="360"/>
      <c r="AR29" s="361"/>
      <c r="AS29" s="359">
        <v>2929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211189</v>
      </c>
      <c r="BO29" s="384"/>
      <c r="BP29" s="384"/>
      <c r="BQ29" s="384"/>
      <c r="BR29" s="384"/>
      <c r="BS29" s="384"/>
      <c r="BT29" s="384"/>
      <c r="BU29" s="385"/>
      <c r="BV29" s="383">
        <v>151156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88.6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3668034</v>
      </c>
      <c r="BO30" s="387"/>
      <c r="BP30" s="387"/>
      <c r="BQ30" s="387"/>
      <c r="BR30" s="387"/>
      <c r="BS30" s="387"/>
      <c r="BT30" s="387"/>
      <c r="BU30" s="388"/>
      <c r="BV30" s="386">
        <v>3659590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国民健康保険事業（施設勘定）会計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佐久広域連合（一般会計）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(有)南相木村故郷ふれあい公社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国民健康保険事業（事業勘定）会計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宅地造成事業会計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佐久広域連合（消防特別会計）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佐久広域連合（特別養護老人ホーム特別会計）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佐久広域連合（救護施設特別会計）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佐久広域連合（養護老人ホーム特別会計）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佐久広域連合（食肉流通センター特別会計）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南佐久環境衛生組合（一般会計）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南佐久環境衛生組合（公共下水道事業特別会計）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小海町北相木村南相木村中学校組合（一般会計）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東信地区交通災害共済組合（一般会計）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1" zoomScale="90" zoomScaleNormal="90" zoomScaleSheetLayoutView="100" workbookViewId="0">
      <selection activeCell="R47" sqref="R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1266</v>
      </c>
      <c r="J41" s="83">
        <v>1044</v>
      </c>
      <c r="K41" s="83">
        <v>949</v>
      </c>
      <c r="L41" s="83">
        <v>836</v>
      </c>
      <c r="M41" s="84">
        <v>883</v>
      </c>
    </row>
    <row r="42" spans="2:13" ht="27.75" customHeight="1">
      <c r="B42" s="1169"/>
      <c r="C42" s="1170"/>
      <c r="D42" s="85"/>
      <c r="E42" s="1173" t="s">
        <v>26</v>
      </c>
      <c r="F42" s="1173"/>
      <c r="G42" s="1173"/>
      <c r="H42" s="1174"/>
      <c r="I42" s="86" t="s">
        <v>474</v>
      </c>
      <c r="J42" s="87" t="s">
        <v>474</v>
      </c>
      <c r="K42" s="87" t="s">
        <v>474</v>
      </c>
      <c r="L42" s="87" t="s">
        <v>474</v>
      </c>
      <c r="M42" s="88" t="s">
        <v>474</v>
      </c>
    </row>
    <row r="43" spans="2:13" ht="27.75" customHeight="1">
      <c r="B43" s="1169"/>
      <c r="C43" s="1170"/>
      <c r="D43" s="85"/>
      <c r="E43" s="1173" t="s">
        <v>27</v>
      </c>
      <c r="F43" s="1173"/>
      <c r="G43" s="1173"/>
      <c r="H43" s="1174"/>
      <c r="I43" s="86">
        <v>58</v>
      </c>
      <c r="J43" s="87">
        <v>45</v>
      </c>
      <c r="K43" s="87">
        <v>42</v>
      </c>
      <c r="L43" s="87">
        <v>37</v>
      </c>
      <c r="M43" s="88">
        <v>44</v>
      </c>
    </row>
    <row r="44" spans="2:13" ht="27.75" customHeight="1">
      <c r="B44" s="1169"/>
      <c r="C44" s="1170"/>
      <c r="D44" s="85"/>
      <c r="E44" s="1173" t="s">
        <v>28</v>
      </c>
      <c r="F44" s="1173"/>
      <c r="G44" s="1173"/>
      <c r="H44" s="1174"/>
      <c r="I44" s="86">
        <v>5</v>
      </c>
      <c r="J44" s="87">
        <v>5</v>
      </c>
      <c r="K44" s="87">
        <v>4</v>
      </c>
      <c r="L44" s="87">
        <v>4</v>
      </c>
      <c r="M44" s="88">
        <v>3</v>
      </c>
    </row>
    <row r="45" spans="2:13" ht="27.75" customHeight="1">
      <c r="B45" s="1169"/>
      <c r="C45" s="1170"/>
      <c r="D45" s="85"/>
      <c r="E45" s="1173" t="s">
        <v>29</v>
      </c>
      <c r="F45" s="1173"/>
      <c r="G45" s="1173"/>
      <c r="H45" s="1174"/>
      <c r="I45" s="86">
        <v>144</v>
      </c>
      <c r="J45" s="87">
        <v>125</v>
      </c>
      <c r="K45" s="87">
        <v>141</v>
      </c>
      <c r="L45" s="87">
        <v>118</v>
      </c>
      <c r="M45" s="88">
        <v>85</v>
      </c>
    </row>
    <row r="46" spans="2:13" ht="27.75" customHeight="1">
      <c r="B46" s="1169"/>
      <c r="C46" s="1170"/>
      <c r="D46" s="85"/>
      <c r="E46" s="1173" t="s">
        <v>30</v>
      </c>
      <c r="F46" s="1173"/>
      <c r="G46" s="1173"/>
      <c r="H46" s="1174"/>
      <c r="I46" s="86" t="s">
        <v>474</v>
      </c>
      <c r="J46" s="87" t="s">
        <v>474</v>
      </c>
      <c r="K46" s="87" t="s">
        <v>474</v>
      </c>
      <c r="L46" s="87" t="s">
        <v>474</v>
      </c>
      <c r="M46" s="88" t="s">
        <v>474</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4264</v>
      </c>
      <c r="J49" s="87">
        <v>4488</v>
      </c>
      <c r="K49" s="87">
        <v>4490</v>
      </c>
      <c r="L49" s="87">
        <v>4621</v>
      </c>
      <c r="M49" s="88">
        <v>4694</v>
      </c>
    </row>
    <row r="50" spans="2:13" ht="27.75" customHeight="1">
      <c r="B50" s="1169"/>
      <c r="C50" s="1170"/>
      <c r="D50" s="85"/>
      <c r="E50" s="1173" t="s">
        <v>35</v>
      </c>
      <c r="F50" s="1173"/>
      <c r="G50" s="1173"/>
      <c r="H50" s="1174"/>
      <c r="I50" s="86">
        <v>28</v>
      </c>
      <c r="J50" s="87">
        <v>25</v>
      </c>
      <c r="K50" s="87">
        <v>21</v>
      </c>
      <c r="L50" s="87">
        <v>18</v>
      </c>
      <c r="M50" s="88">
        <v>14</v>
      </c>
    </row>
    <row r="51" spans="2:13" ht="27.75" customHeight="1">
      <c r="B51" s="1171"/>
      <c r="C51" s="1172"/>
      <c r="D51" s="85"/>
      <c r="E51" s="1173" t="s">
        <v>36</v>
      </c>
      <c r="F51" s="1173"/>
      <c r="G51" s="1173"/>
      <c r="H51" s="1174"/>
      <c r="I51" s="86">
        <v>1055</v>
      </c>
      <c r="J51" s="87">
        <v>951</v>
      </c>
      <c r="K51" s="87">
        <v>878</v>
      </c>
      <c r="L51" s="87">
        <v>1015</v>
      </c>
      <c r="M51" s="88">
        <v>1144</v>
      </c>
    </row>
    <row r="52" spans="2:13" ht="27.75" customHeight="1" thickBot="1">
      <c r="B52" s="1175" t="s">
        <v>37</v>
      </c>
      <c r="C52" s="1176"/>
      <c r="D52" s="90"/>
      <c r="E52" s="1177" t="s">
        <v>38</v>
      </c>
      <c r="F52" s="1177"/>
      <c r="G52" s="1177"/>
      <c r="H52" s="1178"/>
      <c r="I52" s="91">
        <v>-3874</v>
      </c>
      <c r="J52" s="92">
        <v>-4245</v>
      </c>
      <c r="K52" s="92">
        <v>-4254</v>
      </c>
      <c r="L52" s="92">
        <v>-4659</v>
      </c>
      <c r="M52" s="93">
        <v>-4838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366076</v>
      </c>
      <c r="E3" s="116"/>
      <c r="F3" s="117">
        <v>262834</v>
      </c>
      <c r="G3" s="118"/>
      <c r="H3" s="119"/>
    </row>
    <row r="4" spans="1:8">
      <c r="A4" s="120"/>
      <c r="B4" s="121"/>
      <c r="C4" s="122"/>
      <c r="D4" s="123">
        <v>205891</v>
      </c>
      <c r="E4" s="124"/>
      <c r="F4" s="125">
        <v>147509</v>
      </c>
      <c r="G4" s="126"/>
      <c r="H4" s="127"/>
    </row>
    <row r="5" spans="1:8">
      <c r="A5" s="108" t="s">
        <v>508</v>
      </c>
      <c r="B5" s="113"/>
      <c r="C5" s="114"/>
      <c r="D5" s="115">
        <v>167370</v>
      </c>
      <c r="E5" s="116"/>
      <c r="F5" s="117">
        <v>334234</v>
      </c>
      <c r="G5" s="118"/>
      <c r="H5" s="119"/>
    </row>
    <row r="6" spans="1:8">
      <c r="A6" s="120"/>
      <c r="B6" s="121"/>
      <c r="C6" s="122"/>
      <c r="D6" s="123">
        <v>121480</v>
      </c>
      <c r="E6" s="124"/>
      <c r="F6" s="125">
        <v>135366</v>
      </c>
      <c r="G6" s="126"/>
      <c r="H6" s="127"/>
    </row>
    <row r="7" spans="1:8">
      <c r="A7" s="108" t="s">
        <v>509</v>
      </c>
      <c r="B7" s="113"/>
      <c r="C7" s="114"/>
      <c r="D7" s="115">
        <v>253775</v>
      </c>
      <c r="E7" s="116"/>
      <c r="F7" s="117">
        <v>216155</v>
      </c>
      <c r="G7" s="118"/>
      <c r="H7" s="119"/>
    </row>
    <row r="8" spans="1:8">
      <c r="A8" s="120"/>
      <c r="B8" s="121"/>
      <c r="C8" s="122"/>
      <c r="D8" s="123">
        <v>141127</v>
      </c>
      <c r="E8" s="124"/>
      <c r="F8" s="125">
        <v>108827</v>
      </c>
      <c r="G8" s="126"/>
      <c r="H8" s="127"/>
    </row>
    <row r="9" spans="1:8">
      <c r="A9" s="108" t="s">
        <v>510</v>
      </c>
      <c r="B9" s="113"/>
      <c r="C9" s="114"/>
      <c r="D9" s="115">
        <v>251614</v>
      </c>
      <c r="E9" s="116"/>
      <c r="F9" s="117">
        <v>228305</v>
      </c>
      <c r="G9" s="118"/>
      <c r="H9" s="119"/>
    </row>
    <row r="10" spans="1:8">
      <c r="A10" s="120"/>
      <c r="B10" s="121"/>
      <c r="C10" s="122"/>
      <c r="D10" s="123">
        <v>120452</v>
      </c>
      <c r="E10" s="124"/>
      <c r="F10" s="125">
        <v>86611</v>
      </c>
      <c r="G10" s="126"/>
      <c r="H10" s="127"/>
    </row>
    <row r="11" spans="1:8">
      <c r="A11" s="108" t="s">
        <v>511</v>
      </c>
      <c r="B11" s="113"/>
      <c r="C11" s="114"/>
      <c r="D11" s="115">
        <v>440087</v>
      </c>
      <c r="E11" s="116"/>
      <c r="F11" s="117">
        <v>316331</v>
      </c>
      <c r="G11" s="118"/>
      <c r="H11" s="119"/>
    </row>
    <row r="12" spans="1:8">
      <c r="A12" s="120"/>
      <c r="B12" s="121"/>
      <c r="C12" s="128"/>
      <c r="D12" s="123">
        <v>163889</v>
      </c>
      <c r="E12" s="124"/>
      <c r="F12" s="125">
        <v>106387</v>
      </c>
      <c r="G12" s="126"/>
      <c r="H12" s="127"/>
    </row>
    <row r="13" spans="1:8">
      <c r="A13" s="108"/>
      <c r="B13" s="113"/>
      <c r="C13" s="129"/>
      <c r="D13" s="130">
        <v>295784</v>
      </c>
      <c r="E13" s="131"/>
      <c r="F13" s="132">
        <v>271572</v>
      </c>
      <c r="G13" s="133"/>
      <c r="H13" s="119"/>
    </row>
    <row r="14" spans="1:8">
      <c r="A14" s="120"/>
      <c r="B14" s="121"/>
      <c r="C14" s="122"/>
      <c r="D14" s="123">
        <v>150568</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5.58</v>
      </c>
      <c r="C19" s="134">
        <f>ROUND(VALUE(SUBSTITUTE(実質収支比率等に係る経年分析!G$48,"▲","-")),2)</f>
        <v>5.21</v>
      </c>
      <c r="D19" s="134">
        <f>ROUND(VALUE(SUBSTITUTE(実質収支比率等に係る経年分析!H$48,"▲","-")),2)</f>
        <v>10.63</v>
      </c>
      <c r="E19" s="134">
        <f>ROUND(VALUE(SUBSTITUTE(実質収支比率等に係る経年分析!I$48,"▲","-")),2)</f>
        <v>9.14</v>
      </c>
      <c r="F19" s="134">
        <f>ROUND(VALUE(SUBSTITUTE(実質収支比率等に係る経年分析!J$48,"▲","-")),2)</f>
        <v>8.25</v>
      </c>
    </row>
    <row r="20" spans="1:11">
      <c r="A20" s="134" t="s">
        <v>43</v>
      </c>
      <c r="B20" s="134">
        <f>ROUND(VALUE(SUBSTITUTE(実質収支比率等に係る経年分析!F$47,"▲","-")),2)</f>
        <v>42.66</v>
      </c>
      <c r="C20" s="134">
        <f>ROUND(VALUE(SUBSTITUTE(実質収支比率等に係る経年分析!G$47,"▲","-")),2)</f>
        <v>56.54</v>
      </c>
      <c r="D20" s="134">
        <f>ROUND(VALUE(SUBSTITUTE(実質収支比率等に係る経年分析!H$47,"▲","-")),2)</f>
        <v>60.09</v>
      </c>
      <c r="E20" s="134">
        <f>ROUND(VALUE(SUBSTITUTE(実質収支比率等に係る経年分析!I$47,"▲","-")),2)</f>
        <v>58.89</v>
      </c>
      <c r="F20" s="134">
        <f>ROUND(VALUE(SUBSTITUTE(実質収支比率等に係る経年分析!J$47,"▲","-")),2)</f>
        <v>59.81</v>
      </c>
    </row>
    <row r="21" spans="1:11">
      <c r="A21" s="134" t="s">
        <v>44</v>
      </c>
      <c r="B21" s="134">
        <f>IF(ISNUMBER(VALUE(SUBSTITUTE(実質収支比率等に係る経年分析!F$49,"▲","-"))),ROUND(VALUE(SUBSTITUTE(実質収支比率等に係る経年分析!F$49,"▲","-")),2),NA())</f>
        <v>3.31</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5.18</v>
      </c>
      <c r="E21" s="134">
        <f>IF(ISNUMBER(VALUE(SUBSTITUTE(実質収支比率等に係る経年分析!I$49,"▲","-"))),ROUND(VALUE(SUBSTITUTE(実質収支比率等に係る経年分析!I$49,"▲","-")),2),NA())</f>
        <v>-0.56000000000000005</v>
      </c>
      <c r="F21" s="134">
        <f>IF(ISNUMBER(VALUE(SUBSTITUTE(実質収支比率等に係る経年分析!J$49,"▲","-"))),ROUND(VALUE(SUBSTITUTE(実質収支比率等に係る経年分析!J$49,"▲","-")),2),NA())</f>
        <v>-1.72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宅地造成事業会計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国民健康保険事業（施設勘定）会計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簡易水道事業会計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介護保険事業会計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0.42</v>
      </c>
    </row>
    <row r="35" spans="1:16">
      <c r="A35" s="135" t="str">
        <f>IF(連結実質赤字比率に係る赤字・黒字の構成分析!C$35="",NA(),連結実質赤字比率に係る赤字・黒字の構成分析!C$35)</f>
        <v>国民健康保険事業（事業勘定）会計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193</v>
      </c>
      <c r="E42" s="136"/>
      <c r="F42" s="136"/>
      <c r="G42" s="136">
        <f>'実質公債費比率（分子）の構造'!L$52</f>
        <v>169</v>
      </c>
      <c r="H42" s="136"/>
      <c r="I42" s="136"/>
      <c r="J42" s="136">
        <f>'実質公債費比率（分子）の構造'!M$52</f>
        <v>153</v>
      </c>
      <c r="K42" s="136"/>
      <c r="L42" s="136"/>
      <c r="M42" s="136">
        <f>'実質公債費比率（分子）の構造'!N$52</f>
        <v>129</v>
      </c>
      <c r="N42" s="136"/>
      <c r="O42" s="136"/>
      <c r="P42" s="136">
        <f>'実質公債費比率（分子）の構造'!O$52</f>
        <v>111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9</v>
      </c>
      <c r="C46" s="136"/>
      <c r="D46" s="136"/>
      <c r="E46" s="136">
        <f>'実質公債費比率（分子）の構造'!L$48</f>
        <v>5</v>
      </c>
      <c r="F46" s="136"/>
      <c r="G46" s="136"/>
      <c r="H46" s="136">
        <f>'実質公債費比率（分子）の構造'!M$48</f>
        <v>5</v>
      </c>
      <c r="I46" s="136"/>
      <c r="J46" s="136"/>
      <c r="K46" s="136">
        <f>'実質公債費比率（分子）の構造'!N$48</f>
        <v>4</v>
      </c>
      <c r="L46" s="136"/>
      <c r="M46" s="136"/>
      <c r="N46" s="136">
        <f>'実質公債費比率（分子）の構造'!O$48</f>
        <v>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285</v>
      </c>
      <c r="C49" s="136"/>
      <c r="D49" s="136"/>
      <c r="E49" s="136">
        <f>'実質公債費比率（分子）の構造'!L$45</f>
        <v>249</v>
      </c>
      <c r="F49" s="136"/>
      <c r="G49" s="136"/>
      <c r="H49" s="136">
        <f>'実質公債費比率（分子）の構造'!M$45</f>
        <v>217</v>
      </c>
      <c r="I49" s="136"/>
      <c r="J49" s="136"/>
      <c r="K49" s="136">
        <f>'実質公債費比率（分子）の構造'!N$45</f>
        <v>166</v>
      </c>
      <c r="L49" s="136"/>
      <c r="M49" s="136"/>
      <c r="N49" s="136">
        <f>'実質公債費比率（分子）の構造'!O$45</f>
        <v>134</v>
      </c>
      <c r="O49" s="136"/>
      <c r="P49" s="136"/>
    </row>
    <row r="50" spans="1:16">
      <c r="A50" s="136" t="s">
        <v>59</v>
      </c>
      <c r="B50" s="136" t="e">
        <f>NA()</f>
        <v>#N/A</v>
      </c>
      <c r="C50" s="136">
        <f>IF(ISNUMBER('実質公債費比率（分子）の構造'!K$53),'実質公債費比率（分子）の構造'!K$53,NA())</f>
        <v>104</v>
      </c>
      <c r="D50" s="136" t="e">
        <f>NA()</f>
        <v>#N/A</v>
      </c>
      <c r="E50" s="136" t="e">
        <f>NA()</f>
        <v>#N/A</v>
      </c>
      <c r="F50" s="136">
        <f>IF(ISNUMBER('実質公債費比率（分子）の構造'!L$53),'実質公債費比率（分子）の構造'!L$53,NA())</f>
        <v>85</v>
      </c>
      <c r="G50" s="136" t="e">
        <f>NA()</f>
        <v>#N/A</v>
      </c>
      <c r="H50" s="136" t="e">
        <f>NA()</f>
        <v>#N/A</v>
      </c>
      <c r="I50" s="136">
        <f>IF(ISNUMBER('実質公債費比率（分子）の構造'!M$53),'実質公債費比率（分子）の構造'!M$53,NA())</f>
        <v>69</v>
      </c>
      <c r="J50" s="136" t="e">
        <f>NA()</f>
        <v>#N/A</v>
      </c>
      <c r="K50" s="136" t="e">
        <f>NA()</f>
        <v>#N/A</v>
      </c>
      <c r="L50" s="136">
        <f>IF(ISNUMBER('実質公債費比率（分子）の構造'!N$53),'実質公債費比率（分子）の構造'!N$53,NA())</f>
        <v>41</v>
      </c>
      <c r="M50" s="136" t="e">
        <f>NA()</f>
        <v>#N/A</v>
      </c>
      <c r="N50" s="136" t="e">
        <f>NA()</f>
        <v>#N/A</v>
      </c>
      <c r="O50" s="136">
        <f>IF(ISNUMBER('実質公債費比率（分子）の構造'!O$53),'実質公債費比率（分子）の構造'!O$53,NA())</f>
        <v>28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1055</v>
      </c>
      <c r="E56" s="135"/>
      <c r="F56" s="135"/>
      <c r="G56" s="135">
        <f>'将来負担比率（分子）の構造'!J$51</f>
        <v>951</v>
      </c>
      <c r="H56" s="135"/>
      <c r="I56" s="135"/>
      <c r="J56" s="135">
        <f>'将来負担比率（分子）の構造'!K$51</f>
        <v>878</v>
      </c>
      <c r="K56" s="135"/>
      <c r="L56" s="135"/>
      <c r="M56" s="135">
        <f>'将来負担比率（分子）の構造'!L$51</f>
        <v>1015</v>
      </c>
      <c r="N56" s="135"/>
      <c r="O56" s="135"/>
      <c r="P56" s="135">
        <f>'将来負担比率（分子）の構造'!M$51</f>
        <v>1144</v>
      </c>
    </row>
    <row r="57" spans="1:16">
      <c r="A57" s="135" t="s">
        <v>35</v>
      </c>
      <c r="B57" s="135"/>
      <c r="C57" s="135"/>
      <c r="D57" s="135">
        <f>'将来負担比率（分子）の構造'!I$50</f>
        <v>28</v>
      </c>
      <c r="E57" s="135"/>
      <c r="F57" s="135"/>
      <c r="G57" s="135">
        <f>'将来負担比率（分子）の構造'!J$50</f>
        <v>25</v>
      </c>
      <c r="H57" s="135"/>
      <c r="I57" s="135"/>
      <c r="J57" s="135">
        <f>'将来負担比率（分子）の構造'!K$50</f>
        <v>21</v>
      </c>
      <c r="K57" s="135"/>
      <c r="L57" s="135"/>
      <c r="M57" s="135">
        <f>'将来負担比率（分子）の構造'!L$50</f>
        <v>18</v>
      </c>
      <c r="N57" s="135"/>
      <c r="O57" s="135"/>
      <c r="P57" s="135">
        <f>'将来負担比率（分子）の構造'!M$50</f>
        <v>14</v>
      </c>
    </row>
    <row r="58" spans="1:16">
      <c r="A58" s="135" t="s">
        <v>34</v>
      </c>
      <c r="B58" s="135"/>
      <c r="C58" s="135"/>
      <c r="D58" s="135">
        <f>'将来負担比率（分子）の構造'!I$49</f>
        <v>4264</v>
      </c>
      <c r="E58" s="135"/>
      <c r="F58" s="135"/>
      <c r="G58" s="135">
        <f>'将来負担比率（分子）の構造'!J$49</f>
        <v>4488</v>
      </c>
      <c r="H58" s="135"/>
      <c r="I58" s="135"/>
      <c r="J58" s="135">
        <f>'将来負担比率（分子）の構造'!K$49</f>
        <v>4490</v>
      </c>
      <c r="K58" s="135"/>
      <c r="L58" s="135"/>
      <c r="M58" s="135">
        <f>'将来負担比率（分子）の構造'!L$49</f>
        <v>4621</v>
      </c>
      <c r="N58" s="135"/>
      <c r="O58" s="135"/>
      <c r="P58" s="135">
        <f>'将来負担比率（分子）の構造'!M$49</f>
        <v>4694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144</v>
      </c>
      <c r="C62" s="135"/>
      <c r="D62" s="135"/>
      <c r="E62" s="135">
        <f>'将来負担比率（分子）の構造'!J$45</f>
        <v>125</v>
      </c>
      <c r="F62" s="135"/>
      <c r="G62" s="135"/>
      <c r="H62" s="135">
        <f>'将来負担比率（分子）の構造'!K$45</f>
        <v>141</v>
      </c>
      <c r="I62" s="135"/>
      <c r="J62" s="135"/>
      <c r="K62" s="135">
        <f>'将来負担比率（分子）の構造'!L$45</f>
        <v>118</v>
      </c>
      <c r="L62" s="135"/>
      <c r="M62" s="135"/>
      <c r="N62" s="135">
        <f>'将来負担比率（分子）の構造'!M$45</f>
        <v>85</v>
      </c>
      <c r="O62" s="135"/>
      <c r="P62" s="135"/>
    </row>
    <row r="63" spans="1:16">
      <c r="A63" s="135" t="s">
        <v>28</v>
      </c>
      <c r="B63" s="135">
        <f>'将来負担比率（分子）の構造'!I$44</f>
        <v>5</v>
      </c>
      <c r="C63" s="135"/>
      <c r="D63" s="135"/>
      <c r="E63" s="135">
        <f>'将来負担比率（分子）の構造'!J$44</f>
        <v>5</v>
      </c>
      <c r="F63" s="135"/>
      <c r="G63" s="135"/>
      <c r="H63" s="135">
        <f>'将来負担比率（分子）の構造'!K$44</f>
        <v>4</v>
      </c>
      <c r="I63" s="135"/>
      <c r="J63" s="135"/>
      <c r="K63" s="135">
        <f>'将来負担比率（分子）の構造'!L$44</f>
        <v>4</v>
      </c>
      <c r="L63" s="135"/>
      <c r="M63" s="135"/>
      <c r="N63" s="135">
        <f>'将来負担比率（分子）の構造'!M$44</f>
        <v>3</v>
      </c>
      <c r="O63" s="135"/>
      <c r="P63" s="135"/>
    </row>
    <row r="64" spans="1:16">
      <c r="A64" s="135" t="s">
        <v>27</v>
      </c>
      <c r="B64" s="135">
        <f>'将来負担比率（分子）の構造'!I$43</f>
        <v>58</v>
      </c>
      <c r="C64" s="135"/>
      <c r="D64" s="135"/>
      <c r="E64" s="135">
        <f>'将来負担比率（分子）の構造'!J$43</f>
        <v>45</v>
      </c>
      <c r="F64" s="135"/>
      <c r="G64" s="135"/>
      <c r="H64" s="135">
        <f>'将来負担比率（分子）の構造'!K$43</f>
        <v>42</v>
      </c>
      <c r="I64" s="135"/>
      <c r="J64" s="135"/>
      <c r="K64" s="135">
        <f>'将来負担比率（分子）の構造'!L$43</f>
        <v>37</v>
      </c>
      <c r="L64" s="135"/>
      <c r="M64" s="135"/>
      <c r="N64" s="135">
        <f>'将来負担比率（分子）の構造'!M$43</f>
        <v>44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1266</v>
      </c>
      <c r="C66" s="135"/>
      <c r="D66" s="135"/>
      <c r="E66" s="135">
        <f>'将来負担比率（分子）の構造'!J$41</f>
        <v>1044</v>
      </c>
      <c r="F66" s="135"/>
      <c r="G66" s="135"/>
      <c r="H66" s="135">
        <f>'将来負担比率（分子）の構造'!K$41</f>
        <v>949</v>
      </c>
      <c r="I66" s="135"/>
      <c r="J66" s="135"/>
      <c r="K66" s="135">
        <f>'将来負担比率（分子）の構造'!L$41</f>
        <v>836</v>
      </c>
      <c r="L66" s="135"/>
      <c r="M66" s="135"/>
      <c r="N66" s="135">
        <f>'将来負担比率（分子）の構造'!M$41</f>
        <v>883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3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956366</v>
      </c>
      <c r="S5" s="637"/>
      <c r="T5" s="637"/>
      <c r="U5" s="637"/>
      <c r="V5" s="637"/>
      <c r="W5" s="637"/>
      <c r="X5" s="637"/>
      <c r="Y5" s="684"/>
      <c r="Z5" s="697">
        <v>51.9</v>
      </c>
      <c r="AA5" s="697"/>
      <c r="AB5" s="697"/>
      <c r="AC5" s="697"/>
      <c r="AD5" s="698">
        <v>956366</v>
      </c>
      <c r="AE5" s="698"/>
      <c r="AF5" s="698"/>
      <c r="AG5" s="698"/>
      <c r="AH5" s="698"/>
      <c r="AI5" s="698"/>
      <c r="AJ5" s="698"/>
      <c r="AK5" s="698"/>
      <c r="AL5" s="685">
        <v>87.7</v>
      </c>
      <c r="AM5" s="654"/>
      <c r="AN5" s="654"/>
      <c r="AO5" s="686"/>
      <c r="AP5" s="673" t="s">
        <v>209</v>
      </c>
      <c r="AQ5" s="674"/>
      <c r="AR5" s="674"/>
      <c r="AS5" s="674"/>
      <c r="AT5" s="674"/>
      <c r="AU5" s="674"/>
      <c r="AV5" s="674"/>
      <c r="AW5" s="674"/>
      <c r="AX5" s="674"/>
      <c r="AY5" s="674"/>
      <c r="AZ5" s="674"/>
      <c r="BA5" s="674"/>
      <c r="BB5" s="674"/>
      <c r="BC5" s="674"/>
      <c r="BD5" s="674"/>
      <c r="BE5" s="674"/>
      <c r="BF5" s="675"/>
      <c r="BG5" s="586">
        <v>953349</v>
      </c>
      <c r="BH5" s="587"/>
      <c r="BI5" s="587"/>
      <c r="BJ5" s="587"/>
      <c r="BK5" s="587"/>
      <c r="BL5" s="587"/>
      <c r="BM5" s="587"/>
      <c r="BN5" s="588"/>
      <c r="BO5" s="639">
        <v>99.7</v>
      </c>
      <c r="BP5" s="639"/>
      <c r="BQ5" s="639"/>
      <c r="BR5" s="639"/>
      <c r="BS5" s="640">
        <v>16</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47166</v>
      </c>
      <c r="S6" s="587"/>
      <c r="T6" s="587"/>
      <c r="U6" s="587"/>
      <c r="V6" s="587"/>
      <c r="W6" s="587"/>
      <c r="X6" s="587"/>
      <c r="Y6" s="588"/>
      <c r="Z6" s="639">
        <v>2.6</v>
      </c>
      <c r="AA6" s="639"/>
      <c r="AB6" s="639"/>
      <c r="AC6" s="639"/>
      <c r="AD6" s="640">
        <v>47166</v>
      </c>
      <c r="AE6" s="640"/>
      <c r="AF6" s="640"/>
      <c r="AG6" s="640"/>
      <c r="AH6" s="640"/>
      <c r="AI6" s="640"/>
      <c r="AJ6" s="640"/>
      <c r="AK6" s="640"/>
      <c r="AL6" s="609">
        <v>4.3</v>
      </c>
      <c r="AM6" s="641"/>
      <c r="AN6" s="641"/>
      <c r="AO6" s="642"/>
      <c r="AP6" s="583" t="s">
        <v>214</v>
      </c>
      <c r="AQ6" s="584"/>
      <c r="AR6" s="584"/>
      <c r="AS6" s="584"/>
      <c r="AT6" s="584"/>
      <c r="AU6" s="584"/>
      <c r="AV6" s="584"/>
      <c r="AW6" s="584"/>
      <c r="AX6" s="584"/>
      <c r="AY6" s="584"/>
      <c r="AZ6" s="584"/>
      <c r="BA6" s="584"/>
      <c r="BB6" s="584"/>
      <c r="BC6" s="584"/>
      <c r="BD6" s="584"/>
      <c r="BE6" s="584"/>
      <c r="BF6" s="585"/>
      <c r="BG6" s="586">
        <v>953349</v>
      </c>
      <c r="BH6" s="587"/>
      <c r="BI6" s="587"/>
      <c r="BJ6" s="587"/>
      <c r="BK6" s="587"/>
      <c r="BL6" s="587"/>
      <c r="BM6" s="587"/>
      <c r="BN6" s="588"/>
      <c r="BO6" s="639">
        <v>99.7</v>
      </c>
      <c r="BP6" s="639"/>
      <c r="BQ6" s="639"/>
      <c r="BR6" s="639"/>
      <c r="BS6" s="640">
        <v>16</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39374</v>
      </c>
      <c r="CS6" s="587"/>
      <c r="CT6" s="587"/>
      <c r="CU6" s="587"/>
      <c r="CV6" s="587"/>
      <c r="CW6" s="587"/>
      <c r="CX6" s="587"/>
      <c r="CY6" s="588"/>
      <c r="CZ6" s="639">
        <v>2.2999999999999998</v>
      </c>
      <c r="DA6" s="639"/>
      <c r="DB6" s="639"/>
      <c r="DC6" s="639"/>
      <c r="DD6" s="592" t="s">
        <v>216</v>
      </c>
      <c r="DE6" s="587"/>
      <c r="DF6" s="587"/>
      <c r="DG6" s="587"/>
      <c r="DH6" s="587"/>
      <c r="DI6" s="587"/>
      <c r="DJ6" s="587"/>
      <c r="DK6" s="587"/>
      <c r="DL6" s="587"/>
      <c r="DM6" s="587"/>
      <c r="DN6" s="587"/>
      <c r="DO6" s="587"/>
      <c r="DP6" s="588"/>
      <c r="DQ6" s="592">
        <v>39374</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161</v>
      </c>
      <c r="S7" s="587"/>
      <c r="T7" s="587"/>
      <c r="U7" s="587"/>
      <c r="V7" s="587"/>
      <c r="W7" s="587"/>
      <c r="X7" s="587"/>
      <c r="Y7" s="588"/>
      <c r="Z7" s="639">
        <v>0</v>
      </c>
      <c r="AA7" s="639"/>
      <c r="AB7" s="639"/>
      <c r="AC7" s="639"/>
      <c r="AD7" s="640">
        <v>161</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29760</v>
      </c>
      <c r="BH7" s="587"/>
      <c r="BI7" s="587"/>
      <c r="BJ7" s="587"/>
      <c r="BK7" s="587"/>
      <c r="BL7" s="587"/>
      <c r="BM7" s="587"/>
      <c r="BN7" s="588"/>
      <c r="BO7" s="639">
        <v>3.1</v>
      </c>
      <c r="BP7" s="639"/>
      <c r="BQ7" s="639"/>
      <c r="BR7" s="639"/>
      <c r="BS7" s="640">
        <v>16</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400330</v>
      </c>
      <c r="CS7" s="587"/>
      <c r="CT7" s="587"/>
      <c r="CU7" s="587"/>
      <c r="CV7" s="587"/>
      <c r="CW7" s="587"/>
      <c r="CX7" s="587"/>
      <c r="CY7" s="588"/>
      <c r="CZ7" s="639">
        <v>23.1</v>
      </c>
      <c r="DA7" s="639"/>
      <c r="DB7" s="639"/>
      <c r="DC7" s="639"/>
      <c r="DD7" s="592">
        <v>5910</v>
      </c>
      <c r="DE7" s="587"/>
      <c r="DF7" s="587"/>
      <c r="DG7" s="587"/>
      <c r="DH7" s="587"/>
      <c r="DI7" s="587"/>
      <c r="DJ7" s="587"/>
      <c r="DK7" s="587"/>
      <c r="DL7" s="587"/>
      <c r="DM7" s="587"/>
      <c r="DN7" s="587"/>
      <c r="DO7" s="587"/>
      <c r="DP7" s="588"/>
      <c r="DQ7" s="592">
        <v>365354</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237</v>
      </c>
      <c r="S8" s="587"/>
      <c r="T8" s="587"/>
      <c r="U8" s="587"/>
      <c r="V8" s="587"/>
      <c r="W8" s="587"/>
      <c r="X8" s="587"/>
      <c r="Y8" s="588"/>
      <c r="Z8" s="639">
        <v>0</v>
      </c>
      <c r="AA8" s="639"/>
      <c r="AB8" s="639"/>
      <c r="AC8" s="639"/>
      <c r="AD8" s="640">
        <v>237</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1678</v>
      </c>
      <c r="BH8" s="587"/>
      <c r="BI8" s="587"/>
      <c r="BJ8" s="587"/>
      <c r="BK8" s="587"/>
      <c r="BL8" s="587"/>
      <c r="BM8" s="587"/>
      <c r="BN8" s="588"/>
      <c r="BO8" s="639">
        <v>0.2</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415411</v>
      </c>
      <c r="CS8" s="587"/>
      <c r="CT8" s="587"/>
      <c r="CU8" s="587"/>
      <c r="CV8" s="587"/>
      <c r="CW8" s="587"/>
      <c r="CX8" s="587"/>
      <c r="CY8" s="588"/>
      <c r="CZ8" s="639">
        <v>24</v>
      </c>
      <c r="DA8" s="639"/>
      <c r="DB8" s="639"/>
      <c r="DC8" s="639"/>
      <c r="DD8" s="592">
        <v>164791</v>
      </c>
      <c r="DE8" s="587"/>
      <c r="DF8" s="587"/>
      <c r="DG8" s="587"/>
      <c r="DH8" s="587"/>
      <c r="DI8" s="587"/>
      <c r="DJ8" s="587"/>
      <c r="DK8" s="587"/>
      <c r="DL8" s="587"/>
      <c r="DM8" s="587"/>
      <c r="DN8" s="587"/>
      <c r="DO8" s="587"/>
      <c r="DP8" s="588"/>
      <c r="DQ8" s="592">
        <v>227028</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403</v>
      </c>
      <c r="S9" s="587"/>
      <c r="T9" s="587"/>
      <c r="U9" s="587"/>
      <c r="V9" s="587"/>
      <c r="W9" s="587"/>
      <c r="X9" s="587"/>
      <c r="Y9" s="588"/>
      <c r="Z9" s="639">
        <v>0</v>
      </c>
      <c r="AA9" s="639"/>
      <c r="AB9" s="639"/>
      <c r="AC9" s="639"/>
      <c r="AD9" s="640">
        <v>403</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25398</v>
      </c>
      <c r="BH9" s="587"/>
      <c r="BI9" s="587"/>
      <c r="BJ9" s="587"/>
      <c r="BK9" s="587"/>
      <c r="BL9" s="587"/>
      <c r="BM9" s="587"/>
      <c r="BN9" s="588"/>
      <c r="BO9" s="639">
        <v>2.7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96280</v>
      </c>
      <c r="CS9" s="587"/>
      <c r="CT9" s="587"/>
      <c r="CU9" s="587"/>
      <c r="CV9" s="587"/>
      <c r="CW9" s="587"/>
      <c r="CX9" s="587"/>
      <c r="CY9" s="588"/>
      <c r="CZ9" s="639">
        <v>5.6</v>
      </c>
      <c r="DA9" s="639"/>
      <c r="DB9" s="639"/>
      <c r="DC9" s="639"/>
      <c r="DD9" s="592">
        <v>2489</v>
      </c>
      <c r="DE9" s="587"/>
      <c r="DF9" s="587"/>
      <c r="DG9" s="587"/>
      <c r="DH9" s="587"/>
      <c r="DI9" s="587"/>
      <c r="DJ9" s="587"/>
      <c r="DK9" s="587"/>
      <c r="DL9" s="587"/>
      <c r="DM9" s="587"/>
      <c r="DN9" s="587"/>
      <c r="DO9" s="587"/>
      <c r="DP9" s="588"/>
      <c r="DQ9" s="592">
        <v>63760</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8711</v>
      </c>
      <c r="S10" s="587"/>
      <c r="T10" s="587"/>
      <c r="U10" s="587"/>
      <c r="V10" s="587"/>
      <c r="W10" s="587"/>
      <c r="X10" s="587"/>
      <c r="Y10" s="588"/>
      <c r="Z10" s="639">
        <v>0.5</v>
      </c>
      <c r="AA10" s="639"/>
      <c r="AB10" s="639"/>
      <c r="AC10" s="639"/>
      <c r="AD10" s="640">
        <v>8711</v>
      </c>
      <c r="AE10" s="640"/>
      <c r="AF10" s="640"/>
      <c r="AG10" s="640"/>
      <c r="AH10" s="640"/>
      <c r="AI10" s="640"/>
      <c r="AJ10" s="640"/>
      <c r="AK10" s="640"/>
      <c r="AL10" s="609">
        <v>0.8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2447</v>
      </c>
      <c r="BH10" s="587"/>
      <c r="BI10" s="587"/>
      <c r="BJ10" s="587"/>
      <c r="BK10" s="587"/>
      <c r="BL10" s="587"/>
      <c r="BM10" s="587"/>
      <c r="BN10" s="588"/>
      <c r="BO10" s="639">
        <v>0.3</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237</v>
      </c>
      <c r="BH11" s="587"/>
      <c r="BI11" s="587"/>
      <c r="BJ11" s="587"/>
      <c r="BK11" s="587"/>
      <c r="BL11" s="587"/>
      <c r="BM11" s="587"/>
      <c r="BN11" s="588"/>
      <c r="BO11" s="639">
        <v>0</v>
      </c>
      <c r="BP11" s="639"/>
      <c r="BQ11" s="639"/>
      <c r="BR11" s="639"/>
      <c r="BS11" s="592">
        <v>16</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196628</v>
      </c>
      <c r="CS11" s="587"/>
      <c r="CT11" s="587"/>
      <c r="CU11" s="587"/>
      <c r="CV11" s="587"/>
      <c r="CW11" s="587"/>
      <c r="CX11" s="587"/>
      <c r="CY11" s="588"/>
      <c r="CZ11" s="639">
        <v>11.4</v>
      </c>
      <c r="DA11" s="639"/>
      <c r="DB11" s="639"/>
      <c r="DC11" s="639"/>
      <c r="DD11" s="592">
        <v>129263</v>
      </c>
      <c r="DE11" s="587"/>
      <c r="DF11" s="587"/>
      <c r="DG11" s="587"/>
      <c r="DH11" s="587"/>
      <c r="DI11" s="587"/>
      <c r="DJ11" s="587"/>
      <c r="DK11" s="587"/>
      <c r="DL11" s="587"/>
      <c r="DM11" s="587"/>
      <c r="DN11" s="587"/>
      <c r="DO11" s="587"/>
      <c r="DP11" s="588"/>
      <c r="DQ11" s="592">
        <v>117242</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917215</v>
      </c>
      <c r="BH12" s="587"/>
      <c r="BI12" s="587"/>
      <c r="BJ12" s="587"/>
      <c r="BK12" s="587"/>
      <c r="BL12" s="587"/>
      <c r="BM12" s="587"/>
      <c r="BN12" s="588"/>
      <c r="BO12" s="639">
        <v>95.9</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24284</v>
      </c>
      <c r="CS12" s="587"/>
      <c r="CT12" s="587"/>
      <c r="CU12" s="587"/>
      <c r="CV12" s="587"/>
      <c r="CW12" s="587"/>
      <c r="CX12" s="587"/>
      <c r="CY12" s="588"/>
      <c r="CZ12" s="639">
        <v>1.4</v>
      </c>
      <c r="DA12" s="639"/>
      <c r="DB12" s="639"/>
      <c r="DC12" s="639"/>
      <c r="DD12" s="592">
        <v>3338</v>
      </c>
      <c r="DE12" s="587"/>
      <c r="DF12" s="587"/>
      <c r="DG12" s="587"/>
      <c r="DH12" s="587"/>
      <c r="DI12" s="587"/>
      <c r="DJ12" s="587"/>
      <c r="DK12" s="587"/>
      <c r="DL12" s="587"/>
      <c r="DM12" s="587"/>
      <c r="DN12" s="587"/>
      <c r="DO12" s="587"/>
      <c r="DP12" s="588"/>
      <c r="DQ12" s="592">
        <v>22698</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13186</v>
      </c>
      <c r="S13" s="587"/>
      <c r="T13" s="587"/>
      <c r="U13" s="587"/>
      <c r="V13" s="587"/>
      <c r="W13" s="587"/>
      <c r="X13" s="587"/>
      <c r="Y13" s="588"/>
      <c r="Z13" s="639">
        <v>0.7</v>
      </c>
      <c r="AA13" s="639"/>
      <c r="AB13" s="639"/>
      <c r="AC13" s="639"/>
      <c r="AD13" s="640">
        <v>13186</v>
      </c>
      <c r="AE13" s="640"/>
      <c r="AF13" s="640"/>
      <c r="AG13" s="640"/>
      <c r="AH13" s="640"/>
      <c r="AI13" s="640"/>
      <c r="AJ13" s="640"/>
      <c r="AK13" s="640"/>
      <c r="AL13" s="609">
        <v>1.2</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915616</v>
      </c>
      <c r="BH13" s="587"/>
      <c r="BI13" s="587"/>
      <c r="BJ13" s="587"/>
      <c r="BK13" s="587"/>
      <c r="BL13" s="587"/>
      <c r="BM13" s="587"/>
      <c r="BN13" s="588"/>
      <c r="BO13" s="639">
        <v>95.7</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221388</v>
      </c>
      <c r="CS13" s="587"/>
      <c r="CT13" s="587"/>
      <c r="CU13" s="587"/>
      <c r="CV13" s="587"/>
      <c r="CW13" s="587"/>
      <c r="CX13" s="587"/>
      <c r="CY13" s="588"/>
      <c r="CZ13" s="639">
        <v>12.8</v>
      </c>
      <c r="DA13" s="639"/>
      <c r="DB13" s="639"/>
      <c r="DC13" s="639"/>
      <c r="DD13" s="592">
        <v>181060</v>
      </c>
      <c r="DE13" s="587"/>
      <c r="DF13" s="587"/>
      <c r="DG13" s="587"/>
      <c r="DH13" s="587"/>
      <c r="DI13" s="587"/>
      <c r="DJ13" s="587"/>
      <c r="DK13" s="587"/>
      <c r="DL13" s="587"/>
      <c r="DM13" s="587"/>
      <c r="DN13" s="587"/>
      <c r="DO13" s="587"/>
      <c r="DP13" s="588"/>
      <c r="DQ13" s="592">
        <v>125913</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3478</v>
      </c>
      <c r="BH14" s="587"/>
      <c r="BI14" s="587"/>
      <c r="BJ14" s="587"/>
      <c r="BK14" s="587"/>
      <c r="BL14" s="587"/>
      <c r="BM14" s="587"/>
      <c r="BN14" s="588"/>
      <c r="BO14" s="639">
        <v>0.4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48187</v>
      </c>
      <c r="CS14" s="587"/>
      <c r="CT14" s="587"/>
      <c r="CU14" s="587"/>
      <c r="CV14" s="587"/>
      <c r="CW14" s="587"/>
      <c r="CX14" s="587"/>
      <c r="CY14" s="588"/>
      <c r="CZ14" s="639">
        <v>2.8</v>
      </c>
      <c r="DA14" s="639"/>
      <c r="DB14" s="639"/>
      <c r="DC14" s="639"/>
      <c r="DD14" s="592">
        <v>1397</v>
      </c>
      <c r="DE14" s="587"/>
      <c r="DF14" s="587"/>
      <c r="DG14" s="587"/>
      <c r="DH14" s="587"/>
      <c r="DI14" s="587"/>
      <c r="DJ14" s="587"/>
      <c r="DK14" s="587"/>
      <c r="DL14" s="587"/>
      <c r="DM14" s="587"/>
      <c r="DN14" s="587"/>
      <c r="DO14" s="587"/>
      <c r="DP14" s="588"/>
      <c r="DQ14" s="592">
        <v>47186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207</v>
      </c>
      <c r="S15" s="587"/>
      <c r="T15" s="587"/>
      <c r="U15" s="587"/>
      <c r="V15" s="587"/>
      <c r="W15" s="587"/>
      <c r="X15" s="587"/>
      <c r="Y15" s="588"/>
      <c r="Z15" s="639">
        <v>0</v>
      </c>
      <c r="AA15" s="639"/>
      <c r="AB15" s="639"/>
      <c r="AC15" s="639"/>
      <c r="AD15" s="640">
        <v>207</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2896</v>
      </c>
      <c r="BH15" s="587"/>
      <c r="BI15" s="587"/>
      <c r="BJ15" s="587"/>
      <c r="BK15" s="587"/>
      <c r="BL15" s="587"/>
      <c r="BM15" s="587"/>
      <c r="BN15" s="588"/>
      <c r="BO15" s="639">
        <v>0.3</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148991</v>
      </c>
      <c r="CS15" s="587"/>
      <c r="CT15" s="587"/>
      <c r="CU15" s="587"/>
      <c r="CV15" s="587"/>
      <c r="CW15" s="587"/>
      <c r="CX15" s="587"/>
      <c r="CY15" s="588"/>
      <c r="CZ15" s="639">
        <v>8.6</v>
      </c>
      <c r="DA15" s="639"/>
      <c r="DB15" s="639"/>
      <c r="DC15" s="639"/>
      <c r="DD15" s="592">
        <v>1129</v>
      </c>
      <c r="DE15" s="587"/>
      <c r="DF15" s="587"/>
      <c r="DG15" s="587"/>
      <c r="DH15" s="587"/>
      <c r="DI15" s="587"/>
      <c r="DJ15" s="587"/>
      <c r="DK15" s="587"/>
      <c r="DL15" s="587"/>
      <c r="DM15" s="587"/>
      <c r="DN15" s="587"/>
      <c r="DO15" s="587"/>
      <c r="DP15" s="588"/>
      <c r="DQ15" s="592">
        <v>136801</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149427</v>
      </c>
      <c r="S16" s="587"/>
      <c r="T16" s="587"/>
      <c r="U16" s="587"/>
      <c r="V16" s="587"/>
      <c r="W16" s="587"/>
      <c r="X16" s="587"/>
      <c r="Y16" s="588"/>
      <c r="Z16" s="639">
        <v>8.1</v>
      </c>
      <c r="AA16" s="639"/>
      <c r="AB16" s="639"/>
      <c r="AC16" s="639"/>
      <c r="AD16" s="640">
        <v>52800</v>
      </c>
      <c r="AE16" s="640"/>
      <c r="AF16" s="640"/>
      <c r="AG16" s="640"/>
      <c r="AH16" s="640"/>
      <c r="AI16" s="640"/>
      <c r="AJ16" s="640"/>
      <c r="AK16" s="640"/>
      <c r="AL16" s="609">
        <v>4.8</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6794</v>
      </c>
      <c r="CS16" s="587"/>
      <c r="CT16" s="587"/>
      <c r="CU16" s="587"/>
      <c r="CV16" s="587"/>
      <c r="CW16" s="587"/>
      <c r="CX16" s="587"/>
      <c r="CY16" s="588"/>
      <c r="CZ16" s="639">
        <v>0.4</v>
      </c>
      <c r="DA16" s="639"/>
      <c r="DB16" s="639"/>
      <c r="DC16" s="639"/>
      <c r="DD16" s="592" t="s">
        <v>112</v>
      </c>
      <c r="DE16" s="587"/>
      <c r="DF16" s="587"/>
      <c r="DG16" s="587"/>
      <c r="DH16" s="587"/>
      <c r="DI16" s="587"/>
      <c r="DJ16" s="587"/>
      <c r="DK16" s="587"/>
      <c r="DL16" s="587"/>
      <c r="DM16" s="587"/>
      <c r="DN16" s="587"/>
      <c r="DO16" s="587"/>
      <c r="DP16" s="588"/>
      <c r="DQ16" s="592">
        <v>3747</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52800</v>
      </c>
      <c r="S17" s="587"/>
      <c r="T17" s="587"/>
      <c r="U17" s="587"/>
      <c r="V17" s="587"/>
      <c r="W17" s="587"/>
      <c r="X17" s="587"/>
      <c r="Y17" s="588"/>
      <c r="Z17" s="639">
        <v>2.9</v>
      </c>
      <c r="AA17" s="639"/>
      <c r="AB17" s="639"/>
      <c r="AC17" s="639"/>
      <c r="AD17" s="640">
        <v>52800</v>
      </c>
      <c r="AE17" s="640"/>
      <c r="AF17" s="640"/>
      <c r="AG17" s="640"/>
      <c r="AH17" s="640"/>
      <c r="AI17" s="640"/>
      <c r="AJ17" s="640"/>
      <c r="AK17" s="640"/>
      <c r="AL17" s="609">
        <v>4.8</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133911</v>
      </c>
      <c r="CS17" s="587"/>
      <c r="CT17" s="587"/>
      <c r="CU17" s="587"/>
      <c r="CV17" s="587"/>
      <c r="CW17" s="587"/>
      <c r="CX17" s="587"/>
      <c r="CY17" s="588"/>
      <c r="CZ17" s="639">
        <v>7.7</v>
      </c>
      <c r="DA17" s="639"/>
      <c r="DB17" s="639"/>
      <c r="DC17" s="639"/>
      <c r="DD17" s="592" t="s">
        <v>112</v>
      </c>
      <c r="DE17" s="587"/>
      <c r="DF17" s="587"/>
      <c r="DG17" s="587"/>
      <c r="DH17" s="587"/>
      <c r="DI17" s="587"/>
      <c r="DJ17" s="587"/>
      <c r="DK17" s="587"/>
      <c r="DL17" s="587"/>
      <c r="DM17" s="587"/>
      <c r="DN17" s="587"/>
      <c r="DO17" s="587"/>
      <c r="DP17" s="588"/>
      <c r="DQ17" s="592">
        <v>129700</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96627</v>
      </c>
      <c r="S18" s="587"/>
      <c r="T18" s="587"/>
      <c r="U18" s="587"/>
      <c r="V18" s="587"/>
      <c r="W18" s="587"/>
      <c r="X18" s="587"/>
      <c r="Y18" s="588"/>
      <c r="Z18" s="639">
        <v>5.2</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3017</v>
      </c>
      <c r="BH19" s="587"/>
      <c r="BI19" s="587"/>
      <c r="BJ19" s="587"/>
      <c r="BK19" s="587"/>
      <c r="BL19" s="587"/>
      <c r="BM19" s="587"/>
      <c r="BN19" s="588"/>
      <c r="BO19" s="639">
        <v>0.3</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1175864</v>
      </c>
      <c r="S20" s="587"/>
      <c r="T20" s="587"/>
      <c r="U20" s="587"/>
      <c r="V20" s="587"/>
      <c r="W20" s="587"/>
      <c r="X20" s="587"/>
      <c r="Y20" s="588"/>
      <c r="Z20" s="639">
        <v>63.8</v>
      </c>
      <c r="AA20" s="639"/>
      <c r="AB20" s="639"/>
      <c r="AC20" s="639"/>
      <c r="AD20" s="640">
        <v>1079237</v>
      </c>
      <c r="AE20" s="640"/>
      <c r="AF20" s="640"/>
      <c r="AG20" s="640"/>
      <c r="AH20" s="640"/>
      <c r="AI20" s="640"/>
      <c r="AJ20" s="640"/>
      <c r="AK20" s="640"/>
      <c r="AL20" s="609">
        <v>98.9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3017</v>
      </c>
      <c r="BH20" s="587"/>
      <c r="BI20" s="587"/>
      <c r="BJ20" s="587"/>
      <c r="BK20" s="587"/>
      <c r="BL20" s="587"/>
      <c r="BM20" s="587"/>
      <c r="BN20" s="588"/>
      <c r="BO20" s="639">
        <v>0.3</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1731578</v>
      </c>
      <c r="CS20" s="587"/>
      <c r="CT20" s="587"/>
      <c r="CU20" s="587"/>
      <c r="CV20" s="587"/>
      <c r="CW20" s="587"/>
      <c r="CX20" s="587"/>
      <c r="CY20" s="588"/>
      <c r="CZ20" s="639">
        <v>100</v>
      </c>
      <c r="DA20" s="639"/>
      <c r="DB20" s="639"/>
      <c r="DC20" s="639"/>
      <c r="DD20" s="592">
        <v>489377</v>
      </c>
      <c r="DE20" s="587"/>
      <c r="DF20" s="587"/>
      <c r="DG20" s="587"/>
      <c r="DH20" s="587"/>
      <c r="DI20" s="587"/>
      <c r="DJ20" s="587"/>
      <c r="DK20" s="587"/>
      <c r="DL20" s="587"/>
      <c r="DM20" s="587"/>
      <c r="DN20" s="587"/>
      <c r="DO20" s="587"/>
      <c r="DP20" s="588"/>
      <c r="DQ20" s="592">
        <v>1278803</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3017</v>
      </c>
      <c r="BH21" s="587"/>
      <c r="BI21" s="587"/>
      <c r="BJ21" s="587"/>
      <c r="BK21" s="587"/>
      <c r="BL21" s="587"/>
      <c r="BM21" s="587"/>
      <c r="BN21" s="588"/>
      <c r="BO21" s="639">
        <v>0.3</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2675</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32676</v>
      </c>
      <c r="S23" s="587"/>
      <c r="T23" s="587"/>
      <c r="U23" s="587"/>
      <c r="V23" s="587"/>
      <c r="W23" s="587"/>
      <c r="X23" s="587"/>
      <c r="Y23" s="588"/>
      <c r="Z23" s="639">
        <v>1.8</v>
      </c>
      <c r="AA23" s="639"/>
      <c r="AB23" s="639"/>
      <c r="AC23" s="639"/>
      <c r="AD23" s="640" t="s">
        <v>112</v>
      </c>
      <c r="AE23" s="640"/>
      <c r="AF23" s="640"/>
      <c r="AG23" s="640"/>
      <c r="AH23" s="640"/>
      <c r="AI23" s="640"/>
      <c r="AJ23" s="640"/>
      <c r="AK23" s="640"/>
      <c r="AL23" s="609" t="s">
        <v>112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1061</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531896</v>
      </c>
      <c r="CS24" s="637"/>
      <c r="CT24" s="637"/>
      <c r="CU24" s="637"/>
      <c r="CV24" s="637"/>
      <c r="CW24" s="637"/>
      <c r="CX24" s="637"/>
      <c r="CY24" s="684"/>
      <c r="CZ24" s="688">
        <v>30.7</v>
      </c>
      <c r="DA24" s="689"/>
      <c r="DB24" s="689"/>
      <c r="DC24" s="690"/>
      <c r="DD24" s="683">
        <v>479588</v>
      </c>
      <c r="DE24" s="637"/>
      <c r="DF24" s="637"/>
      <c r="DG24" s="637"/>
      <c r="DH24" s="637"/>
      <c r="DI24" s="637"/>
      <c r="DJ24" s="637"/>
      <c r="DK24" s="684"/>
      <c r="DL24" s="683">
        <v>464079</v>
      </c>
      <c r="DM24" s="637"/>
      <c r="DN24" s="637"/>
      <c r="DO24" s="637"/>
      <c r="DP24" s="637"/>
      <c r="DQ24" s="637"/>
      <c r="DR24" s="637"/>
      <c r="DS24" s="637"/>
      <c r="DT24" s="637"/>
      <c r="DU24" s="637"/>
      <c r="DV24" s="684"/>
      <c r="DW24" s="685">
        <v>42.5</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115214</v>
      </c>
      <c r="S25" s="587"/>
      <c r="T25" s="587"/>
      <c r="U25" s="587"/>
      <c r="V25" s="587"/>
      <c r="W25" s="587"/>
      <c r="X25" s="587"/>
      <c r="Y25" s="588"/>
      <c r="Z25" s="639">
        <v>6.2</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342584</v>
      </c>
      <c r="CS25" s="605"/>
      <c r="CT25" s="605"/>
      <c r="CU25" s="605"/>
      <c r="CV25" s="605"/>
      <c r="CW25" s="605"/>
      <c r="CX25" s="605"/>
      <c r="CY25" s="606"/>
      <c r="CZ25" s="589">
        <v>19.8</v>
      </c>
      <c r="DA25" s="607"/>
      <c r="DB25" s="607"/>
      <c r="DC25" s="608"/>
      <c r="DD25" s="592">
        <v>334132</v>
      </c>
      <c r="DE25" s="605"/>
      <c r="DF25" s="605"/>
      <c r="DG25" s="605"/>
      <c r="DH25" s="605"/>
      <c r="DI25" s="605"/>
      <c r="DJ25" s="605"/>
      <c r="DK25" s="606"/>
      <c r="DL25" s="592">
        <v>318929</v>
      </c>
      <c r="DM25" s="605"/>
      <c r="DN25" s="605"/>
      <c r="DO25" s="605"/>
      <c r="DP25" s="605"/>
      <c r="DQ25" s="605"/>
      <c r="DR25" s="605"/>
      <c r="DS25" s="605"/>
      <c r="DT25" s="605"/>
      <c r="DU25" s="605"/>
      <c r="DV25" s="606"/>
      <c r="DW25" s="609">
        <v>29.2</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203528</v>
      </c>
      <c r="CS26" s="587"/>
      <c r="CT26" s="587"/>
      <c r="CU26" s="587"/>
      <c r="CV26" s="587"/>
      <c r="CW26" s="587"/>
      <c r="CX26" s="587"/>
      <c r="CY26" s="588"/>
      <c r="CZ26" s="589">
        <v>11.8</v>
      </c>
      <c r="DA26" s="607"/>
      <c r="DB26" s="607"/>
      <c r="DC26" s="608"/>
      <c r="DD26" s="592">
        <v>197100</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134178</v>
      </c>
      <c r="S27" s="587"/>
      <c r="T27" s="587"/>
      <c r="U27" s="587"/>
      <c r="V27" s="587"/>
      <c r="W27" s="587"/>
      <c r="X27" s="587"/>
      <c r="Y27" s="588"/>
      <c r="Z27" s="639">
        <v>7.3</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956366</v>
      </c>
      <c r="BH27" s="587"/>
      <c r="BI27" s="587"/>
      <c r="BJ27" s="587"/>
      <c r="BK27" s="587"/>
      <c r="BL27" s="587"/>
      <c r="BM27" s="587"/>
      <c r="BN27" s="588"/>
      <c r="BO27" s="639">
        <v>100</v>
      </c>
      <c r="BP27" s="639"/>
      <c r="BQ27" s="639"/>
      <c r="BR27" s="639"/>
      <c r="BS27" s="592">
        <v>16</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55401</v>
      </c>
      <c r="CS27" s="605"/>
      <c r="CT27" s="605"/>
      <c r="CU27" s="605"/>
      <c r="CV27" s="605"/>
      <c r="CW27" s="605"/>
      <c r="CX27" s="605"/>
      <c r="CY27" s="606"/>
      <c r="CZ27" s="589">
        <v>3.2</v>
      </c>
      <c r="DA27" s="607"/>
      <c r="DB27" s="607"/>
      <c r="DC27" s="608"/>
      <c r="DD27" s="592">
        <v>15756</v>
      </c>
      <c r="DE27" s="605"/>
      <c r="DF27" s="605"/>
      <c r="DG27" s="605"/>
      <c r="DH27" s="605"/>
      <c r="DI27" s="605"/>
      <c r="DJ27" s="605"/>
      <c r="DK27" s="606"/>
      <c r="DL27" s="592">
        <v>15450</v>
      </c>
      <c r="DM27" s="605"/>
      <c r="DN27" s="605"/>
      <c r="DO27" s="605"/>
      <c r="DP27" s="605"/>
      <c r="DQ27" s="605"/>
      <c r="DR27" s="605"/>
      <c r="DS27" s="605"/>
      <c r="DT27" s="605"/>
      <c r="DU27" s="605"/>
      <c r="DV27" s="606"/>
      <c r="DW27" s="609">
        <v>1.4</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29569</v>
      </c>
      <c r="S28" s="587"/>
      <c r="T28" s="587"/>
      <c r="U28" s="587"/>
      <c r="V28" s="587"/>
      <c r="W28" s="587"/>
      <c r="X28" s="587"/>
      <c r="Y28" s="588"/>
      <c r="Z28" s="639">
        <v>1.6</v>
      </c>
      <c r="AA28" s="639"/>
      <c r="AB28" s="639"/>
      <c r="AC28" s="639"/>
      <c r="AD28" s="640">
        <v>11598</v>
      </c>
      <c r="AE28" s="640"/>
      <c r="AF28" s="640"/>
      <c r="AG28" s="640"/>
      <c r="AH28" s="640"/>
      <c r="AI28" s="640"/>
      <c r="AJ28" s="640"/>
      <c r="AK28" s="640"/>
      <c r="AL28" s="609">
        <v>1.1000000000000001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133911</v>
      </c>
      <c r="CS28" s="587"/>
      <c r="CT28" s="587"/>
      <c r="CU28" s="587"/>
      <c r="CV28" s="587"/>
      <c r="CW28" s="587"/>
      <c r="CX28" s="587"/>
      <c r="CY28" s="588"/>
      <c r="CZ28" s="589">
        <v>7.7</v>
      </c>
      <c r="DA28" s="607"/>
      <c r="DB28" s="607"/>
      <c r="DC28" s="608"/>
      <c r="DD28" s="592">
        <v>129700</v>
      </c>
      <c r="DE28" s="587"/>
      <c r="DF28" s="587"/>
      <c r="DG28" s="587"/>
      <c r="DH28" s="587"/>
      <c r="DI28" s="587"/>
      <c r="DJ28" s="587"/>
      <c r="DK28" s="588"/>
      <c r="DL28" s="592">
        <v>129700</v>
      </c>
      <c r="DM28" s="587"/>
      <c r="DN28" s="587"/>
      <c r="DO28" s="587"/>
      <c r="DP28" s="587"/>
      <c r="DQ28" s="587"/>
      <c r="DR28" s="587"/>
      <c r="DS28" s="587"/>
      <c r="DT28" s="587"/>
      <c r="DU28" s="587"/>
      <c r="DV28" s="588"/>
      <c r="DW28" s="609">
        <v>11.9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1762</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133911</v>
      </c>
      <c r="CS29" s="605"/>
      <c r="CT29" s="605"/>
      <c r="CU29" s="605"/>
      <c r="CV29" s="605"/>
      <c r="CW29" s="605"/>
      <c r="CX29" s="605"/>
      <c r="CY29" s="606"/>
      <c r="CZ29" s="589">
        <v>7.7</v>
      </c>
      <c r="DA29" s="607"/>
      <c r="DB29" s="607"/>
      <c r="DC29" s="608"/>
      <c r="DD29" s="592">
        <v>129700</v>
      </c>
      <c r="DE29" s="605"/>
      <c r="DF29" s="605"/>
      <c r="DG29" s="605"/>
      <c r="DH29" s="605"/>
      <c r="DI29" s="605"/>
      <c r="DJ29" s="605"/>
      <c r="DK29" s="606"/>
      <c r="DL29" s="592">
        <v>129700</v>
      </c>
      <c r="DM29" s="605"/>
      <c r="DN29" s="605"/>
      <c r="DO29" s="605"/>
      <c r="DP29" s="605"/>
      <c r="DQ29" s="605"/>
      <c r="DR29" s="605"/>
      <c r="DS29" s="605"/>
      <c r="DT29" s="605"/>
      <c r="DU29" s="605"/>
      <c r="DV29" s="606"/>
      <c r="DW29" s="609">
        <v>11.9</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12200</v>
      </c>
      <c r="S30" s="587"/>
      <c r="T30" s="587"/>
      <c r="U30" s="587"/>
      <c r="V30" s="587"/>
      <c r="W30" s="587"/>
      <c r="X30" s="587"/>
      <c r="Y30" s="588"/>
      <c r="Z30" s="639">
        <v>0.7</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99.9</v>
      </c>
      <c r="BH30" s="653"/>
      <c r="BI30" s="653"/>
      <c r="BJ30" s="653"/>
      <c r="BK30" s="653"/>
      <c r="BL30" s="653"/>
      <c r="BM30" s="654">
        <v>99.8</v>
      </c>
      <c r="BN30" s="653"/>
      <c r="BO30" s="653"/>
      <c r="BP30" s="653"/>
      <c r="BQ30" s="655"/>
      <c r="BR30" s="652">
        <v>99.9</v>
      </c>
      <c r="BS30" s="653"/>
      <c r="BT30" s="653"/>
      <c r="BU30" s="653"/>
      <c r="BV30" s="653"/>
      <c r="BW30" s="653"/>
      <c r="BX30" s="654">
        <v>99.9</v>
      </c>
      <c r="BY30" s="653"/>
      <c r="BZ30" s="653"/>
      <c r="CA30" s="653"/>
      <c r="CB30" s="655"/>
      <c r="CD30" s="658"/>
      <c r="CE30" s="659"/>
      <c r="CF30" s="623" t="s">
        <v>293</v>
      </c>
      <c r="CG30" s="620"/>
      <c r="CH30" s="620"/>
      <c r="CI30" s="620"/>
      <c r="CJ30" s="620"/>
      <c r="CK30" s="620"/>
      <c r="CL30" s="620"/>
      <c r="CM30" s="620"/>
      <c r="CN30" s="620"/>
      <c r="CO30" s="620"/>
      <c r="CP30" s="620"/>
      <c r="CQ30" s="621"/>
      <c r="CR30" s="586">
        <v>122829</v>
      </c>
      <c r="CS30" s="587"/>
      <c r="CT30" s="587"/>
      <c r="CU30" s="587"/>
      <c r="CV30" s="587"/>
      <c r="CW30" s="587"/>
      <c r="CX30" s="587"/>
      <c r="CY30" s="588"/>
      <c r="CZ30" s="589">
        <v>7.1</v>
      </c>
      <c r="DA30" s="607"/>
      <c r="DB30" s="607"/>
      <c r="DC30" s="608"/>
      <c r="DD30" s="592">
        <v>119241</v>
      </c>
      <c r="DE30" s="587"/>
      <c r="DF30" s="587"/>
      <c r="DG30" s="587"/>
      <c r="DH30" s="587"/>
      <c r="DI30" s="587"/>
      <c r="DJ30" s="587"/>
      <c r="DK30" s="588"/>
      <c r="DL30" s="592">
        <v>119241</v>
      </c>
      <c r="DM30" s="587"/>
      <c r="DN30" s="587"/>
      <c r="DO30" s="587"/>
      <c r="DP30" s="587"/>
      <c r="DQ30" s="587"/>
      <c r="DR30" s="587"/>
      <c r="DS30" s="587"/>
      <c r="DT30" s="587"/>
      <c r="DU30" s="587"/>
      <c r="DV30" s="588"/>
      <c r="DW30" s="609">
        <v>10.9</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143863</v>
      </c>
      <c r="S31" s="587"/>
      <c r="T31" s="587"/>
      <c r="U31" s="587"/>
      <c r="V31" s="587"/>
      <c r="W31" s="587"/>
      <c r="X31" s="587"/>
      <c r="Y31" s="588"/>
      <c r="Z31" s="639">
        <v>7.8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98.9</v>
      </c>
      <c r="BH31" s="605"/>
      <c r="BI31" s="605"/>
      <c r="BJ31" s="605"/>
      <c r="BK31" s="605"/>
      <c r="BL31" s="605"/>
      <c r="BM31" s="641">
        <v>98.1</v>
      </c>
      <c r="BN31" s="651"/>
      <c r="BO31" s="651"/>
      <c r="BP31" s="651"/>
      <c r="BQ31" s="615"/>
      <c r="BR31" s="650">
        <v>99.6</v>
      </c>
      <c r="BS31" s="605"/>
      <c r="BT31" s="605"/>
      <c r="BU31" s="605"/>
      <c r="BV31" s="605"/>
      <c r="BW31" s="605"/>
      <c r="BX31" s="641">
        <v>98.4</v>
      </c>
      <c r="BY31" s="651"/>
      <c r="BZ31" s="651"/>
      <c r="CA31" s="651"/>
      <c r="CB31" s="615"/>
      <c r="CD31" s="658"/>
      <c r="CE31" s="659"/>
      <c r="CF31" s="623" t="s">
        <v>297</v>
      </c>
      <c r="CG31" s="620"/>
      <c r="CH31" s="620"/>
      <c r="CI31" s="620"/>
      <c r="CJ31" s="620"/>
      <c r="CK31" s="620"/>
      <c r="CL31" s="620"/>
      <c r="CM31" s="620"/>
      <c r="CN31" s="620"/>
      <c r="CO31" s="620"/>
      <c r="CP31" s="620"/>
      <c r="CQ31" s="621"/>
      <c r="CR31" s="586">
        <v>11082</v>
      </c>
      <c r="CS31" s="605"/>
      <c r="CT31" s="605"/>
      <c r="CU31" s="605"/>
      <c r="CV31" s="605"/>
      <c r="CW31" s="605"/>
      <c r="CX31" s="605"/>
      <c r="CY31" s="606"/>
      <c r="CZ31" s="589">
        <v>0.6</v>
      </c>
      <c r="DA31" s="607"/>
      <c r="DB31" s="607"/>
      <c r="DC31" s="608"/>
      <c r="DD31" s="592">
        <v>10459</v>
      </c>
      <c r="DE31" s="605"/>
      <c r="DF31" s="605"/>
      <c r="DG31" s="605"/>
      <c r="DH31" s="605"/>
      <c r="DI31" s="605"/>
      <c r="DJ31" s="605"/>
      <c r="DK31" s="606"/>
      <c r="DL31" s="592">
        <v>10459</v>
      </c>
      <c r="DM31" s="605"/>
      <c r="DN31" s="605"/>
      <c r="DO31" s="605"/>
      <c r="DP31" s="605"/>
      <c r="DQ31" s="605"/>
      <c r="DR31" s="605"/>
      <c r="DS31" s="605"/>
      <c r="DT31" s="605"/>
      <c r="DU31" s="605"/>
      <c r="DV31" s="606"/>
      <c r="DW31" s="609">
        <v>1</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25336</v>
      </c>
      <c r="S32" s="587"/>
      <c r="T32" s="587"/>
      <c r="U32" s="587"/>
      <c r="V32" s="587"/>
      <c r="W32" s="587"/>
      <c r="X32" s="587"/>
      <c r="Y32" s="588"/>
      <c r="Z32" s="639">
        <v>1.4</v>
      </c>
      <c r="AA32" s="639"/>
      <c r="AB32" s="639"/>
      <c r="AC32" s="639"/>
      <c r="AD32" s="640">
        <v>160</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99.9</v>
      </c>
      <c r="BH32" s="571"/>
      <c r="BI32" s="571"/>
      <c r="BJ32" s="571"/>
      <c r="BK32" s="571"/>
      <c r="BL32" s="571"/>
      <c r="BM32" s="634">
        <v>99.9</v>
      </c>
      <c r="BN32" s="571"/>
      <c r="BO32" s="571"/>
      <c r="BP32" s="571"/>
      <c r="BQ32" s="628"/>
      <c r="BR32" s="649">
        <v>100</v>
      </c>
      <c r="BS32" s="571"/>
      <c r="BT32" s="571"/>
      <c r="BU32" s="571"/>
      <c r="BV32" s="571"/>
      <c r="BW32" s="571"/>
      <c r="BX32" s="634">
        <v>99.9</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169300</v>
      </c>
      <c r="S33" s="587"/>
      <c r="T33" s="587"/>
      <c r="U33" s="587"/>
      <c r="V33" s="587"/>
      <c r="W33" s="587"/>
      <c r="X33" s="587"/>
      <c r="Y33" s="588"/>
      <c r="Z33" s="639">
        <v>9.1999999999999993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703511</v>
      </c>
      <c r="CS33" s="605"/>
      <c r="CT33" s="605"/>
      <c r="CU33" s="605"/>
      <c r="CV33" s="605"/>
      <c r="CW33" s="605"/>
      <c r="CX33" s="605"/>
      <c r="CY33" s="606"/>
      <c r="CZ33" s="589">
        <v>40.6</v>
      </c>
      <c r="DA33" s="607"/>
      <c r="DB33" s="607"/>
      <c r="DC33" s="608"/>
      <c r="DD33" s="592">
        <v>560381</v>
      </c>
      <c r="DE33" s="605"/>
      <c r="DF33" s="605"/>
      <c r="DG33" s="605"/>
      <c r="DH33" s="605"/>
      <c r="DI33" s="605"/>
      <c r="DJ33" s="605"/>
      <c r="DK33" s="606"/>
      <c r="DL33" s="592">
        <v>434894</v>
      </c>
      <c r="DM33" s="605"/>
      <c r="DN33" s="605"/>
      <c r="DO33" s="605"/>
      <c r="DP33" s="605"/>
      <c r="DQ33" s="605"/>
      <c r="DR33" s="605"/>
      <c r="DS33" s="605"/>
      <c r="DT33" s="605"/>
      <c r="DU33" s="605"/>
      <c r="DV33" s="606"/>
      <c r="DW33" s="609">
        <v>39.9</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291483</v>
      </c>
      <c r="CS34" s="587"/>
      <c r="CT34" s="587"/>
      <c r="CU34" s="587"/>
      <c r="CV34" s="587"/>
      <c r="CW34" s="587"/>
      <c r="CX34" s="587"/>
      <c r="CY34" s="588"/>
      <c r="CZ34" s="589">
        <v>16.8</v>
      </c>
      <c r="DA34" s="607"/>
      <c r="DB34" s="607"/>
      <c r="DC34" s="608"/>
      <c r="DD34" s="592">
        <v>234523</v>
      </c>
      <c r="DE34" s="587"/>
      <c r="DF34" s="587"/>
      <c r="DG34" s="587"/>
      <c r="DH34" s="587"/>
      <c r="DI34" s="587"/>
      <c r="DJ34" s="587"/>
      <c r="DK34" s="588"/>
      <c r="DL34" s="592">
        <v>203474</v>
      </c>
      <c r="DM34" s="587"/>
      <c r="DN34" s="587"/>
      <c r="DO34" s="587"/>
      <c r="DP34" s="587"/>
      <c r="DQ34" s="587"/>
      <c r="DR34" s="587"/>
      <c r="DS34" s="587"/>
      <c r="DT34" s="587"/>
      <c r="DU34" s="587"/>
      <c r="DV34" s="588"/>
      <c r="DW34" s="609">
        <v>18.7</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120081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29736</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22829</v>
      </c>
      <c r="CS35" s="605"/>
      <c r="CT35" s="605"/>
      <c r="CU35" s="605"/>
      <c r="CV35" s="605"/>
      <c r="CW35" s="605"/>
      <c r="CX35" s="605"/>
      <c r="CY35" s="606"/>
      <c r="CZ35" s="589">
        <v>1.3</v>
      </c>
      <c r="DA35" s="607"/>
      <c r="DB35" s="607"/>
      <c r="DC35" s="608"/>
      <c r="DD35" s="592">
        <v>21095</v>
      </c>
      <c r="DE35" s="605"/>
      <c r="DF35" s="605"/>
      <c r="DG35" s="605"/>
      <c r="DH35" s="605"/>
      <c r="DI35" s="605"/>
      <c r="DJ35" s="605"/>
      <c r="DK35" s="606"/>
      <c r="DL35" s="592">
        <v>21095</v>
      </c>
      <c r="DM35" s="605"/>
      <c r="DN35" s="605"/>
      <c r="DO35" s="605"/>
      <c r="DP35" s="605"/>
      <c r="DQ35" s="605"/>
      <c r="DR35" s="605"/>
      <c r="DS35" s="605"/>
      <c r="DT35" s="605"/>
      <c r="DU35" s="605"/>
      <c r="DV35" s="606"/>
      <c r="DW35" s="609">
        <v>1.9</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1843698</v>
      </c>
      <c r="S36" s="627"/>
      <c r="T36" s="627"/>
      <c r="U36" s="627"/>
      <c r="V36" s="627"/>
      <c r="W36" s="627"/>
      <c r="X36" s="627"/>
      <c r="Y36" s="630"/>
      <c r="Z36" s="631">
        <v>100</v>
      </c>
      <c r="AA36" s="631"/>
      <c r="AB36" s="631"/>
      <c r="AC36" s="631"/>
      <c r="AD36" s="632">
        <v>1090995</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8974</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17736</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178733</v>
      </c>
      <c r="CS36" s="587"/>
      <c r="CT36" s="587"/>
      <c r="CU36" s="587"/>
      <c r="CV36" s="587"/>
      <c r="CW36" s="587"/>
      <c r="CX36" s="587"/>
      <c r="CY36" s="588"/>
      <c r="CZ36" s="589">
        <v>10.3</v>
      </c>
      <c r="DA36" s="607"/>
      <c r="DB36" s="607"/>
      <c r="DC36" s="608"/>
      <c r="DD36" s="592">
        <v>136155</v>
      </c>
      <c r="DE36" s="587"/>
      <c r="DF36" s="587"/>
      <c r="DG36" s="587"/>
      <c r="DH36" s="587"/>
      <c r="DI36" s="587"/>
      <c r="DJ36" s="587"/>
      <c r="DK36" s="588"/>
      <c r="DL36" s="592">
        <v>119096</v>
      </c>
      <c r="DM36" s="587"/>
      <c r="DN36" s="587"/>
      <c r="DO36" s="587"/>
      <c r="DP36" s="587"/>
      <c r="DQ36" s="587"/>
      <c r="DR36" s="587"/>
      <c r="DS36" s="587"/>
      <c r="DT36" s="587"/>
      <c r="DU36" s="587"/>
      <c r="DV36" s="588"/>
      <c r="DW36" s="609">
        <v>10.9</v>
      </c>
      <c r="DX36" s="610"/>
      <c r="DY36" s="610"/>
      <c r="DZ36" s="610"/>
      <c r="EA36" s="610"/>
      <c r="EB36" s="610"/>
      <c r="EC36" s="611"/>
    </row>
    <row r="37" spans="2:133" ht="11.25" customHeight="1">
      <c r="AQ37" s="612" t="s">
        <v>315</v>
      </c>
      <c r="AR37" s="613"/>
      <c r="AS37" s="613"/>
      <c r="AT37" s="613"/>
      <c r="AU37" s="613"/>
      <c r="AV37" s="613"/>
      <c r="AW37" s="613"/>
      <c r="AX37" s="613"/>
      <c r="AY37" s="614"/>
      <c r="AZ37" s="586">
        <v>1322</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189</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86902</v>
      </c>
      <c r="CS37" s="605"/>
      <c r="CT37" s="605"/>
      <c r="CU37" s="605"/>
      <c r="CV37" s="605"/>
      <c r="CW37" s="605"/>
      <c r="CX37" s="605"/>
      <c r="CY37" s="606"/>
      <c r="CZ37" s="589">
        <v>5</v>
      </c>
      <c r="DA37" s="607"/>
      <c r="DB37" s="607"/>
      <c r="DC37" s="608"/>
      <c r="DD37" s="592">
        <v>60502</v>
      </c>
      <c r="DE37" s="605"/>
      <c r="DF37" s="605"/>
      <c r="DG37" s="605"/>
      <c r="DH37" s="605"/>
      <c r="DI37" s="605"/>
      <c r="DJ37" s="605"/>
      <c r="DK37" s="606"/>
      <c r="DL37" s="592">
        <v>52838</v>
      </c>
      <c r="DM37" s="605"/>
      <c r="DN37" s="605"/>
      <c r="DO37" s="605"/>
      <c r="DP37" s="605"/>
      <c r="DQ37" s="605"/>
      <c r="DR37" s="605"/>
      <c r="DS37" s="605"/>
      <c r="DT37" s="605"/>
      <c r="DU37" s="605"/>
      <c r="DV37" s="606"/>
      <c r="DW37" s="609">
        <v>4.8</v>
      </c>
      <c r="DX37" s="610"/>
      <c r="DY37" s="610"/>
      <c r="DZ37" s="610"/>
      <c r="EA37" s="610"/>
      <c r="EB37" s="610"/>
      <c r="EC37" s="611"/>
    </row>
    <row r="38" spans="2:133" ht="11.25" customHeight="1">
      <c r="AQ38" s="612" t="s">
        <v>318</v>
      </c>
      <c r="AR38" s="613"/>
      <c r="AS38" s="613"/>
      <c r="AT38" s="613"/>
      <c r="AU38" s="613"/>
      <c r="AV38" s="613"/>
      <c r="AW38" s="613"/>
      <c r="AX38" s="613"/>
      <c r="AY38" s="614"/>
      <c r="AZ38" s="586">
        <v>110</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369</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120081</v>
      </c>
      <c r="CS38" s="587"/>
      <c r="CT38" s="587"/>
      <c r="CU38" s="587"/>
      <c r="CV38" s="587"/>
      <c r="CW38" s="587"/>
      <c r="CX38" s="587"/>
      <c r="CY38" s="588"/>
      <c r="CZ38" s="589">
        <v>6.9</v>
      </c>
      <c r="DA38" s="607"/>
      <c r="DB38" s="607"/>
      <c r="DC38" s="608"/>
      <c r="DD38" s="592">
        <v>98751</v>
      </c>
      <c r="DE38" s="587"/>
      <c r="DF38" s="587"/>
      <c r="DG38" s="587"/>
      <c r="DH38" s="587"/>
      <c r="DI38" s="587"/>
      <c r="DJ38" s="587"/>
      <c r="DK38" s="588"/>
      <c r="DL38" s="592">
        <v>91229</v>
      </c>
      <c r="DM38" s="587"/>
      <c r="DN38" s="587"/>
      <c r="DO38" s="587"/>
      <c r="DP38" s="587"/>
      <c r="DQ38" s="587"/>
      <c r="DR38" s="587"/>
      <c r="DS38" s="587"/>
      <c r="DT38" s="587"/>
      <c r="DU38" s="587"/>
      <c r="DV38" s="588"/>
      <c r="DW38" s="609">
        <v>8.4</v>
      </c>
      <c r="DX38" s="610"/>
      <c r="DY38" s="610"/>
      <c r="DZ38" s="610"/>
      <c r="EA38" s="610"/>
      <c r="EB38" s="610"/>
      <c r="EC38" s="611"/>
    </row>
    <row r="39" spans="2:133" ht="11.25" customHeight="1">
      <c r="AQ39" s="612" t="s">
        <v>321</v>
      </c>
      <c r="AR39" s="613"/>
      <c r="AS39" s="613"/>
      <c r="AT39" s="613"/>
      <c r="AU39" s="613"/>
      <c r="AV39" s="613"/>
      <c r="AW39" s="613"/>
      <c r="AX39" s="613"/>
      <c r="AY39" s="614"/>
      <c r="AZ39" s="586">
        <v>101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73579</v>
      </c>
      <c r="CS39" s="605"/>
      <c r="CT39" s="605"/>
      <c r="CU39" s="605"/>
      <c r="CV39" s="605"/>
      <c r="CW39" s="605"/>
      <c r="CX39" s="605"/>
      <c r="CY39" s="606"/>
      <c r="CZ39" s="589">
        <v>4.2</v>
      </c>
      <c r="DA39" s="607"/>
      <c r="DB39" s="607"/>
      <c r="DC39" s="608"/>
      <c r="DD39" s="592">
        <v>65677</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41021</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101</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16806</v>
      </c>
      <c r="CS40" s="587"/>
      <c r="CT40" s="587"/>
      <c r="CU40" s="587"/>
      <c r="CV40" s="587"/>
      <c r="CW40" s="587"/>
      <c r="CX40" s="587"/>
      <c r="CY40" s="588"/>
      <c r="CZ40" s="589">
        <v>1</v>
      </c>
      <c r="DA40" s="607"/>
      <c r="DB40" s="607"/>
      <c r="DC40" s="608"/>
      <c r="DD40" s="592">
        <v>4180</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318</v>
      </c>
      <c r="AR41" s="625"/>
      <c r="AS41" s="625"/>
      <c r="AT41" s="625"/>
      <c r="AU41" s="625"/>
      <c r="AV41" s="625"/>
      <c r="AW41" s="625"/>
      <c r="AX41" s="625"/>
      <c r="AY41" s="626"/>
      <c r="AZ41" s="570">
        <v>68553</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288</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496171</v>
      </c>
      <c r="CS42" s="587"/>
      <c r="CT42" s="587"/>
      <c r="CU42" s="587"/>
      <c r="CV42" s="587"/>
      <c r="CW42" s="587"/>
      <c r="CX42" s="587"/>
      <c r="CY42" s="588"/>
      <c r="CZ42" s="589">
        <v>28.7</v>
      </c>
      <c r="DA42" s="590"/>
      <c r="DB42" s="590"/>
      <c r="DC42" s="591"/>
      <c r="DD42" s="592">
        <v>238834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25606</v>
      </c>
      <c r="CS43" s="605"/>
      <c r="CT43" s="605"/>
      <c r="CU43" s="605"/>
      <c r="CV43" s="605"/>
      <c r="CW43" s="605"/>
      <c r="CX43" s="605"/>
      <c r="CY43" s="606"/>
      <c r="CZ43" s="589">
        <v>1.5</v>
      </c>
      <c r="DA43" s="607"/>
      <c r="DB43" s="607"/>
      <c r="DC43" s="608"/>
      <c r="DD43" s="592">
        <v>25606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489377</v>
      </c>
      <c r="CS44" s="587"/>
      <c r="CT44" s="587"/>
      <c r="CU44" s="587"/>
      <c r="CV44" s="587"/>
      <c r="CW44" s="587"/>
      <c r="CX44" s="587"/>
      <c r="CY44" s="588"/>
      <c r="CZ44" s="589">
        <v>28.3</v>
      </c>
      <c r="DA44" s="590"/>
      <c r="DB44" s="590"/>
      <c r="DC44" s="591"/>
      <c r="DD44" s="592">
        <v>235087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307132</v>
      </c>
      <c r="CS45" s="605"/>
      <c r="CT45" s="605"/>
      <c r="CU45" s="605"/>
      <c r="CV45" s="605"/>
      <c r="CW45" s="605"/>
      <c r="CX45" s="605"/>
      <c r="CY45" s="606"/>
      <c r="CZ45" s="589">
        <v>17.7</v>
      </c>
      <c r="DA45" s="607"/>
      <c r="DB45" s="607"/>
      <c r="DC45" s="608"/>
      <c r="DD45" s="592">
        <v>74778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182245</v>
      </c>
      <c r="CS46" s="587"/>
      <c r="CT46" s="587"/>
      <c r="CU46" s="587"/>
      <c r="CV46" s="587"/>
      <c r="CW46" s="587"/>
      <c r="CX46" s="587"/>
      <c r="CY46" s="588"/>
      <c r="CZ46" s="589">
        <v>10.5</v>
      </c>
      <c r="DA46" s="590"/>
      <c r="DB46" s="590"/>
      <c r="DC46" s="591"/>
      <c r="DD46" s="592">
        <v>160309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6794</v>
      </c>
      <c r="CS47" s="605"/>
      <c r="CT47" s="605"/>
      <c r="CU47" s="605"/>
      <c r="CV47" s="605"/>
      <c r="CW47" s="605"/>
      <c r="CX47" s="605"/>
      <c r="CY47" s="606"/>
      <c r="CZ47" s="589">
        <v>0.4</v>
      </c>
      <c r="DA47" s="607"/>
      <c r="DB47" s="607"/>
      <c r="DC47" s="608"/>
      <c r="DD47" s="592">
        <v>3747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1731578</v>
      </c>
      <c r="CS49" s="571"/>
      <c r="CT49" s="571"/>
      <c r="CU49" s="571"/>
      <c r="CV49" s="571"/>
      <c r="CW49" s="571"/>
      <c r="CX49" s="571"/>
      <c r="CY49" s="572"/>
      <c r="CZ49" s="573">
        <v>100</v>
      </c>
      <c r="DA49" s="574"/>
      <c r="DB49" s="574"/>
      <c r="DC49" s="575"/>
      <c r="DD49" s="576">
        <v>1278803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K73" zoomScale="70" zoomScaleNormal="25" zoomScaleSheetLayoutView="70" workbookViewId="0">
      <selection activeCell="AZ63" sqref="AZ63:BD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1844</v>
      </c>
      <c r="R7" s="1099"/>
      <c r="S7" s="1099"/>
      <c r="T7" s="1099"/>
      <c r="U7" s="1099"/>
      <c r="V7" s="1099">
        <v>1732</v>
      </c>
      <c r="W7" s="1099"/>
      <c r="X7" s="1099"/>
      <c r="Y7" s="1099"/>
      <c r="Z7" s="1099"/>
      <c r="AA7" s="1099">
        <v>112</v>
      </c>
      <c r="AB7" s="1099"/>
      <c r="AC7" s="1099"/>
      <c r="AD7" s="1099"/>
      <c r="AE7" s="1100"/>
      <c r="AF7" s="1101">
        <v>98</v>
      </c>
      <c r="AG7" s="1102"/>
      <c r="AH7" s="1102"/>
      <c r="AI7" s="1102"/>
      <c r="AJ7" s="1103"/>
      <c r="AK7" s="1085" t="s">
        <v>530</v>
      </c>
      <c r="AL7" s="1086"/>
      <c r="AM7" s="1086"/>
      <c r="AN7" s="1086"/>
      <c r="AO7" s="1086"/>
      <c r="AP7" s="1086">
        <v>883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-1</v>
      </c>
      <c r="CI7" s="1083"/>
      <c r="CJ7" s="1083"/>
      <c r="CK7" s="1083"/>
      <c r="CL7" s="1084"/>
      <c r="CM7" s="1082">
        <v>-3</v>
      </c>
      <c r="CN7" s="1083"/>
      <c r="CO7" s="1083"/>
      <c r="CP7" s="1083"/>
      <c r="CQ7" s="1084"/>
      <c r="CR7" s="1082">
        <v>3</v>
      </c>
      <c r="CS7" s="1083"/>
      <c r="CT7" s="1083"/>
      <c r="CU7" s="1083"/>
      <c r="CV7" s="1084"/>
      <c r="CW7" s="1082" t="s">
        <v>553</v>
      </c>
      <c r="CX7" s="1083"/>
      <c r="CY7" s="1083"/>
      <c r="CZ7" s="1083"/>
      <c r="DA7" s="1084"/>
      <c r="DB7" s="1082" t="s">
        <v>553</v>
      </c>
      <c r="DC7" s="1083"/>
      <c r="DD7" s="1083"/>
      <c r="DE7" s="1083"/>
      <c r="DF7" s="1084"/>
      <c r="DG7" s="1082" t="s">
        <v>553</v>
      </c>
      <c r="DH7" s="1083"/>
      <c r="DI7" s="1083"/>
      <c r="DJ7" s="1083"/>
      <c r="DK7" s="1084"/>
      <c r="DL7" s="1082" t="s">
        <v>553</v>
      </c>
      <c r="DM7" s="1083"/>
      <c r="DN7" s="1083"/>
      <c r="DO7" s="1083"/>
      <c r="DP7" s="1084"/>
      <c r="DQ7" s="1082" t="s">
        <v>553</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1844</v>
      </c>
      <c r="R23" s="1063"/>
      <c r="S23" s="1063"/>
      <c r="T23" s="1063"/>
      <c r="U23" s="1063"/>
      <c r="V23" s="1063">
        <v>1732</v>
      </c>
      <c r="W23" s="1063"/>
      <c r="X23" s="1063"/>
      <c r="Y23" s="1063"/>
      <c r="Z23" s="1063"/>
      <c r="AA23" s="1063">
        <v>112</v>
      </c>
      <c r="AB23" s="1063"/>
      <c r="AC23" s="1063"/>
      <c r="AD23" s="1063"/>
      <c r="AE23" s="1064"/>
      <c r="AF23" s="1065">
        <v>98</v>
      </c>
      <c r="AG23" s="1063"/>
      <c r="AH23" s="1063"/>
      <c r="AI23" s="1063"/>
      <c r="AJ23" s="1066"/>
      <c r="AK23" s="1067"/>
      <c r="AL23" s="1068"/>
      <c r="AM23" s="1068"/>
      <c r="AN23" s="1068"/>
      <c r="AO23" s="1068"/>
      <c r="AP23" s="1063">
        <v>883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47</v>
      </c>
      <c r="R28" s="1048"/>
      <c r="S28" s="1048"/>
      <c r="T28" s="1048"/>
      <c r="U28" s="1048"/>
      <c r="V28" s="1048">
        <v>44</v>
      </c>
      <c r="W28" s="1048"/>
      <c r="X28" s="1048"/>
      <c r="Y28" s="1048"/>
      <c r="Z28" s="1048"/>
      <c r="AA28" s="1048">
        <v>3</v>
      </c>
      <c r="AB28" s="1048"/>
      <c r="AC28" s="1048"/>
      <c r="AD28" s="1048"/>
      <c r="AE28" s="1049"/>
      <c r="AF28" s="1050">
        <v>3</v>
      </c>
      <c r="AG28" s="1048"/>
      <c r="AH28" s="1048"/>
      <c r="AI28" s="1048"/>
      <c r="AJ28" s="1051"/>
      <c r="AK28" s="1052">
        <v>14</v>
      </c>
      <c r="AL28" s="1040"/>
      <c r="AM28" s="1040"/>
      <c r="AN28" s="1040"/>
      <c r="AO28" s="1040"/>
      <c r="AP28" s="1040">
        <v>0</v>
      </c>
      <c r="AQ28" s="1040"/>
      <c r="AR28" s="1040"/>
      <c r="AS28" s="1040"/>
      <c r="AT28" s="1040"/>
      <c r="AU28" s="1040">
        <v>0</v>
      </c>
      <c r="AV28" s="1040"/>
      <c r="AW28" s="1040"/>
      <c r="AX28" s="1040"/>
      <c r="AY28" s="1040"/>
      <c r="AZ28" s="1041" t="s">
        <v>531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202</v>
      </c>
      <c r="R29" s="1038"/>
      <c r="S29" s="1038"/>
      <c r="T29" s="1038"/>
      <c r="U29" s="1038"/>
      <c r="V29" s="1038">
        <v>172</v>
      </c>
      <c r="W29" s="1038"/>
      <c r="X29" s="1038"/>
      <c r="Y29" s="1038"/>
      <c r="Z29" s="1038"/>
      <c r="AA29" s="1038">
        <v>30</v>
      </c>
      <c r="AB29" s="1038"/>
      <c r="AC29" s="1038"/>
      <c r="AD29" s="1038"/>
      <c r="AE29" s="1039"/>
      <c r="AF29" s="1013">
        <v>30</v>
      </c>
      <c r="AG29" s="1014"/>
      <c r="AH29" s="1014"/>
      <c r="AI29" s="1014"/>
      <c r="AJ29" s="1015"/>
      <c r="AK29" s="974">
        <v>28</v>
      </c>
      <c r="AL29" s="965"/>
      <c r="AM29" s="965"/>
      <c r="AN29" s="965"/>
      <c r="AO29" s="965"/>
      <c r="AP29" s="965">
        <v>0</v>
      </c>
      <c r="AQ29" s="965"/>
      <c r="AR29" s="965"/>
      <c r="AS29" s="965"/>
      <c r="AT29" s="965"/>
      <c r="AU29" s="965">
        <v>0</v>
      </c>
      <c r="AV29" s="965"/>
      <c r="AW29" s="965"/>
      <c r="AX29" s="965"/>
      <c r="AY29" s="965"/>
      <c r="AZ29" s="1036" t="s">
        <v>530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178</v>
      </c>
      <c r="R30" s="1038"/>
      <c r="S30" s="1038"/>
      <c r="T30" s="1038"/>
      <c r="U30" s="1038"/>
      <c r="V30" s="1038">
        <v>173</v>
      </c>
      <c r="W30" s="1038"/>
      <c r="X30" s="1038"/>
      <c r="Y30" s="1038"/>
      <c r="Z30" s="1038"/>
      <c r="AA30" s="1038">
        <v>5</v>
      </c>
      <c r="AB30" s="1038"/>
      <c r="AC30" s="1038"/>
      <c r="AD30" s="1038"/>
      <c r="AE30" s="1039"/>
      <c r="AF30" s="1013">
        <v>5</v>
      </c>
      <c r="AG30" s="1014"/>
      <c r="AH30" s="1014"/>
      <c r="AI30" s="1014"/>
      <c r="AJ30" s="1015"/>
      <c r="AK30" s="974">
        <v>44</v>
      </c>
      <c r="AL30" s="965"/>
      <c r="AM30" s="965"/>
      <c r="AN30" s="965"/>
      <c r="AO30" s="965"/>
      <c r="AP30" s="965">
        <v>0</v>
      </c>
      <c r="AQ30" s="965"/>
      <c r="AR30" s="965"/>
      <c r="AS30" s="965"/>
      <c r="AT30" s="965"/>
      <c r="AU30" s="965">
        <v>0</v>
      </c>
      <c r="AV30" s="965"/>
      <c r="AW30" s="965"/>
      <c r="AX30" s="965"/>
      <c r="AY30" s="965"/>
      <c r="AZ30" s="1036" t="s">
        <v>532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14</v>
      </c>
      <c r="R31" s="1038"/>
      <c r="S31" s="1038"/>
      <c r="T31" s="1038"/>
      <c r="U31" s="1038"/>
      <c r="V31" s="1038">
        <v>13</v>
      </c>
      <c r="W31" s="1038"/>
      <c r="X31" s="1038"/>
      <c r="Y31" s="1038"/>
      <c r="Z31" s="1038"/>
      <c r="AA31" s="1038">
        <v>1</v>
      </c>
      <c r="AB31" s="1038"/>
      <c r="AC31" s="1038"/>
      <c r="AD31" s="1038"/>
      <c r="AE31" s="1039"/>
      <c r="AF31" s="1013">
        <v>1</v>
      </c>
      <c r="AG31" s="1014"/>
      <c r="AH31" s="1014"/>
      <c r="AI31" s="1014"/>
      <c r="AJ31" s="1015"/>
      <c r="AK31" s="974">
        <v>6</v>
      </c>
      <c r="AL31" s="965"/>
      <c r="AM31" s="965"/>
      <c r="AN31" s="965"/>
      <c r="AO31" s="965"/>
      <c r="AP31" s="965">
        <v>0</v>
      </c>
      <c r="AQ31" s="965"/>
      <c r="AR31" s="965"/>
      <c r="AS31" s="965"/>
      <c r="AT31" s="965"/>
      <c r="AU31" s="965">
        <v>0</v>
      </c>
      <c r="AV31" s="965"/>
      <c r="AW31" s="965"/>
      <c r="AX31" s="965"/>
      <c r="AY31" s="965"/>
      <c r="AZ31" s="1036" t="s">
        <v>534</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12</v>
      </c>
      <c r="R32" s="1038"/>
      <c r="S32" s="1038"/>
      <c r="T32" s="1038"/>
      <c r="U32" s="1038"/>
      <c r="V32" s="1038">
        <v>12</v>
      </c>
      <c r="W32" s="1038"/>
      <c r="X32" s="1038"/>
      <c r="Y32" s="1038"/>
      <c r="Z32" s="1038"/>
      <c r="AA32" s="1038">
        <v>0</v>
      </c>
      <c r="AB32" s="1038"/>
      <c r="AC32" s="1038"/>
      <c r="AD32" s="1038"/>
      <c r="AE32" s="1039"/>
      <c r="AF32" s="1013">
        <v>3</v>
      </c>
      <c r="AG32" s="1014"/>
      <c r="AH32" s="1014"/>
      <c r="AI32" s="1014"/>
      <c r="AJ32" s="1015"/>
      <c r="AK32" s="974">
        <v>3</v>
      </c>
      <c r="AL32" s="965"/>
      <c r="AM32" s="965"/>
      <c r="AN32" s="965"/>
      <c r="AO32" s="965"/>
      <c r="AP32" s="965">
        <v>50</v>
      </c>
      <c r="AQ32" s="965"/>
      <c r="AR32" s="965"/>
      <c r="AS32" s="965"/>
      <c r="AT32" s="965"/>
      <c r="AU32" s="965">
        <v>50</v>
      </c>
      <c r="AV32" s="965"/>
      <c r="AW32" s="965"/>
      <c r="AX32" s="965"/>
      <c r="AY32" s="965"/>
      <c r="AZ32" s="1036" t="s">
        <v>533</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t="s">
        <v>533</v>
      </c>
      <c r="R33" s="1038"/>
      <c r="S33" s="1038"/>
      <c r="T33" s="1038"/>
      <c r="U33" s="1038"/>
      <c r="V33" s="1038" t="s">
        <v>534</v>
      </c>
      <c r="W33" s="1038"/>
      <c r="X33" s="1038"/>
      <c r="Y33" s="1038"/>
      <c r="Z33" s="1038"/>
      <c r="AA33" s="1038" t="s">
        <v>534</v>
      </c>
      <c r="AB33" s="1038"/>
      <c r="AC33" s="1038"/>
      <c r="AD33" s="1038"/>
      <c r="AE33" s="1039"/>
      <c r="AF33" s="1013" t="s">
        <v>112</v>
      </c>
      <c r="AG33" s="1014"/>
      <c r="AH33" s="1014"/>
      <c r="AI33" s="1014"/>
      <c r="AJ33" s="1015"/>
      <c r="AK33" s="974" t="s">
        <v>534</v>
      </c>
      <c r="AL33" s="965"/>
      <c r="AM33" s="965"/>
      <c r="AN33" s="965"/>
      <c r="AO33" s="965"/>
      <c r="AP33" s="965" t="s">
        <v>534</v>
      </c>
      <c r="AQ33" s="965"/>
      <c r="AR33" s="965"/>
      <c r="AS33" s="965"/>
      <c r="AT33" s="965"/>
      <c r="AU33" s="965" t="s">
        <v>534</v>
      </c>
      <c r="AV33" s="965"/>
      <c r="AW33" s="965"/>
      <c r="AX33" s="965"/>
      <c r="AY33" s="965"/>
      <c r="AZ33" s="1036" t="s">
        <v>534</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535</v>
      </c>
      <c r="C34" s="1032"/>
      <c r="D34" s="1032"/>
      <c r="E34" s="1032"/>
      <c r="F34" s="1032"/>
      <c r="G34" s="1032"/>
      <c r="H34" s="1032"/>
      <c r="I34" s="1032"/>
      <c r="J34" s="1032"/>
      <c r="K34" s="1032"/>
      <c r="L34" s="1032"/>
      <c r="M34" s="1032"/>
      <c r="N34" s="1032"/>
      <c r="O34" s="1032"/>
      <c r="P34" s="1033"/>
      <c r="Q34" s="1037">
        <v>26</v>
      </c>
      <c r="R34" s="1038"/>
      <c r="S34" s="1038"/>
      <c r="T34" s="1038"/>
      <c r="U34" s="1038"/>
      <c r="V34" s="1038">
        <v>26</v>
      </c>
      <c r="W34" s="1038"/>
      <c r="X34" s="1038"/>
      <c r="Y34" s="1038"/>
      <c r="Z34" s="1038"/>
      <c r="AA34" s="1038">
        <v>0</v>
      </c>
      <c r="AB34" s="1038"/>
      <c r="AC34" s="1038"/>
      <c r="AD34" s="1038"/>
      <c r="AE34" s="1039"/>
      <c r="AF34" s="1013">
        <v>0</v>
      </c>
      <c r="AG34" s="1014"/>
      <c r="AH34" s="1014"/>
      <c r="AI34" s="1014"/>
      <c r="AJ34" s="1015"/>
      <c r="AK34" s="974">
        <v>26</v>
      </c>
      <c r="AL34" s="965"/>
      <c r="AM34" s="965"/>
      <c r="AN34" s="965"/>
      <c r="AO34" s="965"/>
      <c r="AP34" s="965">
        <v>0</v>
      </c>
      <c r="AQ34" s="965"/>
      <c r="AR34" s="965"/>
      <c r="AS34" s="965"/>
      <c r="AT34" s="965"/>
      <c r="AU34" s="965">
        <v>0</v>
      </c>
      <c r="AV34" s="965"/>
      <c r="AW34" s="965"/>
      <c r="AX34" s="965"/>
      <c r="AY34" s="965"/>
      <c r="AZ34" s="1036" t="s">
        <v>533</v>
      </c>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41</v>
      </c>
      <c r="AG63" s="953"/>
      <c r="AH63" s="953"/>
      <c r="AI63" s="953"/>
      <c r="AJ63" s="1024"/>
      <c r="AK63" s="1025"/>
      <c r="AL63" s="957"/>
      <c r="AM63" s="957"/>
      <c r="AN63" s="957"/>
      <c r="AO63" s="957"/>
      <c r="AP63" s="953">
        <v>50</v>
      </c>
      <c r="AQ63" s="953"/>
      <c r="AR63" s="953"/>
      <c r="AS63" s="953"/>
      <c r="AT63" s="953"/>
      <c r="AU63" s="953">
        <v>50</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1739</v>
      </c>
      <c r="R68" s="976"/>
      <c r="S68" s="976"/>
      <c r="T68" s="976"/>
      <c r="U68" s="976"/>
      <c r="V68" s="965">
        <v>1738</v>
      </c>
      <c r="W68" s="965"/>
      <c r="X68" s="965"/>
      <c r="Y68" s="965"/>
      <c r="Z68" s="965"/>
      <c r="AA68" s="965">
        <v>1</v>
      </c>
      <c r="AB68" s="965"/>
      <c r="AC68" s="965"/>
      <c r="AD68" s="965"/>
      <c r="AE68" s="965"/>
      <c r="AF68" s="976">
        <v>1</v>
      </c>
      <c r="AG68" s="976"/>
      <c r="AH68" s="976"/>
      <c r="AI68" s="976"/>
      <c r="AJ68" s="976"/>
      <c r="AK68" s="976">
        <v>0</v>
      </c>
      <c r="AL68" s="976"/>
      <c r="AM68" s="976"/>
      <c r="AN68" s="976"/>
      <c r="AO68" s="976"/>
      <c r="AP68" s="976" t="s">
        <v>554</v>
      </c>
      <c r="AQ68" s="976"/>
      <c r="AR68" s="976"/>
      <c r="AS68" s="976"/>
      <c r="AT68" s="976"/>
      <c r="AU68" s="976" t="s">
        <v>555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2464</v>
      </c>
      <c r="R69" s="965"/>
      <c r="S69" s="965"/>
      <c r="T69" s="965"/>
      <c r="U69" s="965"/>
      <c r="V69" s="965">
        <v>2355</v>
      </c>
      <c r="W69" s="965"/>
      <c r="X69" s="965"/>
      <c r="Y69" s="965"/>
      <c r="Z69" s="965"/>
      <c r="AA69" s="965">
        <v>109</v>
      </c>
      <c r="AB69" s="965"/>
      <c r="AC69" s="965"/>
      <c r="AD69" s="965"/>
      <c r="AE69" s="965"/>
      <c r="AF69" s="965">
        <v>3</v>
      </c>
      <c r="AG69" s="965"/>
      <c r="AH69" s="965"/>
      <c r="AI69" s="965"/>
      <c r="AJ69" s="965"/>
      <c r="AK69" s="965">
        <v>0</v>
      </c>
      <c r="AL69" s="965"/>
      <c r="AM69" s="965"/>
      <c r="AN69" s="965"/>
      <c r="AO69" s="965"/>
      <c r="AP69" s="965" t="s">
        <v>559</v>
      </c>
      <c r="AQ69" s="965"/>
      <c r="AR69" s="965"/>
      <c r="AS69" s="965"/>
      <c r="AT69" s="965"/>
      <c r="AU69" s="965" t="s">
        <v>559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920</v>
      </c>
      <c r="R70" s="965"/>
      <c r="S70" s="965"/>
      <c r="T70" s="965"/>
      <c r="U70" s="965"/>
      <c r="V70" s="965">
        <v>916</v>
      </c>
      <c r="W70" s="965"/>
      <c r="X70" s="965"/>
      <c r="Y70" s="965"/>
      <c r="Z70" s="965"/>
      <c r="AA70" s="965">
        <v>4</v>
      </c>
      <c r="AB70" s="965"/>
      <c r="AC70" s="965"/>
      <c r="AD70" s="965"/>
      <c r="AE70" s="965"/>
      <c r="AF70" s="965">
        <v>4</v>
      </c>
      <c r="AG70" s="965"/>
      <c r="AH70" s="965"/>
      <c r="AI70" s="965"/>
      <c r="AJ70" s="965"/>
      <c r="AK70" s="965">
        <v>22</v>
      </c>
      <c r="AL70" s="965"/>
      <c r="AM70" s="965"/>
      <c r="AN70" s="965"/>
      <c r="AO70" s="965"/>
      <c r="AP70" s="965" t="s">
        <v>556</v>
      </c>
      <c r="AQ70" s="965"/>
      <c r="AR70" s="965"/>
      <c r="AS70" s="965"/>
      <c r="AT70" s="965"/>
      <c r="AU70" s="965" t="s">
        <v>556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196</v>
      </c>
      <c r="R71" s="965"/>
      <c r="S71" s="965"/>
      <c r="T71" s="965"/>
      <c r="U71" s="965"/>
      <c r="V71" s="965">
        <v>195</v>
      </c>
      <c r="W71" s="965"/>
      <c r="X71" s="965"/>
      <c r="Y71" s="965"/>
      <c r="Z71" s="965"/>
      <c r="AA71" s="965">
        <v>1</v>
      </c>
      <c r="AB71" s="965"/>
      <c r="AC71" s="965"/>
      <c r="AD71" s="965"/>
      <c r="AE71" s="965"/>
      <c r="AF71" s="965">
        <v>1</v>
      </c>
      <c r="AG71" s="965"/>
      <c r="AH71" s="965"/>
      <c r="AI71" s="965"/>
      <c r="AJ71" s="965"/>
      <c r="AK71" s="965">
        <v>0</v>
      </c>
      <c r="AL71" s="965"/>
      <c r="AM71" s="965"/>
      <c r="AN71" s="965"/>
      <c r="AO71" s="965"/>
      <c r="AP71" s="965" t="s">
        <v>556</v>
      </c>
      <c r="AQ71" s="965"/>
      <c r="AR71" s="965"/>
      <c r="AS71" s="965"/>
      <c r="AT71" s="965"/>
      <c r="AU71" s="965" t="s">
        <v>556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224</v>
      </c>
      <c r="R72" s="965"/>
      <c r="S72" s="965"/>
      <c r="T72" s="965"/>
      <c r="U72" s="965"/>
      <c r="V72" s="965">
        <v>223</v>
      </c>
      <c r="W72" s="965"/>
      <c r="X72" s="965"/>
      <c r="Y72" s="965"/>
      <c r="Z72" s="965"/>
      <c r="AA72" s="965">
        <v>1</v>
      </c>
      <c r="AB72" s="965"/>
      <c r="AC72" s="965"/>
      <c r="AD72" s="965"/>
      <c r="AE72" s="965"/>
      <c r="AF72" s="965">
        <v>1</v>
      </c>
      <c r="AG72" s="965"/>
      <c r="AH72" s="965"/>
      <c r="AI72" s="965"/>
      <c r="AJ72" s="965"/>
      <c r="AK72" s="965">
        <v>0</v>
      </c>
      <c r="AL72" s="965"/>
      <c r="AM72" s="965"/>
      <c r="AN72" s="965"/>
      <c r="AO72" s="965"/>
      <c r="AP72" s="965" t="s">
        <v>556</v>
      </c>
      <c r="AQ72" s="965"/>
      <c r="AR72" s="965"/>
      <c r="AS72" s="965"/>
      <c r="AT72" s="965"/>
      <c r="AU72" s="965" t="s">
        <v>556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131</v>
      </c>
      <c r="R73" s="965"/>
      <c r="S73" s="965"/>
      <c r="T73" s="965"/>
      <c r="U73" s="965"/>
      <c r="V73" s="965">
        <v>131</v>
      </c>
      <c r="W73" s="965"/>
      <c r="X73" s="965"/>
      <c r="Y73" s="965"/>
      <c r="Z73" s="965"/>
      <c r="AA73" s="965">
        <v>0</v>
      </c>
      <c r="AB73" s="965"/>
      <c r="AC73" s="965"/>
      <c r="AD73" s="965"/>
      <c r="AE73" s="965"/>
      <c r="AF73" s="965">
        <v>0</v>
      </c>
      <c r="AG73" s="965"/>
      <c r="AH73" s="965"/>
      <c r="AI73" s="965"/>
      <c r="AJ73" s="965"/>
      <c r="AK73" s="965">
        <v>83</v>
      </c>
      <c r="AL73" s="965"/>
      <c r="AM73" s="965"/>
      <c r="AN73" s="965"/>
      <c r="AO73" s="965"/>
      <c r="AP73" s="965">
        <v>165</v>
      </c>
      <c r="AQ73" s="965"/>
      <c r="AR73" s="965"/>
      <c r="AS73" s="965"/>
      <c r="AT73" s="965"/>
      <c r="AU73" s="965">
        <v>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139</v>
      </c>
      <c r="R74" s="965"/>
      <c r="S74" s="965"/>
      <c r="T74" s="965"/>
      <c r="U74" s="965"/>
      <c r="V74" s="965">
        <v>132</v>
      </c>
      <c r="W74" s="965"/>
      <c r="X74" s="965"/>
      <c r="Y74" s="965"/>
      <c r="Z74" s="965"/>
      <c r="AA74" s="965">
        <v>7</v>
      </c>
      <c r="AB74" s="965"/>
      <c r="AC74" s="965"/>
      <c r="AD74" s="965"/>
      <c r="AE74" s="965"/>
      <c r="AF74" s="965">
        <v>7</v>
      </c>
      <c r="AG74" s="965"/>
      <c r="AH74" s="965"/>
      <c r="AI74" s="965"/>
      <c r="AJ74" s="965"/>
      <c r="AK74" s="965">
        <v>22</v>
      </c>
      <c r="AL74" s="965"/>
      <c r="AM74" s="965"/>
      <c r="AN74" s="965"/>
      <c r="AO74" s="965"/>
      <c r="AP74" s="965" t="s">
        <v>558</v>
      </c>
      <c r="AQ74" s="965"/>
      <c r="AR74" s="965"/>
      <c r="AS74" s="965"/>
      <c r="AT74" s="965"/>
      <c r="AU74" s="965" t="s">
        <v>558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990</v>
      </c>
      <c r="R75" s="973"/>
      <c r="S75" s="973"/>
      <c r="T75" s="973"/>
      <c r="U75" s="974"/>
      <c r="V75" s="975">
        <v>983</v>
      </c>
      <c r="W75" s="973"/>
      <c r="X75" s="973"/>
      <c r="Y75" s="973"/>
      <c r="Z75" s="974"/>
      <c r="AA75" s="975">
        <v>7</v>
      </c>
      <c r="AB75" s="973"/>
      <c r="AC75" s="973"/>
      <c r="AD75" s="973"/>
      <c r="AE75" s="974"/>
      <c r="AF75" s="975">
        <v>7</v>
      </c>
      <c r="AG75" s="973"/>
      <c r="AH75" s="973"/>
      <c r="AI75" s="973"/>
      <c r="AJ75" s="974"/>
      <c r="AK75" s="975">
        <v>1</v>
      </c>
      <c r="AL75" s="973"/>
      <c r="AM75" s="973"/>
      <c r="AN75" s="973"/>
      <c r="AO75" s="974"/>
      <c r="AP75" s="965" t="s">
        <v>558</v>
      </c>
      <c r="AQ75" s="965"/>
      <c r="AR75" s="965"/>
      <c r="AS75" s="965"/>
      <c r="AT75" s="965"/>
      <c r="AU75" s="965" t="s">
        <v>558</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116</v>
      </c>
      <c r="R76" s="973"/>
      <c r="S76" s="973"/>
      <c r="T76" s="973"/>
      <c r="U76" s="974"/>
      <c r="V76" s="975">
        <v>108</v>
      </c>
      <c r="W76" s="973"/>
      <c r="X76" s="973"/>
      <c r="Y76" s="973"/>
      <c r="Z76" s="974"/>
      <c r="AA76" s="975">
        <v>8</v>
      </c>
      <c r="AB76" s="973"/>
      <c r="AC76" s="973"/>
      <c r="AD76" s="973"/>
      <c r="AE76" s="974"/>
      <c r="AF76" s="975">
        <v>8</v>
      </c>
      <c r="AG76" s="973"/>
      <c r="AH76" s="973"/>
      <c r="AI76" s="973"/>
      <c r="AJ76" s="974"/>
      <c r="AK76" s="975">
        <v>0</v>
      </c>
      <c r="AL76" s="973"/>
      <c r="AM76" s="973"/>
      <c r="AN76" s="973"/>
      <c r="AO76" s="974"/>
      <c r="AP76" s="975">
        <v>10</v>
      </c>
      <c r="AQ76" s="973"/>
      <c r="AR76" s="973"/>
      <c r="AS76" s="973"/>
      <c r="AT76" s="974"/>
      <c r="AU76" s="975">
        <v>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55</v>
      </c>
      <c r="R77" s="973"/>
      <c r="S77" s="973"/>
      <c r="T77" s="973"/>
      <c r="U77" s="974"/>
      <c r="V77" s="975">
        <v>28</v>
      </c>
      <c r="W77" s="973"/>
      <c r="X77" s="973"/>
      <c r="Y77" s="973"/>
      <c r="Z77" s="974"/>
      <c r="AA77" s="975">
        <v>27</v>
      </c>
      <c r="AB77" s="973"/>
      <c r="AC77" s="973"/>
      <c r="AD77" s="973"/>
      <c r="AE77" s="974"/>
      <c r="AF77" s="975">
        <v>27</v>
      </c>
      <c r="AG77" s="973"/>
      <c r="AH77" s="973"/>
      <c r="AI77" s="973"/>
      <c r="AJ77" s="974"/>
      <c r="AK77" s="975">
        <v>0</v>
      </c>
      <c r="AL77" s="973"/>
      <c r="AM77" s="973"/>
      <c r="AN77" s="973"/>
      <c r="AO77" s="974"/>
      <c r="AP77" s="975" t="s">
        <v>558</v>
      </c>
      <c r="AQ77" s="973"/>
      <c r="AR77" s="973"/>
      <c r="AS77" s="973"/>
      <c r="AT77" s="974"/>
      <c r="AU77" s="975" t="s">
        <v>558</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546</v>
      </c>
      <c r="C78" s="969"/>
      <c r="D78" s="969"/>
      <c r="E78" s="969"/>
      <c r="F78" s="969"/>
      <c r="G78" s="969"/>
      <c r="H78" s="969"/>
      <c r="I78" s="969"/>
      <c r="J78" s="969"/>
      <c r="K78" s="969"/>
      <c r="L78" s="969"/>
      <c r="M78" s="969"/>
      <c r="N78" s="969"/>
      <c r="O78" s="969"/>
      <c r="P78" s="970"/>
      <c r="Q78" s="971">
        <v>195</v>
      </c>
      <c r="R78" s="965"/>
      <c r="S78" s="965"/>
      <c r="T78" s="965"/>
      <c r="U78" s="965"/>
      <c r="V78" s="965">
        <v>192</v>
      </c>
      <c r="W78" s="965"/>
      <c r="X78" s="965"/>
      <c r="Y78" s="965"/>
      <c r="Z78" s="965"/>
      <c r="AA78" s="965">
        <v>3</v>
      </c>
      <c r="AB78" s="965"/>
      <c r="AC78" s="965"/>
      <c r="AD78" s="965"/>
      <c r="AE78" s="965"/>
      <c r="AF78" s="965">
        <v>3</v>
      </c>
      <c r="AG78" s="965"/>
      <c r="AH78" s="965"/>
      <c r="AI78" s="965"/>
      <c r="AJ78" s="965"/>
      <c r="AK78" s="965" t="s">
        <v>554</v>
      </c>
      <c r="AL78" s="965"/>
      <c r="AM78" s="965"/>
      <c r="AN78" s="965"/>
      <c r="AO78" s="965"/>
      <c r="AP78" s="965" t="s">
        <v>556</v>
      </c>
      <c r="AQ78" s="965"/>
      <c r="AR78" s="965"/>
      <c r="AS78" s="965"/>
      <c r="AT78" s="965"/>
      <c r="AU78" s="965" t="s">
        <v>556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547</v>
      </c>
      <c r="C79" s="969"/>
      <c r="D79" s="969"/>
      <c r="E79" s="969"/>
      <c r="F79" s="969"/>
      <c r="G79" s="969"/>
      <c r="H79" s="969"/>
      <c r="I79" s="969"/>
      <c r="J79" s="969"/>
      <c r="K79" s="969"/>
      <c r="L79" s="969"/>
      <c r="M79" s="969"/>
      <c r="N79" s="969"/>
      <c r="O79" s="969"/>
      <c r="P79" s="970"/>
      <c r="Q79" s="971">
        <v>8349</v>
      </c>
      <c r="R79" s="965"/>
      <c r="S79" s="965"/>
      <c r="T79" s="965"/>
      <c r="U79" s="965"/>
      <c r="V79" s="965">
        <v>8162</v>
      </c>
      <c r="W79" s="965"/>
      <c r="X79" s="965"/>
      <c r="Y79" s="965"/>
      <c r="Z79" s="965"/>
      <c r="AA79" s="965">
        <v>187</v>
      </c>
      <c r="AB79" s="965"/>
      <c r="AC79" s="965"/>
      <c r="AD79" s="965"/>
      <c r="AE79" s="965"/>
      <c r="AF79" s="965">
        <v>187</v>
      </c>
      <c r="AG79" s="965"/>
      <c r="AH79" s="965"/>
      <c r="AI79" s="965"/>
      <c r="AJ79" s="965"/>
      <c r="AK79" s="965">
        <v>1670</v>
      </c>
      <c r="AL79" s="965"/>
      <c r="AM79" s="965"/>
      <c r="AN79" s="965"/>
      <c r="AO79" s="965"/>
      <c r="AP79" s="965" t="s">
        <v>556</v>
      </c>
      <c r="AQ79" s="965"/>
      <c r="AR79" s="965"/>
      <c r="AS79" s="965"/>
      <c r="AT79" s="965"/>
      <c r="AU79" s="965" t="s">
        <v>556</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548</v>
      </c>
      <c r="C80" s="969"/>
      <c r="D80" s="969"/>
      <c r="E80" s="969"/>
      <c r="F80" s="969"/>
      <c r="G80" s="969"/>
      <c r="H80" s="969"/>
      <c r="I80" s="969"/>
      <c r="J80" s="969"/>
      <c r="K80" s="969"/>
      <c r="L80" s="969"/>
      <c r="M80" s="969"/>
      <c r="N80" s="969"/>
      <c r="O80" s="969"/>
      <c r="P80" s="970"/>
      <c r="Q80" s="971">
        <v>13</v>
      </c>
      <c r="R80" s="965"/>
      <c r="S80" s="965"/>
      <c r="T80" s="965"/>
      <c r="U80" s="965"/>
      <c r="V80" s="965">
        <v>12</v>
      </c>
      <c r="W80" s="965"/>
      <c r="X80" s="965"/>
      <c r="Y80" s="965"/>
      <c r="Z80" s="965"/>
      <c r="AA80" s="965">
        <v>2</v>
      </c>
      <c r="AB80" s="965"/>
      <c r="AC80" s="965"/>
      <c r="AD80" s="965"/>
      <c r="AE80" s="965"/>
      <c r="AF80" s="965">
        <v>2</v>
      </c>
      <c r="AG80" s="965"/>
      <c r="AH80" s="965"/>
      <c r="AI80" s="965"/>
      <c r="AJ80" s="965"/>
      <c r="AK80" s="965">
        <v>7</v>
      </c>
      <c r="AL80" s="965"/>
      <c r="AM80" s="965"/>
      <c r="AN80" s="965"/>
      <c r="AO80" s="965"/>
      <c r="AP80" s="965" t="s">
        <v>556</v>
      </c>
      <c r="AQ80" s="965"/>
      <c r="AR80" s="965"/>
      <c r="AS80" s="965"/>
      <c r="AT80" s="965"/>
      <c r="AU80" s="965" t="s">
        <v>556</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549</v>
      </c>
      <c r="C81" s="969"/>
      <c r="D81" s="969"/>
      <c r="E81" s="969"/>
      <c r="F81" s="969"/>
      <c r="G81" s="969"/>
      <c r="H81" s="969"/>
      <c r="I81" s="969"/>
      <c r="J81" s="969"/>
      <c r="K81" s="969"/>
      <c r="L81" s="969"/>
      <c r="M81" s="969"/>
      <c r="N81" s="969"/>
      <c r="O81" s="969"/>
      <c r="P81" s="970"/>
      <c r="Q81" s="971">
        <v>388</v>
      </c>
      <c r="R81" s="965"/>
      <c r="S81" s="965"/>
      <c r="T81" s="965"/>
      <c r="U81" s="965"/>
      <c r="V81" s="965">
        <v>283</v>
      </c>
      <c r="W81" s="965"/>
      <c r="X81" s="965"/>
      <c r="Y81" s="965"/>
      <c r="Z81" s="965"/>
      <c r="AA81" s="965">
        <v>104</v>
      </c>
      <c r="AB81" s="965"/>
      <c r="AC81" s="965"/>
      <c r="AD81" s="965"/>
      <c r="AE81" s="965"/>
      <c r="AF81" s="965">
        <v>104</v>
      </c>
      <c r="AG81" s="965"/>
      <c r="AH81" s="965"/>
      <c r="AI81" s="965"/>
      <c r="AJ81" s="965"/>
      <c r="AK81" s="965">
        <v>153</v>
      </c>
      <c r="AL81" s="965"/>
      <c r="AM81" s="965"/>
      <c r="AN81" s="965"/>
      <c r="AO81" s="965"/>
      <c r="AP81" s="965" t="s">
        <v>556</v>
      </c>
      <c r="AQ81" s="965"/>
      <c r="AR81" s="965"/>
      <c r="AS81" s="965"/>
      <c r="AT81" s="965"/>
      <c r="AU81" s="965" t="s">
        <v>556</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550</v>
      </c>
      <c r="C82" s="969"/>
      <c r="D82" s="969"/>
      <c r="E82" s="969"/>
      <c r="F82" s="969"/>
      <c r="G82" s="969"/>
      <c r="H82" s="969"/>
      <c r="I82" s="969"/>
      <c r="J82" s="969"/>
      <c r="K82" s="969"/>
      <c r="L82" s="969"/>
      <c r="M82" s="969"/>
      <c r="N82" s="969"/>
      <c r="O82" s="969"/>
      <c r="P82" s="970"/>
      <c r="Q82" s="971">
        <v>256025</v>
      </c>
      <c r="R82" s="965"/>
      <c r="S82" s="965"/>
      <c r="T82" s="965"/>
      <c r="U82" s="965"/>
      <c r="V82" s="965">
        <v>245776</v>
      </c>
      <c r="W82" s="965"/>
      <c r="X82" s="965"/>
      <c r="Y82" s="965"/>
      <c r="Z82" s="965"/>
      <c r="AA82" s="965">
        <v>10249</v>
      </c>
      <c r="AB82" s="965"/>
      <c r="AC82" s="965"/>
      <c r="AD82" s="965"/>
      <c r="AE82" s="965"/>
      <c r="AF82" s="965">
        <v>10249</v>
      </c>
      <c r="AG82" s="965"/>
      <c r="AH82" s="965"/>
      <c r="AI82" s="965"/>
      <c r="AJ82" s="965"/>
      <c r="AK82" s="965">
        <v>1593</v>
      </c>
      <c r="AL82" s="965"/>
      <c r="AM82" s="965"/>
      <c r="AN82" s="965"/>
      <c r="AO82" s="965"/>
      <c r="AP82" s="965" t="s">
        <v>556</v>
      </c>
      <c r="AQ82" s="965"/>
      <c r="AR82" s="965"/>
      <c r="AS82" s="965"/>
      <c r="AT82" s="965"/>
      <c r="AU82" s="965" t="s">
        <v>556</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551</v>
      </c>
      <c r="C83" s="969"/>
      <c r="D83" s="969"/>
      <c r="E83" s="969"/>
      <c r="F83" s="969"/>
      <c r="G83" s="969"/>
      <c r="H83" s="969"/>
      <c r="I83" s="969"/>
      <c r="J83" s="969"/>
      <c r="K83" s="969"/>
      <c r="L83" s="969"/>
      <c r="M83" s="969"/>
      <c r="N83" s="969"/>
      <c r="O83" s="969"/>
      <c r="P83" s="970"/>
      <c r="Q83" s="971">
        <v>201</v>
      </c>
      <c r="R83" s="965"/>
      <c r="S83" s="965"/>
      <c r="T83" s="965"/>
      <c r="U83" s="965"/>
      <c r="V83" s="965">
        <v>175</v>
      </c>
      <c r="W83" s="965"/>
      <c r="X83" s="965"/>
      <c r="Y83" s="965"/>
      <c r="Z83" s="965"/>
      <c r="AA83" s="965">
        <v>26</v>
      </c>
      <c r="AB83" s="965"/>
      <c r="AC83" s="965"/>
      <c r="AD83" s="965"/>
      <c r="AE83" s="965"/>
      <c r="AF83" s="965">
        <v>26</v>
      </c>
      <c r="AG83" s="965"/>
      <c r="AH83" s="965"/>
      <c r="AI83" s="965"/>
      <c r="AJ83" s="965"/>
      <c r="AK83" s="965" t="s">
        <v>557</v>
      </c>
      <c r="AL83" s="965"/>
      <c r="AM83" s="965"/>
      <c r="AN83" s="965"/>
      <c r="AO83" s="965"/>
      <c r="AP83" s="965" t="s">
        <v>556</v>
      </c>
      <c r="AQ83" s="965"/>
      <c r="AR83" s="965"/>
      <c r="AS83" s="965"/>
      <c r="AT83" s="965"/>
      <c r="AU83" s="965" t="s">
        <v>556</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10630</v>
      </c>
      <c r="AG88" s="953"/>
      <c r="AH88" s="953"/>
      <c r="AI88" s="953"/>
      <c r="AJ88" s="953"/>
      <c r="AK88" s="957"/>
      <c r="AL88" s="957"/>
      <c r="AM88" s="957"/>
      <c r="AN88" s="957"/>
      <c r="AO88" s="957"/>
      <c r="AP88" s="953">
        <v>175</v>
      </c>
      <c r="AQ88" s="953"/>
      <c r="AR88" s="953"/>
      <c r="AS88" s="953"/>
      <c r="AT88" s="953"/>
      <c r="AU88" s="953">
        <v>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v>
      </c>
      <c r="CS102" s="945"/>
      <c r="CT102" s="945"/>
      <c r="CU102" s="945"/>
      <c r="CV102" s="946"/>
      <c r="CW102" s="944" t="s">
        <v>553</v>
      </c>
      <c r="CX102" s="945"/>
      <c r="CY102" s="945"/>
      <c r="CZ102" s="945"/>
      <c r="DA102" s="946"/>
      <c r="DB102" s="944" t="s">
        <v>553</v>
      </c>
      <c r="DC102" s="945"/>
      <c r="DD102" s="945"/>
      <c r="DE102" s="945"/>
      <c r="DF102" s="946"/>
      <c r="DG102" s="944" t="s">
        <v>553</v>
      </c>
      <c r="DH102" s="945"/>
      <c r="DI102" s="945"/>
      <c r="DJ102" s="945"/>
      <c r="DK102" s="946"/>
      <c r="DL102" s="944" t="s">
        <v>553</v>
      </c>
      <c r="DM102" s="945"/>
      <c r="DN102" s="945"/>
      <c r="DO102" s="945"/>
      <c r="DP102" s="946"/>
      <c r="DQ102" s="944" t="s">
        <v>553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287</v>
      </c>
      <c r="AG109" s="886"/>
      <c r="AH109" s="886"/>
      <c r="AI109" s="886"/>
      <c r="AJ109" s="887"/>
      <c r="AK109" s="888" t="s">
        <v>286</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287</v>
      </c>
      <c r="BW109" s="886"/>
      <c r="BX109" s="886"/>
      <c r="BY109" s="886"/>
      <c r="BZ109" s="887"/>
      <c r="CA109" s="888" t="s">
        <v>286</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287</v>
      </c>
      <c r="DM109" s="886"/>
      <c r="DN109" s="886"/>
      <c r="DO109" s="886"/>
      <c r="DP109" s="887"/>
      <c r="DQ109" s="888" t="s">
        <v>286</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217440</v>
      </c>
      <c r="AB110" s="871"/>
      <c r="AC110" s="871"/>
      <c r="AD110" s="871"/>
      <c r="AE110" s="872"/>
      <c r="AF110" s="873">
        <v>165646</v>
      </c>
      <c r="AG110" s="871"/>
      <c r="AH110" s="871"/>
      <c r="AI110" s="871"/>
      <c r="AJ110" s="872"/>
      <c r="AK110" s="873">
        <v>133911</v>
      </c>
      <c r="AL110" s="871"/>
      <c r="AM110" s="871"/>
      <c r="AN110" s="871"/>
      <c r="AO110" s="872"/>
      <c r="AP110" s="874">
        <v>12.4</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949156</v>
      </c>
      <c r="BR110" s="798"/>
      <c r="BS110" s="798"/>
      <c r="BT110" s="798"/>
      <c r="BU110" s="798"/>
      <c r="BV110" s="798">
        <v>836226</v>
      </c>
      <c r="BW110" s="798"/>
      <c r="BX110" s="798"/>
      <c r="BY110" s="798"/>
      <c r="BZ110" s="798"/>
      <c r="CA110" s="798">
        <v>882697</v>
      </c>
      <c r="CB110" s="798"/>
      <c r="CC110" s="798"/>
      <c r="CD110" s="798"/>
      <c r="CE110" s="798"/>
      <c r="CF110" s="859">
        <v>81.7</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41533</v>
      </c>
      <c r="BR112" s="769"/>
      <c r="BS112" s="769"/>
      <c r="BT112" s="769"/>
      <c r="BU112" s="769"/>
      <c r="BV112" s="769">
        <v>37174</v>
      </c>
      <c r="BW112" s="769"/>
      <c r="BX112" s="769"/>
      <c r="BY112" s="769"/>
      <c r="BZ112" s="769"/>
      <c r="CA112" s="769">
        <v>43576</v>
      </c>
      <c r="CB112" s="769"/>
      <c r="CC112" s="769"/>
      <c r="CD112" s="769"/>
      <c r="CE112" s="769"/>
      <c r="CF112" s="846">
        <v>4</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5287</v>
      </c>
      <c r="AB113" s="907"/>
      <c r="AC113" s="907"/>
      <c r="AD113" s="907"/>
      <c r="AE113" s="908"/>
      <c r="AF113" s="909">
        <v>4296</v>
      </c>
      <c r="AG113" s="907"/>
      <c r="AH113" s="907"/>
      <c r="AI113" s="907"/>
      <c r="AJ113" s="908"/>
      <c r="AK113" s="909">
        <v>4763</v>
      </c>
      <c r="AL113" s="907"/>
      <c r="AM113" s="907"/>
      <c r="AN113" s="907"/>
      <c r="AO113" s="908"/>
      <c r="AP113" s="910">
        <v>0.4</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4076</v>
      </c>
      <c r="BR113" s="769"/>
      <c r="BS113" s="769"/>
      <c r="BT113" s="769"/>
      <c r="BU113" s="769"/>
      <c r="BV113" s="769">
        <v>3778</v>
      </c>
      <c r="BW113" s="769"/>
      <c r="BX113" s="769"/>
      <c r="BY113" s="769"/>
      <c r="BZ113" s="769"/>
      <c r="CA113" s="769">
        <v>3002</v>
      </c>
      <c r="CB113" s="769"/>
      <c r="CC113" s="769"/>
      <c r="CD113" s="769"/>
      <c r="CE113" s="769"/>
      <c r="CF113" s="846">
        <v>0.3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361</v>
      </c>
      <c r="AB114" s="782"/>
      <c r="AC114" s="782"/>
      <c r="AD114" s="782"/>
      <c r="AE114" s="783"/>
      <c r="AF114" s="784">
        <v>343</v>
      </c>
      <c r="AG114" s="782"/>
      <c r="AH114" s="782"/>
      <c r="AI114" s="782"/>
      <c r="AJ114" s="783"/>
      <c r="AK114" s="784">
        <v>289</v>
      </c>
      <c r="AL114" s="782"/>
      <c r="AM114" s="782"/>
      <c r="AN114" s="782"/>
      <c r="AO114" s="783"/>
      <c r="AP114" s="752">
        <v>0</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141453</v>
      </c>
      <c r="BR114" s="769"/>
      <c r="BS114" s="769"/>
      <c r="BT114" s="769"/>
      <c r="BU114" s="769"/>
      <c r="BV114" s="769">
        <v>118235</v>
      </c>
      <c r="BW114" s="769"/>
      <c r="BX114" s="769"/>
      <c r="BY114" s="769"/>
      <c r="BZ114" s="769"/>
      <c r="CA114" s="769">
        <v>85100</v>
      </c>
      <c r="CB114" s="769"/>
      <c r="CC114" s="769"/>
      <c r="CD114" s="769"/>
      <c r="CE114" s="769"/>
      <c r="CF114" s="846">
        <v>7.9</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223088</v>
      </c>
      <c r="AB117" s="893"/>
      <c r="AC117" s="893"/>
      <c r="AD117" s="893"/>
      <c r="AE117" s="894"/>
      <c r="AF117" s="896">
        <v>170285</v>
      </c>
      <c r="AG117" s="893"/>
      <c r="AH117" s="893"/>
      <c r="AI117" s="893"/>
      <c r="AJ117" s="894"/>
      <c r="AK117" s="896">
        <v>138963</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287</v>
      </c>
      <c r="AG118" s="886"/>
      <c r="AH118" s="886"/>
      <c r="AI118" s="886"/>
      <c r="AJ118" s="887"/>
      <c r="AK118" s="888" t="s">
        <v>286</v>
      </c>
      <c r="AL118" s="886"/>
      <c r="AM118" s="886"/>
      <c r="AN118" s="886"/>
      <c r="AO118" s="887"/>
      <c r="AP118" s="889" t="s">
        <v>401</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429</v>
      </c>
      <c r="BP118" s="836"/>
      <c r="BQ118" s="855">
        <v>1136218</v>
      </c>
      <c r="BR118" s="856"/>
      <c r="BS118" s="856"/>
      <c r="BT118" s="856"/>
      <c r="BU118" s="856"/>
      <c r="BV118" s="856">
        <v>995413</v>
      </c>
      <c r="BW118" s="856"/>
      <c r="BX118" s="856"/>
      <c r="BY118" s="856"/>
      <c r="BZ118" s="856"/>
      <c r="CA118" s="856">
        <v>1014375</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4490314</v>
      </c>
      <c r="BR119" s="798"/>
      <c r="BS119" s="798"/>
      <c r="BT119" s="798"/>
      <c r="BU119" s="798"/>
      <c r="BV119" s="798">
        <v>4621256</v>
      </c>
      <c r="BW119" s="798"/>
      <c r="BX119" s="798"/>
      <c r="BY119" s="798"/>
      <c r="BZ119" s="798"/>
      <c r="CA119" s="798">
        <v>4694115</v>
      </c>
      <c r="CB119" s="798"/>
      <c r="CC119" s="798"/>
      <c r="CD119" s="798"/>
      <c r="CE119" s="798"/>
      <c r="CF119" s="859">
        <v>434.7</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21224</v>
      </c>
      <c r="BR120" s="769"/>
      <c r="BS120" s="769"/>
      <c r="BT120" s="769"/>
      <c r="BU120" s="769"/>
      <c r="BV120" s="769">
        <v>17761</v>
      </c>
      <c r="BW120" s="769"/>
      <c r="BX120" s="769"/>
      <c r="BY120" s="769"/>
      <c r="BZ120" s="769"/>
      <c r="CA120" s="769">
        <v>14173</v>
      </c>
      <c r="CB120" s="769"/>
      <c r="CC120" s="769"/>
      <c r="CD120" s="769"/>
      <c r="CE120" s="769"/>
      <c r="CF120" s="846">
        <v>1.3</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41533</v>
      </c>
      <c r="DH120" s="798"/>
      <c r="DI120" s="798"/>
      <c r="DJ120" s="798"/>
      <c r="DK120" s="798"/>
      <c r="DL120" s="798">
        <v>37174</v>
      </c>
      <c r="DM120" s="798"/>
      <c r="DN120" s="798"/>
      <c r="DO120" s="798"/>
      <c r="DP120" s="798"/>
      <c r="DQ120" s="798">
        <v>43576</v>
      </c>
      <c r="DR120" s="798"/>
      <c r="DS120" s="798"/>
      <c r="DT120" s="798"/>
      <c r="DU120" s="798"/>
      <c r="DV120" s="799">
        <v>4</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878269</v>
      </c>
      <c r="BR121" s="856"/>
      <c r="BS121" s="856"/>
      <c r="BT121" s="856"/>
      <c r="BU121" s="856"/>
      <c r="BV121" s="856">
        <v>1015037</v>
      </c>
      <c r="BW121" s="856"/>
      <c r="BX121" s="856"/>
      <c r="BY121" s="856"/>
      <c r="BZ121" s="856"/>
      <c r="CA121" s="856">
        <v>1143693</v>
      </c>
      <c r="CB121" s="856"/>
      <c r="CC121" s="856"/>
      <c r="CD121" s="856"/>
      <c r="CE121" s="856"/>
      <c r="CF121" s="857">
        <v>105.9</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438</v>
      </c>
      <c r="BP122" s="836"/>
      <c r="BQ122" s="837">
        <v>5389807</v>
      </c>
      <c r="BR122" s="838"/>
      <c r="BS122" s="838"/>
      <c r="BT122" s="838"/>
      <c r="BU122" s="838"/>
      <c r="BV122" s="838">
        <v>5654054</v>
      </c>
      <c r="BW122" s="838"/>
      <c r="BX122" s="838"/>
      <c r="BY122" s="838"/>
      <c r="BZ122" s="838"/>
      <c r="CA122" s="838">
        <v>5851981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4211</v>
      </c>
      <c r="AB128" s="722"/>
      <c r="AC128" s="722"/>
      <c r="AD128" s="722"/>
      <c r="AE128" s="723"/>
      <c r="AF128" s="724">
        <v>4211</v>
      </c>
      <c r="AG128" s="722"/>
      <c r="AH128" s="722"/>
      <c r="AI128" s="722"/>
      <c r="AJ128" s="723"/>
      <c r="AK128" s="724">
        <v>4211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1190830</v>
      </c>
      <c r="AB129" s="782"/>
      <c r="AC129" s="782"/>
      <c r="AD129" s="782"/>
      <c r="AE129" s="783"/>
      <c r="AF129" s="784">
        <v>1217805</v>
      </c>
      <c r="AG129" s="782"/>
      <c r="AH129" s="782"/>
      <c r="AI129" s="782"/>
      <c r="AJ129" s="783"/>
      <c r="AK129" s="784">
        <v>1187319</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4.3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149494</v>
      </c>
      <c r="AB130" s="782"/>
      <c r="AC130" s="782"/>
      <c r="AD130" s="782"/>
      <c r="AE130" s="783"/>
      <c r="AF130" s="784">
        <v>124882</v>
      </c>
      <c r="AG130" s="782"/>
      <c r="AH130" s="782"/>
      <c r="AI130" s="782"/>
      <c r="AJ130" s="783"/>
      <c r="AK130" s="784">
        <v>107564</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1041336</v>
      </c>
      <c r="AB131" s="715"/>
      <c r="AC131" s="715"/>
      <c r="AD131" s="715"/>
      <c r="AE131" s="716"/>
      <c r="AF131" s="717">
        <v>1092923</v>
      </c>
      <c r="AG131" s="715"/>
      <c r="AH131" s="715"/>
      <c r="AI131" s="715"/>
      <c r="AJ131" s="716"/>
      <c r="AK131" s="717">
        <v>1079755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6.662883066</v>
      </c>
      <c r="AB132" s="738"/>
      <c r="AC132" s="738"/>
      <c r="AD132" s="738"/>
      <c r="AE132" s="739"/>
      <c r="AF132" s="740">
        <v>3.7689754899999999</v>
      </c>
      <c r="AG132" s="738"/>
      <c r="AH132" s="738"/>
      <c r="AI132" s="738"/>
      <c r="AJ132" s="739"/>
      <c r="AK132" s="740">
        <v>2.5179786160000002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7.8</v>
      </c>
      <c r="AB133" s="747"/>
      <c r="AC133" s="747"/>
      <c r="AD133" s="747"/>
      <c r="AE133" s="748"/>
      <c r="AF133" s="746">
        <v>6</v>
      </c>
      <c r="AG133" s="747"/>
      <c r="AH133" s="747"/>
      <c r="AI133" s="747"/>
      <c r="AJ133" s="748"/>
      <c r="AK133" s="746">
        <v>4.3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85" zoomScaleNormal="85" zoomScaleSheetLayoutView="55" workbookViewId="0">
      <selection activeCell="AG95" sqref="AG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election activeCell="P3" sqref="P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2" workbookViewId="0">
      <selection activeCell="P66" sqref="P6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342584</v>
      </c>
      <c r="L9" s="264">
        <v>308079</v>
      </c>
      <c r="M9" s="265">
        <v>183831</v>
      </c>
      <c r="N9" s="266">
        <v>67.599999999999994</v>
      </c>
    </row>
    <row r="10" spans="1:16">
      <c r="A10" s="248"/>
      <c r="B10" s="244"/>
      <c r="C10" s="244"/>
      <c r="D10" s="244"/>
      <c r="E10" s="244"/>
      <c r="F10" s="244"/>
      <c r="G10" s="1131" t="s">
        <v>471</v>
      </c>
      <c r="H10" s="1132"/>
      <c r="I10" s="1132"/>
      <c r="J10" s="1133"/>
      <c r="K10" s="267">
        <v>14548</v>
      </c>
      <c r="L10" s="268">
        <v>13083</v>
      </c>
      <c r="M10" s="269">
        <v>17818</v>
      </c>
      <c r="N10" s="270">
        <v>-26.6</v>
      </c>
    </row>
    <row r="11" spans="1:16" ht="13.5" customHeight="1">
      <c r="A11" s="248"/>
      <c r="B11" s="244"/>
      <c r="C11" s="244"/>
      <c r="D11" s="244"/>
      <c r="E11" s="244"/>
      <c r="F11" s="244"/>
      <c r="G11" s="1131" t="s">
        <v>472</v>
      </c>
      <c r="H11" s="1132"/>
      <c r="I11" s="1132"/>
      <c r="J11" s="1133"/>
      <c r="K11" s="267">
        <v>26550</v>
      </c>
      <c r="L11" s="268">
        <v>23876</v>
      </c>
      <c r="M11" s="269">
        <v>26667</v>
      </c>
      <c r="N11" s="270">
        <v>-10.5</v>
      </c>
    </row>
    <row r="12" spans="1:16" ht="13.5" customHeight="1">
      <c r="A12" s="248"/>
      <c r="B12" s="244"/>
      <c r="C12" s="244"/>
      <c r="D12" s="244"/>
      <c r="E12" s="244"/>
      <c r="F12" s="244"/>
      <c r="G12" s="1131" t="s">
        <v>473</v>
      </c>
      <c r="H12" s="1132"/>
      <c r="I12" s="1132"/>
      <c r="J12" s="1133"/>
      <c r="K12" s="267" t="s">
        <v>474</v>
      </c>
      <c r="L12" s="268" t="s">
        <v>474</v>
      </c>
      <c r="M12" s="269">
        <v>2490</v>
      </c>
      <c r="N12" s="270" t="s">
        <v>474</v>
      </c>
    </row>
    <row r="13" spans="1:16" ht="13.5" customHeight="1">
      <c r="A13" s="248"/>
      <c r="B13" s="244"/>
      <c r="C13" s="244"/>
      <c r="D13" s="244"/>
      <c r="E13" s="244"/>
      <c r="F13" s="244"/>
      <c r="G13" s="1131" t="s">
        <v>475</v>
      </c>
      <c r="H13" s="1132"/>
      <c r="I13" s="1132"/>
      <c r="J13" s="1133"/>
      <c r="K13" s="267" t="s">
        <v>474</v>
      </c>
      <c r="L13" s="268" t="s">
        <v>474</v>
      </c>
      <c r="M13" s="269" t="s">
        <v>474</v>
      </c>
      <c r="N13" s="270" t="s">
        <v>474</v>
      </c>
    </row>
    <row r="14" spans="1:16" ht="13.5" customHeight="1">
      <c r="A14" s="248"/>
      <c r="B14" s="244"/>
      <c r="C14" s="244"/>
      <c r="D14" s="244"/>
      <c r="E14" s="244"/>
      <c r="F14" s="244"/>
      <c r="G14" s="1131" t="s">
        <v>476</v>
      </c>
      <c r="H14" s="1132"/>
      <c r="I14" s="1132"/>
      <c r="J14" s="1133"/>
      <c r="K14" s="267">
        <v>317</v>
      </c>
      <c r="L14" s="268">
        <v>285</v>
      </c>
      <c r="M14" s="269">
        <v>9105</v>
      </c>
      <c r="N14" s="270">
        <v>-96.9</v>
      </c>
    </row>
    <row r="15" spans="1:16" ht="13.5" customHeight="1">
      <c r="A15" s="248"/>
      <c r="B15" s="244"/>
      <c r="C15" s="244"/>
      <c r="D15" s="244"/>
      <c r="E15" s="244"/>
      <c r="F15" s="244"/>
      <c r="G15" s="1131" t="s">
        <v>477</v>
      </c>
      <c r="H15" s="1132"/>
      <c r="I15" s="1132"/>
      <c r="J15" s="1133"/>
      <c r="K15" s="267">
        <v>25606</v>
      </c>
      <c r="L15" s="268">
        <v>23027</v>
      </c>
      <c r="M15" s="269">
        <v>5055</v>
      </c>
      <c r="N15" s="270">
        <v>355.5</v>
      </c>
    </row>
    <row r="16" spans="1:16">
      <c r="A16" s="248"/>
      <c r="B16" s="244"/>
      <c r="C16" s="244"/>
      <c r="D16" s="244"/>
      <c r="E16" s="244"/>
      <c r="F16" s="244"/>
      <c r="G16" s="1134" t="s">
        <v>478</v>
      </c>
      <c r="H16" s="1135"/>
      <c r="I16" s="1135"/>
      <c r="J16" s="1136"/>
      <c r="K16" s="268">
        <v>-25596</v>
      </c>
      <c r="L16" s="268">
        <v>-23018</v>
      </c>
      <c r="M16" s="269">
        <v>-22864</v>
      </c>
      <c r="N16" s="270">
        <v>0.7</v>
      </c>
    </row>
    <row r="17" spans="1:16">
      <c r="A17" s="248"/>
      <c r="B17" s="244"/>
      <c r="C17" s="244"/>
      <c r="D17" s="244"/>
      <c r="E17" s="244"/>
      <c r="F17" s="244"/>
      <c r="G17" s="1134" t="s">
        <v>171</v>
      </c>
      <c r="H17" s="1135"/>
      <c r="I17" s="1135"/>
      <c r="J17" s="1136"/>
      <c r="K17" s="268">
        <v>384009</v>
      </c>
      <c r="L17" s="268">
        <v>345332</v>
      </c>
      <c r="M17" s="269">
        <v>222101</v>
      </c>
      <c r="N17" s="270">
        <v>55.5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35.97</v>
      </c>
      <c r="L21" s="281">
        <v>20.61</v>
      </c>
      <c r="M21" s="282">
        <v>15.36</v>
      </c>
      <c r="N21" s="249"/>
      <c r="O21" s="283"/>
      <c r="P21" s="279"/>
    </row>
    <row r="22" spans="1:16" s="284" customFormat="1">
      <c r="A22" s="279"/>
      <c r="B22" s="249"/>
      <c r="C22" s="249"/>
      <c r="D22" s="249"/>
      <c r="E22" s="249"/>
      <c r="F22" s="249"/>
      <c r="G22" s="1128" t="s">
        <v>484</v>
      </c>
      <c r="H22" s="1129"/>
      <c r="I22" s="1129"/>
      <c r="J22" s="1130"/>
      <c r="K22" s="285">
        <v>88.6</v>
      </c>
      <c r="L22" s="286">
        <v>94.6</v>
      </c>
      <c r="M22" s="287">
        <v>-6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133911</v>
      </c>
      <c r="L32" s="294">
        <v>120424</v>
      </c>
      <c r="M32" s="295">
        <v>144540</v>
      </c>
      <c r="N32" s="296">
        <v>-16.7</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t="s">
        <v>474</v>
      </c>
      <c r="N34" s="296" t="s">
        <v>474</v>
      </c>
    </row>
    <row r="35" spans="1:16" ht="27" customHeight="1">
      <c r="A35" s="248"/>
      <c r="B35" s="244"/>
      <c r="C35" s="244"/>
      <c r="D35" s="244"/>
      <c r="E35" s="244"/>
      <c r="F35" s="244"/>
      <c r="G35" s="1119" t="s">
        <v>491</v>
      </c>
      <c r="H35" s="1120"/>
      <c r="I35" s="1120"/>
      <c r="J35" s="1121"/>
      <c r="K35" s="294">
        <v>4763</v>
      </c>
      <c r="L35" s="294">
        <v>4283</v>
      </c>
      <c r="M35" s="295">
        <v>29964</v>
      </c>
      <c r="N35" s="296">
        <v>-85.7</v>
      </c>
    </row>
    <row r="36" spans="1:16" ht="27" customHeight="1">
      <c r="A36" s="248"/>
      <c r="B36" s="244"/>
      <c r="C36" s="244"/>
      <c r="D36" s="244"/>
      <c r="E36" s="244"/>
      <c r="F36" s="244"/>
      <c r="G36" s="1119" t="s">
        <v>492</v>
      </c>
      <c r="H36" s="1120"/>
      <c r="I36" s="1120"/>
      <c r="J36" s="1121"/>
      <c r="K36" s="294">
        <v>289</v>
      </c>
      <c r="L36" s="294">
        <v>260</v>
      </c>
      <c r="M36" s="295">
        <v>6972</v>
      </c>
      <c r="N36" s="296">
        <v>-96.3</v>
      </c>
    </row>
    <row r="37" spans="1:16" ht="13.5" customHeight="1">
      <c r="A37" s="248"/>
      <c r="B37" s="244"/>
      <c r="C37" s="244"/>
      <c r="D37" s="244"/>
      <c r="E37" s="244"/>
      <c r="F37" s="244"/>
      <c r="G37" s="1119" t="s">
        <v>493</v>
      </c>
      <c r="H37" s="1120"/>
      <c r="I37" s="1120"/>
      <c r="J37" s="1121"/>
      <c r="K37" s="294" t="s">
        <v>474</v>
      </c>
      <c r="L37" s="294" t="s">
        <v>474</v>
      </c>
      <c r="M37" s="295">
        <v>2692</v>
      </c>
      <c r="N37" s="296" t="s">
        <v>474</v>
      </c>
    </row>
    <row r="38" spans="1:16" ht="27" customHeight="1">
      <c r="A38" s="248"/>
      <c r="B38" s="244"/>
      <c r="C38" s="244"/>
      <c r="D38" s="244"/>
      <c r="E38" s="244"/>
      <c r="F38" s="244"/>
      <c r="G38" s="1122" t="s">
        <v>494</v>
      </c>
      <c r="H38" s="1123"/>
      <c r="I38" s="1123"/>
      <c r="J38" s="1124"/>
      <c r="K38" s="297" t="s">
        <v>474</v>
      </c>
      <c r="L38" s="297" t="s">
        <v>474</v>
      </c>
      <c r="M38" s="298">
        <v>44</v>
      </c>
      <c r="N38" s="299" t="s">
        <v>474</v>
      </c>
      <c r="O38" s="293"/>
    </row>
    <row r="39" spans="1:16">
      <c r="A39" s="248"/>
      <c r="B39" s="244"/>
      <c r="C39" s="244"/>
      <c r="D39" s="244"/>
      <c r="E39" s="244"/>
      <c r="F39" s="244"/>
      <c r="G39" s="1122" t="s">
        <v>495</v>
      </c>
      <c r="H39" s="1123"/>
      <c r="I39" s="1123"/>
      <c r="J39" s="1124"/>
      <c r="K39" s="300">
        <v>-4211</v>
      </c>
      <c r="L39" s="300">
        <v>-3787</v>
      </c>
      <c r="M39" s="301">
        <v>-7752</v>
      </c>
      <c r="N39" s="302">
        <v>-51.1</v>
      </c>
      <c r="O39" s="293"/>
    </row>
    <row r="40" spans="1:16" ht="27" customHeight="1">
      <c r="A40" s="248"/>
      <c r="B40" s="244"/>
      <c r="C40" s="244"/>
      <c r="D40" s="244"/>
      <c r="E40" s="244"/>
      <c r="F40" s="244"/>
      <c r="G40" s="1119" t="s">
        <v>496</v>
      </c>
      <c r="H40" s="1120"/>
      <c r="I40" s="1120"/>
      <c r="J40" s="1121"/>
      <c r="K40" s="300">
        <v>-107564</v>
      </c>
      <c r="L40" s="300">
        <v>-96730</v>
      </c>
      <c r="M40" s="301">
        <v>-125847</v>
      </c>
      <c r="N40" s="302">
        <v>-23.1</v>
      </c>
      <c r="O40" s="293"/>
    </row>
    <row r="41" spans="1:16">
      <c r="A41" s="248"/>
      <c r="B41" s="244"/>
      <c r="C41" s="244"/>
      <c r="D41" s="244"/>
      <c r="E41" s="244"/>
      <c r="F41" s="244"/>
      <c r="G41" s="1125" t="s">
        <v>281</v>
      </c>
      <c r="H41" s="1126"/>
      <c r="I41" s="1126"/>
      <c r="J41" s="1127"/>
      <c r="K41" s="294">
        <v>27188</v>
      </c>
      <c r="L41" s="300">
        <v>24450</v>
      </c>
      <c r="M41" s="301">
        <v>50612</v>
      </c>
      <c r="N41" s="302">
        <v>-51.7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421354</v>
      </c>
      <c r="J51" s="320">
        <v>366076</v>
      </c>
      <c r="K51" s="321">
        <v>113</v>
      </c>
      <c r="L51" s="322">
        <v>262834</v>
      </c>
      <c r="M51" s="323">
        <v>48.9</v>
      </c>
      <c r="N51" s="324">
        <v>64.099999999999994</v>
      </c>
    </row>
    <row r="52" spans="1:14">
      <c r="A52" s="248"/>
      <c r="B52" s="244"/>
      <c r="C52" s="244"/>
      <c r="D52" s="244"/>
      <c r="E52" s="244"/>
      <c r="F52" s="244"/>
      <c r="G52" s="325"/>
      <c r="H52" s="326" t="s">
        <v>507</v>
      </c>
      <c r="I52" s="327">
        <v>236981</v>
      </c>
      <c r="J52" s="328">
        <v>205891</v>
      </c>
      <c r="K52" s="329">
        <v>81.2</v>
      </c>
      <c r="L52" s="330">
        <v>147509</v>
      </c>
      <c r="M52" s="331">
        <v>95.6</v>
      </c>
      <c r="N52" s="332">
        <v>-14.4</v>
      </c>
    </row>
    <row r="53" spans="1:14">
      <c r="A53" s="248"/>
      <c r="B53" s="244"/>
      <c r="C53" s="244"/>
      <c r="D53" s="244"/>
      <c r="E53" s="244"/>
      <c r="F53" s="244"/>
      <c r="G53" s="310" t="s">
        <v>508</v>
      </c>
      <c r="H53" s="311"/>
      <c r="I53" s="319">
        <v>192308</v>
      </c>
      <c r="J53" s="320">
        <v>167370</v>
      </c>
      <c r="K53" s="321">
        <v>-54.3</v>
      </c>
      <c r="L53" s="322">
        <v>334234</v>
      </c>
      <c r="M53" s="323">
        <v>27.2</v>
      </c>
      <c r="N53" s="324">
        <v>-81.5</v>
      </c>
    </row>
    <row r="54" spans="1:14">
      <c r="A54" s="248"/>
      <c r="B54" s="244"/>
      <c r="C54" s="244"/>
      <c r="D54" s="244"/>
      <c r="E54" s="244"/>
      <c r="F54" s="244"/>
      <c r="G54" s="325"/>
      <c r="H54" s="326" t="s">
        <v>507</v>
      </c>
      <c r="I54" s="327">
        <v>139581</v>
      </c>
      <c r="J54" s="328">
        <v>121480</v>
      </c>
      <c r="K54" s="329">
        <v>-41</v>
      </c>
      <c r="L54" s="330">
        <v>135366</v>
      </c>
      <c r="M54" s="331">
        <v>-8.1999999999999993</v>
      </c>
      <c r="N54" s="332">
        <v>-32.799999999999997</v>
      </c>
    </row>
    <row r="55" spans="1:14">
      <c r="A55" s="248"/>
      <c r="B55" s="244"/>
      <c r="C55" s="244"/>
      <c r="D55" s="244"/>
      <c r="E55" s="244"/>
      <c r="F55" s="244"/>
      <c r="G55" s="310" t="s">
        <v>509</v>
      </c>
      <c r="H55" s="311"/>
      <c r="I55" s="319">
        <v>281183</v>
      </c>
      <c r="J55" s="320">
        <v>253775</v>
      </c>
      <c r="K55" s="321">
        <v>51.6</v>
      </c>
      <c r="L55" s="322">
        <v>216155</v>
      </c>
      <c r="M55" s="323">
        <v>-35.299999999999997</v>
      </c>
      <c r="N55" s="324">
        <v>86.9</v>
      </c>
    </row>
    <row r="56" spans="1:14">
      <c r="A56" s="248"/>
      <c r="B56" s="244"/>
      <c r="C56" s="244"/>
      <c r="D56" s="244"/>
      <c r="E56" s="244"/>
      <c r="F56" s="244"/>
      <c r="G56" s="325"/>
      <c r="H56" s="326" t="s">
        <v>507</v>
      </c>
      <c r="I56" s="327">
        <v>156369</v>
      </c>
      <c r="J56" s="328">
        <v>141127</v>
      </c>
      <c r="K56" s="329">
        <v>16.2</v>
      </c>
      <c r="L56" s="330">
        <v>108827</v>
      </c>
      <c r="M56" s="331">
        <v>-19.600000000000001</v>
      </c>
      <c r="N56" s="332">
        <v>35.799999999999997</v>
      </c>
    </row>
    <row r="57" spans="1:14">
      <c r="A57" s="248"/>
      <c r="B57" s="244"/>
      <c r="C57" s="244"/>
      <c r="D57" s="244"/>
      <c r="E57" s="244"/>
      <c r="F57" s="244"/>
      <c r="G57" s="310" t="s">
        <v>510</v>
      </c>
      <c r="H57" s="311"/>
      <c r="I57" s="319">
        <v>280298</v>
      </c>
      <c r="J57" s="320">
        <v>251614</v>
      </c>
      <c r="K57" s="321">
        <v>-0.9</v>
      </c>
      <c r="L57" s="322">
        <v>228305</v>
      </c>
      <c r="M57" s="323">
        <v>5.6</v>
      </c>
      <c r="N57" s="324">
        <v>-6.5</v>
      </c>
    </row>
    <row r="58" spans="1:14">
      <c r="A58" s="248"/>
      <c r="B58" s="244"/>
      <c r="C58" s="244"/>
      <c r="D58" s="244"/>
      <c r="E58" s="244"/>
      <c r="F58" s="244"/>
      <c r="G58" s="325"/>
      <c r="H58" s="326" t="s">
        <v>507</v>
      </c>
      <c r="I58" s="327">
        <v>134183</v>
      </c>
      <c r="J58" s="328">
        <v>120452</v>
      </c>
      <c r="K58" s="329">
        <v>-14.6</v>
      </c>
      <c r="L58" s="330">
        <v>86611</v>
      </c>
      <c r="M58" s="331">
        <v>-20.399999999999999</v>
      </c>
      <c r="N58" s="332">
        <v>5.8</v>
      </c>
    </row>
    <row r="59" spans="1:14">
      <c r="A59" s="248"/>
      <c r="B59" s="244"/>
      <c r="C59" s="244"/>
      <c r="D59" s="244"/>
      <c r="E59" s="244"/>
      <c r="F59" s="244"/>
      <c r="G59" s="310" t="s">
        <v>511</v>
      </c>
      <c r="H59" s="311"/>
      <c r="I59" s="319">
        <v>489377</v>
      </c>
      <c r="J59" s="320">
        <v>440087</v>
      </c>
      <c r="K59" s="321">
        <v>74.900000000000006</v>
      </c>
      <c r="L59" s="322">
        <v>316331</v>
      </c>
      <c r="M59" s="323">
        <v>38.6</v>
      </c>
      <c r="N59" s="324">
        <v>36.299999999999997</v>
      </c>
    </row>
    <row r="60" spans="1:14">
      <c r="A60" s="248"/>
      <c r="B60" s="244"/>
      <c r="C60" s="244"/>
      <c r="D60" s="244"/>
      <c r="E60" s="244"/>
      <c r="F60" s="244"/>
      <c r="G60" s="325"/>
      <c r="H60" s="326" t="s">
        <v>507</v>
      </c>
      <c r="I60" s="333">
        <v>182245</v>
      </c>
      <c r="J60" s="328">
        <v>163889</v>
      </c>
      <c r="K60" s="329">
        <v>36.1</v>
      </c>
      <c r="L60" s="330">
        <v>106387</v>
      </c>
      <c r="M60" s="331">
        <v>22.8</v>
      </c>
      <c r="N60" s="332">
        <v>13.3</v>
      </c>
    </row>
    <row r="61" spans="1:14">
      <c r="A61" s="248"/>
      <c r="B61" s="244"/>
      <c r="C61" s="244"/>
      <c r="D61" s="244"/>
      <c r="E61" s="244"/>
      <c r="F61" s="244"/>
      <c r="G61" s="310" t="s">
        <v>512</v>
      </c>
      <c r="H61" s="334"/>
      <c r="I61" s="335">
        <v>332904</v>
      </c>
      <c r="J61" s="336">
        <v>295784</v>
      </c>
      <c r="K61" s="337">
        <v>36.9</v>
      </c>
      <c r="L61" s="338">
        <v>271572</v>
      </c>
      <c r="M61" s="339">
        <v>17</v>
      </c>
      <c r="N61" s="324">
        <v>19.899999999999999</v>
      </c>
    </row>
    <row r="62" spans="1:14">
      <c r="A62" s="248"/>
      <c r="B62" s="244"/>
      <c r="C62" s="244"/>
      <c r="D62" s="244"/>
      <c r="E62" s="244"/>
      <c r="F62" s="244"/>
      <c r="G62" s="325"/>
      <c r="H62" s="326" t="s">
        <v>507</v>
      </c>
      <c r="I62" s="327">
        <v>169872</v>
      </c>
      <c r="J62" s="328">
        <v>150568</v>
      </c>
      <c r="K62" s="329">
        <v>15.6</v>
      </c>
      <c r="L62" s="330">
        <v>116940</v>
      </c>
      <c r="M62" s="331">
        <v>14</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42.66</v>
      </c>
      <c r="G47" s="12">
        <v>56.54</v>
      </c>
      <c r="H47" s="12">
        <v>60.09</v>
      </c>
      <c r="I47" s="12">
        <v>58.89</v>
      </c>
      <c r="J47" s="13">
        <v>59.81</v>
      </c>
    </row>
    <row r="48" spans="2:10" ht="57.75" customHeight="1">
      <c r="B48" s="14"/>
      <c r="C48" s="1139" t="s">
        <v>4</v>
      </c>
      <c r="D48" s="1139"/>
      <c r="E48" s="1140"/>
      <c r="F48" s="15">
        <v>5.58</v>
      </c>
      <c r="G48" s="16">
        <v>5.21</v>
      </c>
      <c r="H48" s="16">
        <v>10.63</v>
      </c>
      <c r="I48" s="16">
        <v>9.14</v>
      </c>
      <c r="J48" s="17">
        <v>8.25</v>
      </c>
    </row>
    <row r="49" spans="2:10" ht="57.75" customHeight="1" thickBot="1">
      <c r="B49" s="18"/>
      <c r="C49" s="1141" t="s">
        <v>5</v>
      </c>
      <c r="D49" s="1141"/>
      <c r="E49" s="1142"/>
      <c r="F49" s="19">
        <v>3.31</v>
      </c>
      <c r="G49" s="20">
        <v>12.8</v>
      </c>
      <c r="H49" s="20">
        <v>5.18</v>
      </c>
      <c r="I49" s="20" t="s">
        <v>519</v>
      </c>
      <c r="J49" s="21" t="s">
        <v>520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5"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521</v>
      </c>
      <c r="D34" s="1149"/>
      <c r="E34" s="1150"/>
      <c r="F34" s="32">
        <v>5.52</v>
      </c>
      <c r="G34" s="33">
        <v>5.16</v>
      </c>
      <c r="H34" s="33">
        <v>10.63</v>
      </c>
      <c r="I34" s="33">
        <v>9.14</v>
      </c>
      <c r="J34" s="34">
        <v>8.25</v>
      </c>
      <c r="K34" s="22"/>
      <c r="L34" s="22"/>
      <c r="M34" s="22"/>
      <c r="N34" s="22"/>
      <c r="O34" s="22"/>
      <c r="P34" s="22"/>
    </row>
    <row r="35" spans="1:16" ht="39" customHeight="1">
      <c r="A35" s="22"/>
      <c r="B35" s="35"/>
      <c r="C35" s="1143" t="s">
        <v>522</v>
      </c>
      <c r="D35" s="1144"/>
      <c r="E35" s="1145"/>
      <c r="F35" s="36">
        <v>0.38</v>
      </c>
      <c r="G35" s="37">
        <v>0.15</v>
      </c>
      <c r="H35" s="37">
        <v>0.06</v>
      </c>
      <c r="I35" s="37">
        <v>0.62</v>
      </c>
      <c r="J35" s="38">
        <v>2.5</v>
      </c>
      <c r="K35" s="22"/>
      <c r="L35" s="22"/>
      <c r="M35" s="22"/>
      <c r="N35" s="22"/>
      <c r="O35" s="22"/>
      <c r="P35" s="22"/>
    </row>
    <row r="36" spans="1:16" ht="39" customHeight="1">
      <c r="A36" s="22"/>
      <c r="B36" s="35"/>
      <c r="C36" s="1143" t="s">
        <v>523</v>
      </c>
      <c r="D36" s="1144"/>
      <c r="E36" s="1145"/>
      <c r="F36" s="36">
        <v>0.19</v>
      </c>
      <c r="G36" s="37">
        <v>0.11</v>
      </c>
      <c r="H36" s="37">
        <v>0.11</v>
      </c>
      <c r="I36" s="37">
        <v>0.2</v>
      </c>
      <c r="J36" s="38">
        <v>0.42</v>
      </c>
      <c r="K36" s="22"/>
      <c r="L36" s="22"/>
      <c r="M36" s="22"/>
      <c r="N36" s="22"/>
      <c r="O36" s="22"/>
      <c r="P36" s="22"/>
    </row>
    <row r="37" spans="1:16" ht="39" customHeight="1">
      <c r="A37" s="22"/>
      <c r="B37" s="35"/>
      <c r="C37" s="1143" t="s">
        <v>524</v>
      </c>
      <c r="D37" s="1144"/>
      <c r="E37" s="1145"/>
      <c r="F37" s="36">
        <v>0.05</v>
      </c>
      <c r="G37" s="37">
        <v>0.1</v>
      </c>
      <c r="H37" s="37">
        <v>0.23</v>
      </c>
      <c r="I37" s="37">
        <v>0.1</v>
      </c>
      <c r="J37" s="38">
        <v>0.24</v>
      </c>
      <c r="K37" s="22"/>
      <c r="L37" s="22"/>
      <c r="M37" s="22"/>
      <c r="N37" s="22"/>
      <c r="O37" s="22"/>
      <c r="P37" s="22"/>
    </row>
    <row r="38" spans="1:16" ht="39" customHeight="1">
      <c r="A38" s="22"/>
      <c r="B38" s="35"/>
      <c r="C38" s="1143" t="s">
        <v>525</v>
      </c>
      <c r="D38" s="1144"/>
      <c r="E38" s="1145"/>
      <c r="F38" s="36">
        <v>0.12</v>
      </c>
      <c r="G38" s="37">
        <v>0.57999999999999996</v>
      </c>
      <c r="H38" s="37">
        <v>0.3</v>
      </c>
      <c r="I38" s="37">
        <v>0.36</v>
      </c>
      <c r="J38" s="38">
        <v>0.22</v>
      </c>
      <c r="K38" s="22"/>
      <c r="L38" s="22"/>
      <c r="M38" s="22"/>
      <c r="N38" s="22"/>
      <c r="O38" s="22"/>
      <c r="P38" s="22"/>
    </row>
    <row r="39" spans="1:16" ht="39" customHeight="1">
      <c r="A39" s="22"/>
      <c r="B39" s="35"/>
      <c r="C39" s="1143" t="s">
        <v>526</v>
      </c>
      <c r="D39" s="1144"/>
      <c r="E39" s="1145"/>
      <c r="F39" s="36">
        <v>0.08</v>
      </c>
      <c r="G39" s="37">
        <v>0.05</v>
      </c>
      <c r="H39" s="37">
        <v>0.05</v>
      </c>
      <c r="I39" s="37">
        <v>0.05</v>
      </c>
      <c r="J39" s="38">
        <v>0.05</v>
      </c>
      <c r="K39" s="22"/>
      <c r="L39" s="22"/>
      <c r="M39" s="22"/>
      <c r="N39" s="22"/>
      <c r="O39" s="22"/>
      <c r="P39" s="22"/>
    </row>
    <row r="40" spans="1:16" ht="39" customHeight="1">
      <c r="A40" s="22"/>
      <c r="B40" s="35"/>
      <c r="C40" s="1143" t="s">
        <v>527</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529</v>
      </c>
      <c r="D43" s="1147"/>
      <c r="E43" s="1148"/>
      <c r="F43" s="41">
        <v>0.06</v>
      </c>
      <c r="G43" s="42">
        <v>0.05</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285</v>
      </c>
      <c r="L45" s="60">
        <v>249</v>
      </c>
      <c r="M45" s="60">
        <v>217</v>
      </c>
      <c r="N45" s="60">
        <v>166</v>
      </c>
      <c r="O45" s="61">
        <v>134</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9</v>
      </c>
      <c r="L48" s="64">
        <v>5</v>
      </c>
      <c r="M48" s="64">
        <v>5</v>
      </c>
      <c r="N48" s="64">
        <v>4</v>
      </c>
      <c r="O48" s="65">
        <v>5</v>
      </c>
      <c r="P48" s="48"/>
      <c r="Q48" s="48"/>
      <c r="R48" s="48"/>
      <c r="S48" s="48"/>
      <c r="T48" s="48"/>
      <c r="U48" s="48"/>
    </row>
    <row r="49" spans="1:21" ht="30.75" customHeight="1">
      <c r="A49" s="48"/>
      <c r="B49" s="1161"/>
      <c r="C49" s="1162"/>
      <c r="D49" s="62"/>
      <c r="E49" s="1153" t="s">
        <v>16</v>
      </c>
      <c r="F49" s="1153"/>
      <c r="G49" s="1153"/>
      <c r="H49" s="1153"/>
      <c r="I49" s="1153"/>
      <c r="J49" s="1154"/>
      <c r="K49" s="63">
        <v>3</v>
      </c>
      <c r="L49" s="64">
        <v>0</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193</v>
      </c>
      <c r="L52" s="64">
        <v>169</v>
      </c>
      <c r="M52" s="64">
        <v>153</v>
      </c>
      <c r="N52" s="64">
        <v>129</v>
      </c>
      <c r="O52" s="65">
        <v>111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104</v>
      </c>
      <c r="L53" s="69">
        <v>85</v>
      </c>
      <c r="M53" s="69">
        <v>69</v>
      </c>
      <c r="N53" s="69">
        <v>41</v>
      </c>
      <c r="O53" s="70">
        <v>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2015-04-21T07:12:12Z</cp:lastPrinted>
  <dcterms:created xsi:type="dcterms:W3CDTF">2015-02-17T06:49:24Z</dcterms:created>
  <dcterms:modified xsi:type="dcterms:W3CDTF">2015-04-23T08:47:22Z</dcterms:modified>
</cp:coreProperties>
</file>