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Z20305ua\共有書庫$\総務課\財政係\一般財政関係\県等への報告\財政状況資料集の作成\2021（R03）分\05　追加分回答\"/>
    </mc:Choice>
  </mc:AlternateContent>
  <xr:revisionPtr revIDLastSave="0" documentId="13_ncr:1_{6EA355F5-3662-4CEC-9B43-6D8B05956404}" xr6:coauthVersionLast="43" xr6:coauthVersionMax="47" xr10:uidLastSave="{00000000-0000-0000-0000-000000000000}"/>
  <bookViews>
    <workbookView xWindow="-120" yWindow="-120" windowWidth="20730" windowHeight="11160" firstSheet="13" activeTab="13"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O35" i="10"/>
  <c r="AM35" i="10"/>
  <c r="AM34" i="10"/>
  <c r="C34" i="10"/>
  <c r="C35" i="10" s="1"/>
  <c r="C36"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W34" i="10" l="1"/>
  <c r="BW35" i="10" l="1"/>
  <c r="BW36" i="10" s="1"/>
  <c r="BW37" i="10" s="1"/>
  <c r="BW38" i="10" s="1"/>
  <c r="BW39" i="10" s="1"/>
  <c r="BW40" i="10" s="1"/>
  <c r="BW41" i="10" s="1"/>
  <c r="BW42" i="10" s="1"/>
  <c r="BW43" i="10" s="1"/>
  <c r="CO34" i="10" l="1"/>
</calcChain>
</file>

<file path=xl/sharedStrings.xml><?xml version="1.0" encoding="utf-8"?>
<sst xmlns="http://schemas.openxmlformats.org/spreadsheetml/2006/main" count="1201" uniqueCount="616">
  <si>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</si>
  <si>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</si>
  <si>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</si>
  <si>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</si>
  <si>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</si>
  <si>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</si>
  <si>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</si>
  <si>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</si>
  <si>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</si>
  <si>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</si>
  <si>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</si>
  <si>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</si>
  <si>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</si>
  <si>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</si>
  <si>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</si>
  <si>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</si>
  <si>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</si>
  <si>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</si>
  <si>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</si>
  <si>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</si>
  <si>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</si>
  <si>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</si>
  <si>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</si>
  <si>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</si>
  <si>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</si>
  <si>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</si>
  <si>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</si>
  <si>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</si>
  <si>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</si>
  <si>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</si>
  <si>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</si>
  <si>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</si>
  <si>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</si>
  <si>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</si>
  <si>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</si>
  <si>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</si>
  <si>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</si>
  <si>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</si>
  <si>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</si>
  <si>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</si>
  <si>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</si>
  <si>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</si>
  <si>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</si>
  <si>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</si>
  <si>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</si>
  <si>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</si>
  <si>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</si>
  <si>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</si>
  <si>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</si>
  <si>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</si>
  <si>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</si>
  <si>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</si>
  <si>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</si>
  <si>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</si>
  <si>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</si>
  <si>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</si>
  <si>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</si>
  <si>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</si>
  <si>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</si>
  <si>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</si>
  <si>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</si>
  <si>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</si>
  <si>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</si>
  <si>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</si>
  <si>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</si>
  <si>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</si>
  <si>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</si>
  <si>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</si>
  <si>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</si>
  <si>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</si>
  <si>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</si>
  <si>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</si>
  <si>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</si>
  <si>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</si>
  <si>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</si>
  <si>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</si>
  <si>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</si>
  <si>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</si>
  <si>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</si>
  <si>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</si>
  <si>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</si>
  <si>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</si>
  <si>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</si>
  <si>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</si>
  <si>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</si>
  <si>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</si>
  <si>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</si>
  <si>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</si>
  <si>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</si>
  <si>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</si>
  <si>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</si>
  <si>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</si>
  <si>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</si>
  <si>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</si>
  <si>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</si>
  <si>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</si>
  <si>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</si>
  <si>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</si>
  <si>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南牧村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</si>
  <si>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</si>
  <si>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</si>
  <si>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</si>
  <si>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</si>
  <si>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</si>
  <si>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</si>
  <si>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</si>
  <si>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</si>
  <si>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</si>
  <si>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</si>
  <si>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</si>
  <si>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</si>
  <si>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</si>
  <si>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</si>
  <si>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</si>
  <si>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</si>
  <si>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</si>
  <si>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</si>
  <si>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</si>
  <si>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</si>
  <si>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</si>
  <si>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</si>
  <si>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</si>
  <si>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</si>
  <si>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</si>
  <si>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</si>
  <si>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</si>
  <si>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</si>
  <si>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</si>
  <si>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</si>
  <si>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</si>
  <si>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</si>
  <si>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</si>
  <si>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</si>
  <si>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</si>
  <si>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</si>
  <si>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</si>
  <si>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</si>
  <si>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</si>
  <si>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</si>
  <si>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</si>
  <si>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</si>
  <si>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</si>
  <si>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</si>
  <si>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</si>
  <si>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</si>
  <si>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</si>
  <si>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</si>
  <si>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</si>
  <si>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</si>
  <si>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</si>
  <si>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</si>
  <si>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</si>
  <si>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</si>
  <si>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</si>
  <si>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</si>
  <si>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</si>
  <si>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</si>
  <si>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</si>
  <si>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</si>
  <si>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</si>
  <si>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</si>
  <si>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</si>
  <si>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</si>
  <si>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</si>
  <si>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</si>
  <si>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</si>
  <si>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</si>
  <si>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</si>
  <si>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</si>
  <si>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</si>
  <si>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</si>
  <si>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</si>
  <si>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</si>
  <si>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</si>
  <si>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</si>
  <si>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</si>
  <si>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</si>
  <si>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</si>
  <si>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</si>
  <si>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</si>
  <si>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</si>
  <si>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</si>
  <si>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</si>
  <si>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</si>
  <si>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</si>
  <si>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</si>
  <si>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</si>
  <si>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</si>
  <si>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</si>
  <si>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</si>
  <si>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</si>
  <si>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</si>
  <si>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</si>
  <si>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</si>
  <si>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</si>
  <si>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</si>
  <si>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</si>
  <si>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</si>
  <si>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</si>
  <si>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</si>
  <si>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</si>
  <si>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</si>
  <si>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</si>
  <si>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</si>
  <si>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</si>
  <si>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</si>
  <si>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</si>
  <si>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</si>
  <si>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</si>
  <si>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</si>
  <si>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</si>
  <si>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</si>
  <si>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</si>
  <si>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</si>
  <si>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</si>
  <si>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長野県南牧村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</si>
  <si>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</si>
  <si>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</si>
  <si>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</si>
  <si>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</si>
  <si>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</si>
  <si>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</si>
  <si>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</si>
  <si>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</si>
  <si>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</si>
  <si>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</si>
  <si>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</si>
  <si>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</si>
  <si>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</si>
  <si>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</si>
  <si>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</si>
  <si>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</si>
  <si>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</si>
  <si>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</si>
  <si>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</si>
  <si>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</si>
  <si>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</si>
  <si>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</si>
  <si>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</si>
  <si>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</si>
  <si>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</si>
  <si>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</si>
  <si>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</si>
  <si>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</si>
  <si>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</si>
  <si>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</si>
  <si>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</si>
  <si>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</si>
  <si>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</si>
  <si>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</si>
  <si>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</si>
  <si>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</si>
  <si>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</si>
  <si>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</si>
  <si>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</si>
  <si>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</si>
  <si>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</si>
  <si>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</si>
  <si>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</si>
  <si>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</si>
  <si>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</si>
  <si>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</si>
  <si>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</si>
  <si>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</si>
  <si>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</si>
  <si>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</si>
  <si>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</si>
  <si>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</si>
  <si>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</si>
  <si>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</si>
  <si>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</si>
  <si>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</si>
  <si>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</si>
  <si>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</si>
  <si>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</si>
  <si>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</si>
  <si>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</si>
  <si>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</si>
  <si>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</si>
  <si>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</si>
  <si>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</si>
  <si>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</si>
  <si>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</si>
  <si>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</si>
  <si>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</si>
  <si>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</si>
  <si>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</si>
  <si>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</si>
  <si>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</si>
  <si>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</si>
  <si>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</si>
  <si>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</si>
  <si>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</si>
  <si>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</si>
  <si>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</si>
  <si>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</si>
  <si>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</si>
  <si>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</si>
  <si>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</si>
  <si>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</si>
  <si>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</si>
  <si>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</si>
  <si>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</si>
  <si>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</si>
  <si>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</si>
  <si>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</si>
  <si>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</si>
  <si>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</si>
  <si>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</si>
  <si>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</si>
  <si>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</si>
  <si>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</si>
  <si>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</si>
  <si>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</si>
  <si>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</si>
  <si>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</si>
  <si>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</si>
  <si>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</si>
  <si>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</si>
  <si>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</si>
  <si>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</si>
  <si>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</si>
  <si>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</si>
  <si>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</si>
  <si>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</si>
  <si>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</si>
  <si>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</si>
  <si>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</si>
  <si>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</si>
  <si>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</si>
  <si>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</si>
  <si>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</si>
  <si>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</si>
  <si>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</si>
  <si>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</si>
  <si>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</si>
  <si>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</si>
  <si>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</si>
  <si>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</si>
  <si>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</si>
  <si>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</si>
  <si>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</si>
  <si>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</si>
  <si>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</si>
  <si>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</si>
  <si>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</si>
  <si>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</si>
  <si>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</si>
  <si>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</si>
  <si>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</si>
  <si>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</si>
  <si>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</si>
  <si>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</si>
  <si>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</si>
  <si>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</si>
  <si>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</si>
  <si>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</si>
  <si>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</si>
  <si>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</si>
  <si>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</si>
  <si>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</si>
  <si>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</si>
  <si>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</si>
  <si>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</si>
  <si>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</si>
  <si>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</si>
  <si>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</si>
  <si>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</si>
  <si>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</si>
  <si>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長野県南牧村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</si>
  <si>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</si>
  <si>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</si>
  <si>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</si>
  <si>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</si>
  <si>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</si>
  <si>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</si>
  <si>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</si>
  <si>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</si>
  <si>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</si>
  <si>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</si>
  <si>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</si>
  <si>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</si>
  <si>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</si>
  <si>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</si>
  <si>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</si>
  <si>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</si>
  <si>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</si>
  <si>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</si>
  <si>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</si>
  <si>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</si>
  <si>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</si>
  <si>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下水道事業特別会計（コミプラ分）</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</si>
  <si>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</si>
  <si>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</si>
  <si>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</si>
  <si>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</si>
  <si>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</si>
  <si>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</si>
  <si>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</si>
  <si>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</si>
  <si>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</si>
  <si>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</si>
  <si>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</si>
  <si>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</si>
  <si>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</si>
  <si>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</si>
  <si>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</si>
  <si>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</si>
  <si>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</si>
  <si>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</si>
  <si>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村営水道事業特別会計</t>
    <phoneticPr fontId="5"/>
  </si>
  <si>
    <t>法非適用企業</t>
    <phoneticPr fontId="5"/>
  </si>
  <si>
    <t>下水道事業特別会計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</si>
  <si>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</si>
  <si>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</si>
  <si>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</si>
  <si>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</si>
  <si>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</si>
  <si>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</si>
  <si>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</si>
  <si>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</si>
  <si>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</si>
  <si>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</si>
  <si>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</si>
  <si>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</si>
  <si>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</si>
  <si>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</si>
  <si>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</si>
  <si>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</si>
  <si>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</si>
  <si>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</si>
  <si>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</si>
  <si>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</si>
  <si>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</si>
  <si>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</si>
  <si>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</si>
  <si>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</si>
  <si>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</si>
  <si>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</si>
  <si>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</si>
  <si>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</si>
  <si>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</si>
  <si>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</si>
  <si>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</si>
  <si>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</si>
  <si>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</si>
  <si>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</si>
  <si>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</si>
  <si>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</si>
  <si>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</si>
  <si>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</si>
  <si>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</si>
  <si>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</si>
  <si>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</si>
  <si>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</si>
  <si>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</si>
  <si>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</si>
  <si>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</si>
  <si>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</si>
  <si>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</si>
  <si>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</si>
  <si>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</si>
  <si>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</si>
  <si>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</si>
  <si>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</si>
  <si>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</si>
  <si>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</si>
  <si>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</si>
  <si>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</si>
  <si>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</si>
  <si>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</si>
  <si>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</si>
  <si>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</si>
  <si>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</si>
  <si>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</si>
  <si>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</si>
  <si>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</si>
  <si>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</si>
  <si>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</si>
  <si>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</si>
  <si>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</si>
  <si>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</si>
  <si>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</si>
  <si>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</si>
  <si>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</si>
  <si>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</si>
  <si>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</si>
  <si>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</si>
  <si>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</si>
  <si>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</si>
  <si>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</si>
  <si>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</si>
  <si>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</si>
  <si>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</si>
  <si>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</si>
  <si>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</si>
  <si>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</si>
  <si>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</si>
  <si>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</si>
  <si>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</si>
  <si>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</si>
  <si>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</si>
  <si>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</si>
  <si>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</si>
  <si>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</si>
  <si>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</si>
  <si>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</si>
  <si>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</si>
  <si>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</si>
  <si>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</si>
  <si>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</si>
  <si>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</si>
  <si>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</si>
  <si>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</si>
  <si>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</si>
  <si>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</si>
  <si>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</si>
  <si>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</si>
  <si>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</si>
  <si>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</si>
  <si>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</si>
  <si>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</si>
  <si>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</si>
  <si>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</si>
  <si>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</si>
  <si>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</si>
  <si>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</si>
  <si>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</si>
  <si>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</si>
  <si>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</si>
  <si>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</si>
  <si>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</si>
  <si>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</si>
  <si>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</si>
  <si>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</si>
  <si>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</si>
  <si>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</si>
  <si>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</si>
  <si>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</si>
  <si>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</si>
  <si>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</si>
  <si>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</si>
  <si>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</si>
  <si>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</si>
  <si>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</si>
  <si>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</si>
  <si>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</si>
  <si>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</si>
  <si>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</si>
  <si>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</si>
  <si>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</si>
  <si>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</si>
  <si>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</si>
  <si>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</si>
  <si>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</si>
  <si>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</si>
  <si>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</si>
  <si>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</si>
  <si>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</si>
  <si>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</si>
  <si>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</si>
  <si>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</si>
  <si>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</si>
  <si>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</si>
  <si>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</si>
  <si>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</si>
  <si>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1.12</t>
  </si>
  <si>
    <t>一般会計</t>
  </si>
  <si>
    <t>診療所特別会計</t>
  </si>
  <si>
    <t>介護保険事業特別会計</t>
  </si>
  <si>
    <t>村営水道事業特別会計</t>
  </si>
  <si>
    <t>宅地造成事業特別会計</t>
  </si>
  <si>
    <t>国民健康保険特別会計</t>
  </si>
  <si>
    <t>▲ 0.07</t>
  </si>
  <si>
    <t>下水道事業特別会計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</si>
  <si>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</si>
  <si>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</si>
  <si>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</si>
  <si>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</si>
  <si>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</si>
  <si>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</si>
  <si>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</si>
  <si>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</si>
  <si>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</si>
  <si>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南牧村振興公社</t>
    <rPh sb="0" eb="3">
      <t>ミナミマキムラ</t>
    </rPh>
    <rPh sb="3" eb="5">
      <t>シンコウ</t>
    </rPh>
    <rPh sb="5" eb="7">
      <t>コウシャ</t>
    </rPh>
    <phoneticPr fontId="2"/>
  </si>
  <si>
    <t>佐久広域連合（一般会計）</t>
    <rPh sb="0" eb="2">
      <t>サク</t>
    </rPh>
    <rPh sb="2" eb="4">
      <t>コウイキ</t>
    </rPh>
    <rPh sb="4" eb="6">
      <t>レンゴウ</t>
    </rPh>
    <rPh sb="7" eb="9">
      <t>イッパン</t>
    </rPh>
    <rPh sb="9" eb="11">
      <t>カイケイ</t>
    </rPh>
    <phoneticPr fontId="2"/>
  </si>
  <si>
    <t>佐久広域連合（消防特別会計）</t>
    <rPh sb="0" eb="2">
      <t>サク</t>
    </rPh>
    <rPh sb="2" eb="4">
      <t>コウイキ</t>
    </rPh>
    <rPh sb="4" eb="6">
      <t>レンゴウ</t>
    </rPh>
    <rPh sb="7" eb="9">
      <t>ショウボウ</t>
    </rPh>
    <rPh sb="9" eb="11">
      <t>トクベツ</t>
    </rPh>
    <rPh sb="11" eb="13">
      <t>カイケイ</t>
    </rPh>
    <phoneticPr fontId="2"/>
  </si>
  <si>
    <t>佐久広域連合（特別養護老人ホーム特別会計）</t>
    <rPh sb="0" eb="2">
      <t>サク</t>
    </rPh>
    <rPh sb="2" eb="4">
      <t>コウイキ</t>
    </rPh>
    <rPh sb="4" eb="6">
      <t>レンゴウ</t>
    </rPh>
    <rPh sb="7" eb="9">
      <t>トクベツ</t>
    </rPh>
    <rPh sb="9" eb="11">
      <t>ヨウゴ</t>
    </rPh>
    <rPh sb="11" eb="13">
      <t>ロウジン</t>
    </rPh>
    <rPh sb="16" eb="18">
      <t>トクベツ</t>
    </rPh>
    <rPh sb="18" eb="20">
      <t>カイケイ</t>
    </rPh>
    <phoneticPr fontId="2"/>
  </si>
  <si>
    <t>佐久広域連合（救護施設特別会計）</t>
    <rPh sb="0" eb="2">
      <t>サク</t>
    </rPh>
    <rPh sb="2" eb="4">
      <t>コウイキ</t>
    </rPh>
    <rPh sb="4" eb="6">
      <t>レンゴウ</t>
    </rPh>
    <rPh sb="7" eb="9">
      <t>キュウゴ</t>
    </rPh>
    <rPh sb="9" eb="11">
      <t>シセツ</t>
    </rPh>
    <rPh sb="11" eb="13">
      <t>トクベツ</t>
    </rPh>
    <rPh sb="13" eb="15">
      <t>カイケイ</t>
    </rPh>
    <phoneticPr fontId="2"/>
  </si>
  <si>
    <t>-</t>
    <phoneticPr fontId="2"/>
  </si>
  <si>
    <t>地域振興基金</t>
  </si>
  <si>
    <t>広域的行政施設整備基金</t>
  </si>
  <si>
    <t>社会教育施設基金</t>
  </si>
  <si>
    <t>地域防災情報等提供施設整備基金</t>
  </si>
  <si>
    <t>基本財産基金</t>
  </si>
  <si>
    <t>南佐久環境衛生組合（一般会計）</t>
  </si>
  <si>
    <t>南佐久環境衛生組合（公共下水道事業特別会計）</t>
  </si>
  <si>
    <t>長野県後期高齢者医療広域連合（一般会計）</t>
  </si>
  <si>
    <t>長野県後期高齢者医療広域連合（後期高齢者医療特別会計）</t>
  </si>
  <si>
    <t>長野県市町村自治振興組合（一般会計）</t>
  </si>
  <si>
    <t>長野県市町村総合事務組合（一般会計）</t>
  </si>
  <si>
    <t>長野県市町村総合事務組合（非常勤職員公務災害補償特別会計）</t>
  </si>
  <si>
    <t>東北信市町村交通災害共済事務組合（東北信市町村交通災害共済事務組合事業会計）</t>
  </si>
  <si>
    <t>長野県地方税滞納整理機構（一般会計）</t>
  </si>
  <si>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</si>
  <si>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</si>
  <si>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</si>
  <si>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</si>
  <si>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</si>
  <si>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</si>
  <si>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</si>
  <si>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</si>
  <si>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</si>
  <si>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</si>
  <si>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現在のところ、有形固定資産減価償却率については類似団体内平均値を下回っているが、今後昭和50年代に建設された小学校の有形固定資産減価償却率が高くなるなど建物の老朽化が懸念されることから、公共施設等総合管理計画に基づき、老朽化対策に積極的に取り組んでいく。</t>
    <phoneticPr fontId="5"/>
  </si>
  <si>
    <t>類似団体内平均値と比して良好な数値ではあるが、今後大型の公共事業を予定していることから計画的な地方債発行に努め、数値の悪化を招かないよう注意していく必要がある。</t>
    <rPh sb="0" eb="2">
      <t>ルイジ</t>
    </rPh>
    <rPh sb="2" eb="4">
      <t>ダンタイ</t>
    </rPh>
    <rPh sb="4" eb="5">
      <t>ナイ</t>
    </rPh>
    <rPh sb="5" eb="8">
      <t>ヘイキンチ</t>
    </rPh>
    <rPh sb="9" eb="10">
      <t>ヒ</t>
    </rPh>
    <rPh sb="12" eb="14">
      <t>リョウコウ</t>
    </rPh>
    <rPh sb="15" eb="17">
      <t>スウチ</t>
    </rPh>
    <rPh sb="23" eb="25">
      <t>コンゴ</t>
    </rPh>
    <rPh sb="25" eb="27">
      <t>オオガタ</t>
    </rPh>
    <rPh sb="28" eb="30">
      <t>コウキョウ</t>
    </rPh>
    <rPh sb="30" eb="32">
      <t>ジギョウ</t>
    </rPh>
    <rPh sb="33" eb="35">
      <t>ヨテイ</t>
    </rPh>
    <rPh sb="43" eb="45">
      <t>ケイカク</t>
    </rPh>
    <rPh sb="45" eb="46">
      <t>テキ</t>
    </rPh>
    <rPh sb="47" eb="50">
      <t>チホウサイ</t>
    </rPh>
    <rPh sb="50" eb="52">
      <t>ハッコウ</t>
    </rPh>
    <rPh sb="53" eb="54">
      <t>ツト</t>
    </rPh>
    <rPh sb="56" eb="58">
      <t>スウチ</t>
    </rPh>
    <rPh sb="59" eb="61">
      <t>アッカ</t>
    </rPh>
    <rPh sb="62" eb="63">
      <t>マネ</t>
    </rPh>
    <rPh sb="68" eb="70">
      <t>チュウイ</t>
    </rPh>
    <rPh sb="74" eb="7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</si>
</sst>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21F6A67-33DB-46E1-BBB5-94B34614406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9764-4E20-8067-DEEBD423E48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383627</c:v>
                </c:pt>
                <c:pt idx="1">
                  <c:v>258399</c:v>
                </c:pt>
                <c:pt idx="2">
                  <c:v>287628</c:v>
                </c:pt>
                <c:pt idx="3">
                  <c:v>382287</c:v>
                </c:pt>
                <c:pt idx="4">
                  <c:v>241012</c:v>
                </c:pt>
              </c:numCache>
            </c:numRef>
          </c:val>
          <c:smooth val="0"/>
          <c:extLst>
            <c:ext xmlns:c16="http://schemas.microsoft.com/office/drawing/2014/chart" uri="{C3380CC4-5D6E-409C-BE32-E72D297353CC}">
              <c16:uniqueId val="{00000001-9764-4E20-8067-DEEBD423E48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24.31</c:v>
                </c:pt>
                <c:pt idx="1">
                  <c:v>18.39</c:v>
                </c:pt>
                <c:pt idx="2">
                  <c:v>21.69</c:v>
                </c:pt>
                <c:pt idx="3">
                  <c:v>24.73</c:v>
                </c:pt>
                <c:pt idx="4">
                  <c:v>32.71</c:v>
                </c:pt>
              </c:numCache>
            </c:numRef>
          </c:val>
          <c:extLst>
            <c:ext xmlns:c16="http://schemas.microsoft.com/office/drawing/2014/chart" uri="{C3380CC4-5D6E-409C-BE32-E72D297353CC}">
              <c16:uniqueId val="{00000000-25D4-426E-A3DE-916F260125B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27.41</c:v>
                </c:pt>
                <c:pt idx="1">
                  <c:v>28.9</c:v>
                </c:pt>
                <c:pt idx="2">
                  <c:v>28.57</c:v>
                </c:pt>
                <c:pt idx="3">
                  <c:v>26.47</c:v>
                </c:pt>
                <c:pt idx="4">
                  <c:v>24.77</c:v>
                </c:pt>
              </c:numCache>
            </c:numRef>
          </c:val>
          <c:extLst>
            <c:ext xmlns:c16="http://schemas.microsoft.com/office/drawing/2014/chart" uri="{C3380CC4-5D6E-409C-BE32-E72D297353CC}">
              <c16:uniqueId val="{00000001-25D4-426E-A3DE-916F260125B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8.26</c:v>
                </c:pt>
                <c:pt idx="1">
                  <c:v>-1.1200000000000001</c:v>
                </c:pt>
                <c:pt idx="2">
                  <c:v>3.53</c:v>
                </c:pt>
                <c:pt idx="3">
                  <c:v>4.6500000000000004</c:v>
                </c:pt>
                <c:pt idx="4">
                  <c:v>13.75</c:v>
                </c:pt>
              </c:numCache>
            </c:numRef>
          </c:val>
          <c:smooth val="0"/>
          <c:extLst>
            <c:ext xmlns:c16="http://schemas.microsoft.com/office/drawing/2014/chart" uri="{C3380CC4-5D6E-409C-BE32-E72D297353CC}">
              <c16:uniqueId val="{00000002-25D4-426E-A3DE-916F260125B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FFBA-4BBF-8BB1-B231191FCB7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FBA-4BBF-8BB1-B231191FCB7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FBA-4BBF-8BB1-B231191FCB75}"/>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0.09</c:v>
                </c:pt>
                <c:pt idx="2">
                  <c:v>#N/A</c:v>
                </c:pt>
                <c:pt idx="3">
                  <c:v>0.05</c:v>
                </c:pt>
                <c:pt idx="4">
                  <c:v>#N/A</c:v>
                </c:pt>
                <c:pt idx="5">
                  <c:v>0.05</c:v>
                </c:pt>
                <c:pt idx="6">
                  <c:v>#N/A</c:v>
                </c:pt>
                <c:pt idx="7">
                  <c:v>0.02</c:v>
                </c:pt>
                <c:pt idx="8">
                  <c:v>#N/A</c:v>
                </c:pt>
                <c:pt idx="9">
                  <c:v>0.03</c:v>
                </c:pt>
              </c:numCache>
            </c:numRef>
          </c:val>
          <c:extLst>
            <c:ext xmlns:c16="http://schemas.microsoft.com/office/drawing/2014/chart" uri="{C3380CC4-5D6E-409C-BE32-E72D297353CC}">
              <c16:uniqueId val="{00000003-FFBA-4BBF-8BB1-B231191FCB75}"/>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1.42</c:v>
                </c:pt>
                <c:pt idx="2">
                  <c:v>#N/A</c:v>
                </c:pt>
                <c:pt idx="3">
                  <c:v>0.33</c:v>
                </c:pt>
                <c:pt idx="4">
                  <c:v>7.0000000000000007E-2</c:v>
                </c:pt>
                <c:pt idx="5">
                  <c:v>#N/A</c:v>
                </c:pt>
                <c:pt idx="6">
                  <c:v>#N/A</c:v>
                </c:pt>
                <c:pt idx="7">
                  <c:v>0.04</c:v>
                </c:pt>
                <c:pt idx="8">
                  <c:v>#N/A</c:v>
                </c:pt>
                <c:pt idx="9">
                  <c:v>0.04</c:v>
                </c:pt>
              </c:numCache>
            </c:numRef>
          </c:val>
          <c:extLst>
            <c:ext xmlns:c16="http://schemas.microsoft.com/office/drawing/2014/chart" uri="{C3380CC4-5D6E-409C-BE32-E72D297353CC}">
              <c16:uniqueId val="{00000004-FFBA-4BBF-8BB1-B231191FCB75}"/>
            </c:ext>
          </c:extLst>
        </c:ser>
        <c:ser>
          <c:idx val="5"/>
          <c:order val="5"/>
          <c:tx>
            <c:strRef>
              <c:f>データシート!$A$32</c:f>
              <c:strCache>
                <c:ptCount val="1"/>
                <c:pt idx="0">
                  <c:v>宅地造成事業特別会計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0.05</c:v>
                </c:pt>
                <c:pt idx="2">
                  <c:v>#N/A</c:v>
                </c:pt>
                <c:pt idx="3">
                  <c:v>0.05</c:v>
                </c:pt>
                <c:pt idx="4">
                  <c:v>#N/A</c:v>
                </c:pt>
                <c:pt idx="5">
                  <c:v>0.17</c:v>
                </c:pt>
                <c:pt idx="6">
                  <c:v>#N/A</c:v>
                </c:pt>
                <c:pt idx="7">
                  <c:v>0.15</c:v>
                </c:pt>
                <c:pt idx="8">
                  <c:v>#N/A</c:v>
                </c:pt>
                <c:pt idx="9">
                  <c:v>0.14000000000000001</c:v>
                </c:pt>
              </c:numCache>
            </c:numRef>
          </c:val>
          <c:extLst>
            <c:ext xmlns:c16="http://schemas.microsoft.com/office/drawing/2014/chart" uri="{C3380CC4-5D6E-409C-BE32-E72D297353CC}">
              <c16:uniqueId val="{00000005-FFBA-4BBF-8BB1-B231191FCB75}"/>
            </c:ext>
          </c:extLst>
        </c:ser>
        <c:ser>
          <c:idx val="6"/>
          <c:order val="6"/>
          <c:tx>
            <c:strRef>
              <c:f>データシート!$A$33</c:f>
              <c:strCache>
                <c:ptCount val="1"/>
                <c:pt idx="0">
                  <c:v>村営水道事業特別会計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0.8</c:v>
                </c:pt>
                <c:pt idx="2">
                  <c:v>#N/A</c:v>
                </c:pt>
                <c:pt idx="3">
                  <c:v>0.78</c:v>
                </c:pt>
                <c:pt idx="4">
                  <c:v>#N/A</c:v>
                </c:pt>
                <c:pt idx="5">
                  <c:v>0.54</c:v>
                </c:pt>
                <c:pt idx="6">
                  <c:v>#N/A</c:v>
                </c:pt>
                <c:pt idx="7">
                  <c:v>0.33</c:v>
                </c:pt>
                <c:pt idx="8">
                  <c:v>#N/A</c:v>
                </c:pt>
                <c:pt idx="9">
                  <c:v>0.19</c:v>
                </c:pt>
              </c:numCache>
            </c:numRef>
          </c:val>
          <c:extLst>
            <c:ext xmlns:c16="http://schemas.microsoft.com/office/drawing/2014/chart" uri="{C3380CC4-5D6E-409C-BE32-E72D297353CC}">
              <c16:uniqueId val="{00000006-FFBA-4BBF-8BB1-B231191FCB75}"/>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0.33</c:v>
                </c:pt>
                <c:pt idx="2">
                  <c:v>#N/A</c:v>
                </c:pt>
                <c:pt idx="3">
                  <c:v>0.1</c:v>
                </c:pt>
                <c:pt idx="4">
                  <c:v>#N/A</c:v>
                </c:pt>
                <c:pt idx="5">
                  <c:v>0.32</c:v>
                </c:pt>
                <c:pt idx="6">
                  <c:v>#N/A</c:v>
                </c:pt>
                <c:pt idx="7">
                  <c:v>0.32</c:v>
                </c:pt>
                <c:pt idx="8">
                  <c:v>#N/A</c:v>
                </c:pt>
                <c:pt idx="9">
                  <c:v>0.97</c:v>
                </c:pt>
              </c:numCache>
            </c:numRef>
          </c:val>
          <c:extLst>
            <c:ext xmlns:c16="http://schemas.microsoft.com/office/drawing/2014/chart" uri="{C3380CC4-5D6E-409C-BE32-E72D297353CC}">
              <c16:uniqueId val="{00000007-FFBA-4BBF-8BB1-B231191FCB75}"/>
            </c:ext>
          </c:extLst>
        </c:ser>
        <c:ser>
          <c:idx val="8"/>
          <c:order val="8"/>
          <c:tx>
            <c:strRef>
              <c:f>データシート!$A$35</c:f>
              <c:strCache>
                <c:ptCount val="1"/>
                <c:pt idx="0">
                  <c:v>診療所特別会計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0.7</c:v>
                </c:pt>
                <c:pt idx="2">
                  <c:v>#N/A</c:v>
                </c:pt>
                <c:pt idx="3">
                  <c:v>0.4</c:v>
                </c:pt>
                <c:pt idx="4">
                  <c:v>#N/A</c:v>
                </c:pt>
                <c:pt idx="5">
                  <c:v>0.38</c:v>
                </c:pt>
                <c:pt idx="6">
                  <c:v>#N/A</c:v>
                </c:pt>
                <c:pt idx="7">
                  <c:v>0.79</c:v>
                </c:pt>
                <c:pt idx="8">
                  <c:v>#N/A</c:v>
                </c:pt>
                <c:pt idx="9">
                  <c:v>1.62</c:v>
                </c:pt>
              </c:numCache>
            </c:numRef>
          </c:val>
          <c:extLst>
            <c:ext xmlns:c16="http://schemas.microsoft.com/office/drawing/2014/chart" uri="{C3380CC4-5D6E-409C-BE32-E72D297353CC}">
              <c16:uniqueId val="{00000008-FFBA-4BBF-8BB1-B231191FCB7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23.59</c:v>
                </c:pt>
                <c:pt idx="2">
                  <c:v>#N/A</c:v>
                </c:pt>
                <c:pt idx="3">
                  <c:v>17.98</c:v>
                </c:pt>
                <c:pt idx="4">
                  <c:v>#N/A</c:v>
                </c:pt>
                <c:pt idx="5">
                  <c:v>21.3</c:v>
                </c:pt>
                <c:pt idx="6">
                  <c:v>#N/A</c:v>
                </c:pt>
                <c:pt idx="7">
                  <c:v>23.93</c:v>
                </c:pt>
                <c:pt idx="8">
                  <c:v>#N/A</c:v>
                </c:pt>
                <c:pt idx="9">
                  <c:v>31.08</c:v>
                </c:pt>
              </c:numCache>
            </c:numRef>
          </c:val>
          <c:extLst>
            <c:ext xmlns:c16="http://schemas.microsoft.com/office/drawing/2014/chart" uri="{C3380CC4-5D6E-409C-BE32-E72D297353CC}">
              <c16:uniqueId val="{00000009-FFBA-4BBF-8BB1-B231191FCB7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538</c:v>
                </c:pt>
                <c:pt idx="5">
                  <c:v>484</c:v>
                </c:pt>
                <c:pt idx="8">
                  <c:v>496</c:v>
                </c:pt>
                <c:pt idx="11">
                  <c:v>515</c:v>
                </c:pt>
                <c:pt idx="14">
                  <c:v>518</c:v>
                </c:pt>
              </c:numCache>
            </c:numRef>
          </c:val>
          <c:extLst>
            <c:ext xmlns:c16="http://schemas.microsoft.com/office/drawing/2014/chart" uri="{C3380CC4-5D6E-409C-BE32-E72D297353CC}">
              <c16:uniqueId val="{00000000-41EB-4984-BD43-DE6EE0AC576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1EB-4984-BD43-DE6EE0AC576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1EB-4984-BD43-DE6EE0AC576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1EB-4984-BD43-DE6EE0AC576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84</c:v>
                </c:pt>
                <c:pt idx="3">
                  <c:v>81</c:v>
                </c:pt>
                <c:pt idx="6">
                  <c:v>81</c:v>
                </c:pt>
                <c:pt idx="9">
                  <c:v>81</c:v>
                </c:pt>
                <c:pt idx="12">
                  <c:v>78</c:v>
                </c:pt>
              </c:numCache>
            </c:numRef>
          </c:val>
          <c:extLst>
            <c:ext xmlns:c16="http://schemas.microsoft.com/office/drawing/2014/chart" uri="{C3380CC4-5D6E-409C-BE32-E72D297353CC}">
              <c16:uniqueId val="{00000004-41EB-4984-BD43-DE6EE0AC576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1EB-4984-BD43-DE6EE0AC576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1EB-4984-BD43-DE6EE0AC576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445</c:v>
                </c:pt>
                <c:pt idx="3">
                  <c:v>404</c:v>
                </c:pt>
                <c:pt idx="6">
                  <c:v>414</c:v>
                </c:pt>
                <c:pt idx="9">
                  <c:v>461</c:v>
                </c:pt>
                <c:pt idx="12">
                  <c:v>480</c:v>
                </c:pt>
              </c:numCache>
            </c:numRef>
          </c:val>
          <c:extLst>
            <c:ext xmlns:c16="http://schemas.microsoft.com/office/drawing/2014/chart" uri="{C3380CC4-5D6E-409C-BE32-E72D297353CC}">
              <c16:uniqueId val="{00000007-41EB-4984-BD43-DE6EE0AC576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c:v>
                </c:pt>
                <c:pt idx="2">
                  <c:v>#N/A</c:v>
                </c:pt>
                <c:pt idx="3">
                  <c:v>#N/A</c:v>
                </c:pt>
                <c:pt idx="4">
                  <c:v>1</c:v>
                </c:pt>
                <c:pt idx="5">
                  <c:v>#N/A</c:v>
                </c:pt>
                <c:pt idx="6">
                  <c:v>#N/A</c:v>
                </c:pt>
                <c:pt idx="7">
                  <c:v>-1</c:v>
                </c:pt>
                <c:pt idx="8">
                  <c:v>#N/A</c:v>
                </c:pt>
                <c:pt idx="9">
                  <c:v>#N/A</c:v>
                </c:pt>
                <c:pt idx="10">
                  <c:v>27</c:v>
                </c:pt>
                <c:pt idx="11">
                  <c:v>#N/A</c:v>
                </c:pt>
                <c:pt idx="12">
                  <c:v>#N/A</c:v>
                </c:pt>
                <c:pt idx="13">
                  <c:v>40</c:v>
                </c:pt>
                <c:pt idx="14">
                  <c:v>#N/A</c:v>
                </c:pt>
              </c:numCache>
            </c:numRef>
          </c:val>
          <c:smooth val="0"/>
          <c:extLst>
            <c:ext xmlns:c16="http://schemas.microsoft.com/office/drawing/2014/chart" uri="{C3380CC4-5D6E-409C-BE32-E72D297353CC}">
              <c16:uniqueId val="{00000008-41EB-4984-BD43-DE6EE0AC576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4190</c:v>
                </c:pt>
                <c:pt idx="5">
                  <c:v>4159</c:v>
                </c:pt>
                <c:pt idx="8">
                  <c:v>4062</c:v>
                </c:pt>
                <c:pt idx="11">
                  <c:v>4116</c:v>
                </c:pt>
                <c:pt idx="14">
                  <c:v>4133</c:v>
                </c:pt>
              </c:numCache>
            </c:numRef>
          </c:val>
          <c:extLst>
            <c:ext xmlns:c16="http://schemas.microsoft.com/office/drawing/2014/chart" uri="{C3380CC4-5D6E-409C-BE32-E72D297353CC}">
              <c16:uniqueId val="{00000000-36E5-4B7C-9A60-FEC1982E90F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6E5-4B7C-9A60-FEC1982E90F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7220</c:v>
                </c:pt>
                <c:pt idx="5">
                  <c:v>7242</c:v>
                </c:pt>
                <c:pt idx="8">
                  <c:v>7343</c:v>
                </c:pt>
                <c:pt idx="11">
                  <c:v>7361</c:v>
                </c:pt>
                <c:pt idx="14">
                  <c:v>7377</c:v>
                </c:pt>
              </c:numCache>
            </c:numRef>
          </c:val>
          <c:extLst>
            <c:ext xmlns:c16="http://schemas.microsoft.com/office/drawing/2014/chart" uri="{C3380CC4-5D6E-409C-BE32-E72D297353CC}">
              <c16:uniqueId val="{00000002-36E5-4B7C-9A60-FEC1982E90F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6E5-4B7C-9A60-FEC1982E90F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6E5-4B7C-9A60-FEC1982E90F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6E5-4B7C-9A60-FEC1982E90F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407</c:v>
                </c:pt>
                <c:pt idx="3">
                  <c:v>405</c:v>
                </c:pt>
                <c:pt idx="6">
                  <c:v>406</c:v>
                </c:pt>
                <c:pt idx="9">
                  <c:v>377</c:v>
                </c:pt>
                <c:pt idx="12">
                  <c:v>384</c:v>
                </c:pt>
              </c:numCache>
            </c:numRef>
          </c:val>
          <c:extLst>
            <c:ext xmlns:c16="http://schemas.microsoft.com/office/drawing/2014/chart" uri="{C3380CC4-5D6E-409C-BE32-E72D297353CC}">
              <c16:uniqueId val="{00000006-36E5-4B7C-9A60-FEC1982E90F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19</c:v>
                </c:pt>
                <c:pt idx="3">
                  <c:v>1</c:v>
                </c:pt>
                <c:pt idx="6">
                  <c:v>0</c:v>
                </c:pt>
                <c:pt idx="9">
                  <c:v>0</c:v>
                </c:pt>
                <c:pt idx="12">
                  <c:v>0</c:v>
                </c:pt>
              </c:numCache>
            </c:numRef>
          </c:val>
          <c:extLst>
            <c:ext xmlns:c16="http://schemas.microsoft.com/office/drawing/2014/chart" uri="{C3380CC4-5D6E-409C-BE32-E72D297353CC}">
              <c16:uniqueId val="{00000007-36E5-4B7C-9A60-FEC1982E90F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477</c:v>
                </c:pt>
                <c:pt idx="3">
                  <c:v>419</c:v>
                </c:pt>
                <c:pt idx="6">
                  <c:v>396</c:v>
                </c:pt>
                <c:pt idx="9">
                  <c:v>335</c:v>
                </c:pt>
                <c:pt idx="12">
                  <c:v>291</c:v>
                </c:pt>
              </c:numCache>
            </c:numRef>
          </c:val>
          <c:extLst>
            <c:ext xmlns:c16="http://schemas.microsoft.com/office/drawing/2014/chart" uri="{C3380CC4-5D6E-409C-BE32-E72D297353CC}">
              <c16:uniqueId val="{00000008-36E5-4B7C-9A60-FEC1982E90F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6E5-4B7C-9A60-FEC1982E90F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3842</c:v>
                </c:pt>
                <c:pt idx="3">
                  <c:v>3765</c:v>
                </c:pt>
                <c:pt idx="6">
                  <c:v>3793</c:v>
                </c:pt>
                <c:pt idx="9">
                  <c:v>4046</c:v>
                </c:pt>
                <c:pt idx="12">
                  <c:v>3852</c:v>
                </c:pt>
              </c:numCache>
            </c:numRef>
          </c:val>
          <c:extLst>
            <c:ext xmlns:c16="http://schemas.microsoft.com/office/drawing/2014/chart" uri="{C3380CC4-5D6E-409C-BE32-E72D297353CC}">
              <c16:uniqueId val="{0000000A-36E5-4B7C-9A60-FEC1982E90F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6E5-4B7C-9A60-FEC1982E90F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656</c:v>
                </c:pt>
                <c:pt idx="1">
                  <c:v>656</c:v>
                </c:pt>
                <c:pt idx="2">
                  <c:v>656</c:v>
                </c:pt>
              </c:numCache>
            </c:numRef>
          </c:val>
          <c:extLst>
            <c:ext xmlns:c16="http://schemas.microsoft.com/office/drawing/2014/chart" uri="{C3380CC4-5D6E-409C-BE32-E72D297353CC}">
              <c16:uniqueId val="{00000000-E266-485E-9BAB-CBA3CF4C0AE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406</c:v>
                </c:pt>
                <c:pt idx="1">
                  <c:v>407</c:v>
                </c:pt>
                <c:pt idx="2">
                  <c:v>407</c:v>
                </c:pt>
              </c:numCache>
            </c:numRef>
          </c:val>
          <c:extLst>
            <c:ext xmlns:c16="http://schemas.microsoft.com/office/drawing/2014/chart" uri="{C3380CC4-5D6E-409C-BE32-E72D297353CC}">
              <c16:uniqueId val="{00000001-E266-485E-9BAB-CBA3CF4C0AE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5996</c:v>
                </c:pt>
                <c:pt idx="1">
                  <c:v>6053</c:v>
                </c:pt>
                <c:pt idx="2">
                  <c:v>6067</c:v>
                </c:pt>
              </c:numCache>
            </c:numRef>
          </c:val>
          <c:extLst>
            <c:ext xmlns:c16="http://schemas.microsoft.com/office/drawing/2014/chart" uri="{C3380CC4-5D6E-409C-BE32-E72D297353CC}">
              <c16:uniqueId val="{00000002-E266-485E-9BAB-CBA3CF4C0AE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{D18517AC-7932-4190-9F74-866CAA220DC5}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783-4392-8938-38B00CCE603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{8C48FE55-E756-42E5-8869-B6D72EB6E1B2}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783-4392-8938-38B00CCE603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{53846C2C-A970-4C6B-82BE-6562DDB1DD2D}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783-4392-8938-38B00CCE603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{DDEE9804-4AA7-4BDD-91B8-9933CB5F743D}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783-4392-8938-38B00CCE603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{B9FB530A-3DFC-4EC1-9ABA-E0821E3556C6}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783-4392-8938-38B00CCE603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{E16C5D65-D93B-4A01-861C-6065DC795803}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783-4392-8938-38B00CCE603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{0871E90B-24EB-4917-A08E-EB01B9C4CA5E}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783-4392-8938-38B00CCE603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{30D2753B-B07A-4045-B871-9C79C6EBECA5}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783-4392-8938-38B00CCE603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{942724E7-6624-4E5E-B35D-CDC81D4E4F9E}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783-4392-8938-38B00CCE603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55.3</c:v>
                </c:pt>
                <c:pt idx="8">
                  <c:v>56.8</c:v>
                </c:pt>
                <c:pt idx="16">
                  <c:v>58.4</c:v>
                </c:pt>
                <c:pt idx="24">
                  <c:v>60.1</c:v>
                </c:pt>
                <c:pt idx="32">
                  <c:v>61.7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783-4392-8938-38B00CCE603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{5A0B6675-DEA1-497A-AD82-176E52EFD073}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783-4392-8938-38B00CCE603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{A87E7EA0-E5E9-4CDB-9A9F-AA774E3426A1}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783-4392-8938-38B00CCE603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{C27F7158-550E-4FF8-8A41-D2D4DD15B3E5}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783-4392-8938-38B00CCE603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{F4B7D890-E2BA-4266-9D10-AB1B534390FD}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783-4392-8938-38B00CCE603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{EB0C611A-6791-4414-B209-B35B2B0ED1DF}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783-4392-8938-38B00CCE603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{31E8B9D4-9BCE-431C-9C3B-7F4B4486479C}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783-4392-8938-38B00CCE603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{64147D4F-4418-4D86-A719-2A90BF82542E}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783-4392-8938-38B00CCE603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{3719D294-9942-44B6-9A34-A9078B93396F}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783-4392-8938-38B00CCE603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{241C1734-7DA8-4213-99B1-0CA58D6B0E36}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783-4392-8938-38B00CCE603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783-4392-8938-38B00CCE6032}"/>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{05246F61-1B11-468F-AF73-46269E3D8775}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491-41EC-BC33-51B89C4B0FB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{BA503641-714D-4146-A701-B6EB3418D90B}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491-41EC-BC33-51B89C4B0FB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{E19970D4-4527-49DC-8F0D-B1B9E7C7DA7A}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491-41EC-BC33-51B89C4B0FB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{7678205F-F8C3-47E6-95BC-63989A6CED4D}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491-41EC-BC33-51B89C4B0FB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{E2805ACE-77E3-46EC-AF5D-FA877791E5CD}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491-41EC-BC33-51B89C4B0FBD}"/>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{BCA63A8B-B214-4E2A-8D53-A19D957C9A67}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491-41EC-BC33-51B89C4B0FBD}"/>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{B7AD7B4D-3BB7-4937-9440-7E7F0A9CE493}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491-41EC-BC33-51B89C4B0FBD}"/>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{8CCD6B31-8996-4157-8390-266595825E70}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491-41EC-BC33-51B89C4B0FBD}"/>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{19FB516A-7873-4772-BE7C-0385996C2EC4}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491-41EC-BC33-51B89C4B0FB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-0.2</c:v>
                </c:pt>
                <c:pt idx="8">
                  <c:v>-0.1</c:v>
                </c:pt>
                <c:pt idx="16">
                  <c:v>0</c:v>
                </c:pt>
                <c:pt idx="24">
                  <c:v>0.5</c:v>
                </c:pt>
                <c:pt idx="32">
                  <c:v>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491-41EC-BC33-51B89C4B0FB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{E734BB5F-815E-477D-8D71-26F811EF117F}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491-41EC-BC33-51B89C4B0FB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{475723D8-D600-4572-B703-15EBECF02A67}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491-41EC-BC33-51B89C4B0FB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{2CB77BDB-9FCE-40D3-9209-0E17C3FEFC32}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491-41EC-BC33-51B89C4B0FB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{43C53646-C840-4967-98EC-A41BDBE09685}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491-41EC-BC33-51B89C4B0FB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{8C0AF04E-A8EB-43AA-BC31-D387EC377CCE}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491-41EC-BC33-51B89C4B0FBD}"/>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{B5F8AB35-FEF4-4DDF-8F8A-6575972C7C4C}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491-41EC-BC33-51B89C4B0FBD}"/>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{0F08DDC6-3BBC-425C-9313-00A0508DBB6B}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491-41EC-BC33-51B89C4B0FBD}"/>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{32316BE6-B671-4EF1-9009-6E8B31C3C2E6}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491-41EC-BC33-51B89C4B0FB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{1FF21FD2-74AD-46DF-8870-50BAFA3B4E9B}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491-41EC-BC33-51B89C4B0F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491-41EC-BC33-51B89C4B0FBD}"/>
            </c:ext>
          </c:extLst>
        </c:ser>
        <c:dLbls>
          <c:showLegendKey val="0"/>
          <c:showVal val="1"/>
          <c:showCatName val="0"/>
          <c:showSerName val="0"/>
          <c:showPercent val="0"/>
          <c:showBubbleSize val="0"/>
        </c:dLbls>
        <c:axId val="84219776"/>
        <c:axId val="84234240"/>
      </c:scatterChart>
      <c:valAx>
        <c:axId val="84219776"/>
        <c:scaling>
          <c:orientation val="maxMin"/>
          <c:max val="7.6"/>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CDA1A1D7-B319-44D5-AC88-754B87040EA8}"/>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6B6B690C-79E3-4D9B-AC0D-7937575FBE65}"/>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長野県南牧村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元利償還金については、繰上償還や以前の借入利率の高い地方債の償還終了等により年々減少してきたが、令和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増加に転じた。これは、大型事業に充当するため借り入れた辺地対策事業債の元金償還額が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年々</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ことが大きな要因で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あり、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今後も近年借り入れた辺地対策事業債の元金償還が始まるため、増加することが予想される。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実質公債費比率の分子の数値が小さいのは、交付税措置率の高い地方債を借入れしていることや、計画的な繰上償還の実施が影響している。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長野県南牧村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繰上償還や新たな起債発行額の抑制等により地方債の現在高は減少を続けてきたが、大型の公共事業の実施に伴う起債の発行により、平成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年度からは地方債の現在高が増加してきた。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近年は増減を繰り返しており、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増加し令和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年度では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繰上償還（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百万円）を実施したため減少し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ている。今後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辺地対策事業債を活用した事業等の計画があるため、増加が予想される。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一方で基金の新規積立により充当可能基金が増加してきたことや、交付税措置率の高い地方債を中心に起債発行しているため基準財政需要額算入見込額が増加し、結果的には将来負担比率の分子は低い数値となっ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しかしながら、地方債の現在高の増加傾向は看過できない問題であるため、実施事業を選定し過度な地方債発行とならないよう注意する必要がある。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長野県南牧村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年度において、新規に地域防災情報等提供施設整備基金へ</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、森林整備基金へ</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積立てしたほか、基金利子として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百万円積立し、前年度末と比較して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短期的には、利息の再積立により微増していく予定だが、今後、小中学校統合に伴う学校教育施設整備や中部横断自動車道に係る接続道路や周辺整備事業へ基金充当を計画しているため、地域振興基金を中心に取り崩しを予定しており、中長期的には減少すると見込んでい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地域振興基金：魅力ある地域づくりに資するための地域振興事業に必要となる費用の財源</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広域的行政施設整備基金：行政区を超えた広域的行政施設の老朽化や不足のための施設整備のための財源</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社会教育施設基金：社会教育施設の整備のための財源</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地域防災情報等提供施設整備基金：地域防災情報等提供施設の整備及び健全な運営に必要となる費用の財源</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地域振興基金：基金利子の再積立（</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百万円）による増加</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広域的行政施設整備基金：基金利子の再積立（</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百万円）によ</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る増加</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社会教育施設基金：基金利子の再積立（</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百万円）による増加</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地域防災情報等提供施設整備基金：施設加入金の新規積立（</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百万円）と基金利子の再積立（</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百万円）による増加</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地域振興基金：小中学校統合に伴う学校教育施設整備や中部横断自動車道に係る接続道路及び周辺整備事業に充当する予定</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地域防災情報等提供施設整備基金：施設の新規加入金を毎年度新規積立する予定であるため、毎年度概ね</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百万円づつ増加する見込み</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基金利子の再積立（</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百万円）による増加</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年度ごとの事業量変動や、大規模災害の発生等の緊急を要する財政需要に対応するため、標準財政規模の</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割を目途に積み立てることとしている。現在の残高（</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656,101</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千円）は標準財政規模（</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2,648,535</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24.8</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％であるため、短期的には新規に積み立てる予定はなく、中長期的にも取り崩す予定はないため、減少は見込んでいない。</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しかしながら、</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原油価格の高騰などの経済状況の変化により臨時的な財政支援が必要となった</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場合には取り崩す予定としている。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基金利子の再積立（</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百万円）による増加</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地方債の償還計画を踏まえ、短期的には新規に積み立てる予定はなく、また中長期的にも取り崩す予定はないため、減少は見込んでいない。</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1D3693C-A73B-41DE-AE92-22BA54101F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BE53F29-566B-4BD2-9E9A-3498DE5AB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78322D5B-CD77-4DC8-854E-9C0A3EA3D0FA}"/>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8A434BF-A575-466F-92C8-9F0700EB8383}"/>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53917F54-7BA9-450A-A28D-380E23FC7373}"/>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67518071-76CB-4686-B428-7BDCB3232CEC}"/>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4D34AD50-4C0E-4E6D-81B6-9684EB2C9242}"/>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45EFE45D-A4C7-4AE4-8818-B6CE07E685CB}"/>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9F834582-785F-4370-80E4-B2914AD6D9F7}"/>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DEA7E800-E659-482E-B1B5-55CBCF5E88A8}"/>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6687C3DB-5BD2-4D6D-A0DC-2D43AA614AFA}"/>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97B88F43-42E1-4081-BEFD-09BD02DEB3C8}"/>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4C8939BF-3215-43B5-9947-949EAF26B1F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117903A4-FFD6-4568-9BBB-51A2B1B6E0C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A2FFA29-D652-4238-8FDD-5D9BBDD781F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2CE954DF-74FD-49B1-B171-3289105AD5E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長野県南牧村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252C4799-197F-45DE-9C8A-FF6870EDE29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3D02190-A3FD-464F-A039-B7510302958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B04D755F-0F99-4883-B296-3F5DF67F91E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71017C65-2BA9-4ABF-B8AB-B4DF7FFE184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55A5C533-4DC4-43D0-8C46-A76F2796CF8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1C7E38CF-F888-4E6A-BFBD-DCF76194CFD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3,065
2,836
133.09
4,667,173
3,617,226
866,420
2,648,535
3,851,523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31513FBF-80A3-4D45-8EDA-486EFD79645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67CEA5FF-8870-4D75-8972-018EED85A71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523EEC80-C9A2-4805-BE3A-4AE9BBB3D51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73E73859-5FC7-4B07-9F66-1EEA9FA341F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440B2A6E-CC06-4F5F-82C8-447C324BB44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1CE6AC7E-8D73-4865-BE4A-A404164BC78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4878B263-8112-431E-84C2-A348804B9FD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6A9CFB5B-E1CA-452C-AB04-30DA4A0D3B3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73A7E94D-AE5E-4E82-BEAF-375C7595AB2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E8BC1996-5286-4F39-980F-B38370B4251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416DD463-1C22-4B8B-A033-02F2A637F60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2E1BC3FA-43D6-4BBE-B7B4-9A6FF4F5BF6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C4C7D164-A428-4BFB-A88B-17CAEA938DB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BBBE3631-8FBA-480F-BC70-1664C884E91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B94EE1E0-C093-4EFA-A089-F50850A245F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8DC6BF58-649E-43B5-8CF4-752CAAB5E4B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CD0F10F9-D21B-466F-85AE-0EBC9DAC2E9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7724BE5C-4B7B-48A5-997F-2637A1B2850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71682F33-74A2-4A68-AD4F-8B362A9F2BD2}"/>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9ACB9A99-C59C-41DA-8B86-59AE203A9B58}"/>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2D9BD863-1B7C-4A4B-A7E1-AB748E68665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B9F58409-E09E-417D-8064-C418796E7E3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CADA1944-109B-46E7-96C6-612D318CEB3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EF9136D3-3F20-4CC9-8784-057007F3229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CB1C675F-DA02-4A77-813D-F28B6E7335E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B6B32A40-EDA1-422A-8444-335E71C61D8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1B9163B5-599B-4EDB-B762-A79E673B706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845ABD0-A9A5-4BDD-BD93-86AF568B7C5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779BB540-ABF4-4E08-9515-F4B8DE30BA2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D5A164AC-DC3B-49A5-95D5-0A5E204BF4E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D3B6678F-B19B-4C93-BA96-6323A842248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20EFD420-FEFB-452B-B244-13E6A86C0E2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39B6D7E1-7EA7-4770-9010-D13B8D4C954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70066CE2-25A3-468F-A3DB-530E39010F5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AA5AC24B-E6CF-4F32-B793-47F768EF88C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類似団体内平均値を下回っている。</a:t>
          </a:r>
          <a:endParaRPr lang="ja-JP" altLang="ja-JP">
            <a:effectLst/>
          </a:endParaRPr>
        </a:p>
        <a:p>
          <a:r>
            <a:rPr kumimoji="1" lang="ja-JP" altLang="ja-JP" sz="1100">
              <a:solidFill>
                <a:schemeClr val="dk1"/>
              </a:solidFill>
              <a:effectLst/>
              <a:latin typeface="+mn-lt"/>
              <a:ea typeface="+mn-ea"/>
              <a:cs typeface="+mn-cs"/>
            </a:rPr>
            <a:t>しかしながら、今後は南牧村公共施設等総合管理計画に沿って長寿命化を推進しつつ、老朽化した施設については個別計画を作成し、計画的な改修等を行う。</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6EBA7B1A-D1AF-453C-A7EF-72EC84D3E47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2ED9D681-5597-40E1-92CA-4CB242D049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A9805D31-C95B-40E3-87B3-C22AC127562F}"/>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9990B435-4C97-4676-98BD-FA0999CC8D4E}"/>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621BC890-6464-43EF-A502-B76510089484}"/>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5D868AD6-CCBD-4C85-9057-F32B55FF61A8}"/>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40D944F5-8847-4EF9-A10E-60E10AC066F9}"/>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3B422F46-D38B-4F32-BD39-B7653C5C8E3F}"/>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2FD675B6-058F-4994-9243-141A0AC70E91}"/>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665BD82F-4CBB-4565-8662-995FFF870A02}"/>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2C827C96-1D68-47CB-829A-5E6B883C1A58}"/>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E3333BCE-A0C0-4DC9-AEA5-BB525058451E}"/>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9DDF3D60-B552-4797-AED7-C8D85E284ECC}"/>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D697A2C-3D9F-4DAA-83AA-FC6598315671}"/>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12D227F3-BBC2-4605-BC59-CA3409C8A2E8}"/>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4CFC7BA8-34FB-4F8A-9C7F-89D950228B7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157A30D4-A687-4E8A-8B66-9EF4AFBDEF6C}"/>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29C6CD53-5936-4CAF-BAB6-565DC1216C1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7" name="直線コネクタ 76">
          <a:extLst>
            <a:ext uri="{FF2B5EF4-FFF2-40B4-BE49-F238E27FC236}">
              <a16:creationId xmlns:a16="http://schemas.microsoft.com/office/drawing/2014/main" id="{22B70904-F259-412E-A626-03EF05D65CD7}"/>
            </a:ext>
          </a:extLst>
        </xdr:cNvPr>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8" name="有形固定資産減価償却率最小値テキスト">
          <a:extLst>
            <a:ext uri="{FF2B5EF4-FFF2-40B4-BE49-F238E27FC236}">
              <a16:creationId xmlns:a16="http://schemas.microsoft.com/office/drawing/2014/main" id="{B0A55743-D02C-4D2A-A6F1-8C39EC72D9A9}"/>
            </a:ext>
          </a:extLst>
        </xdr:cNvPr>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9" name="直線コネクタ 78">
          <a:extLst>
            <a:ext uri="{FF2B5EF4-FFF2-40B4-BE49-F238E27FC236}">
              <a16:creationId xmlns:a16="http://schemas.microsoft.com/office/drawing/2014/main" id="{2335ADFC-FC16-4F88-8DA7-20EC7DF3DCA1}"/>
            </a:ext>
          </a:extLst>
        </xdr:cNvPr>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80" name="有形固定資産減価償却率最大値テキスト">
          <a:extLst>
            <a:ext uri="{FF2B5EF4-FFF2-40B4-BE49-F238E27FC236}">
              <a16:creationId xmlns:a16="http://schemas.microsoft.com/office/drawing/2014/main" id="{86D4C886-B662-400D-8B52-30FCB69EEB23}"/>
            </a:ext>
          </a:extLst>
        </xdr:cNvPr>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81" name="直線コネクタ 80">
          <a:extLst>
            <a:ext uri="{FF2B5EF4-FFF2-40B4-BE49-F238E27FC236}">
              <a16:creationId xmlns:a16="http://schemas.microsoft.com/office/drawing/2014/main" id="{B31B05F0-9E38-49D2-AD85-405C3135C77F}"/>
            </a:ext>
          </a:extLst>
        </xdr:cNvPr>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98805</xdr:rowOff>
    </xdr:from>
    <xdr:ext cx="405111" cy="259045"/>
    <xdr:sp macro="" textlink="">
      <xdr:nvSpPr>
        <xdr:cNvPr id="82" name="有形固定資産減価償却率平均値テキスト">
          <a:extLst>
            <a:ext uri="{FF2B5EF4-FFF2-40B4-BE49-F238E27FC236}">
              <a16:creationId xmlns:a16="http://schemas.microsoft.com/office/drawing/2014/main" id="{1F0869D2-D089-44B8-A802-C1397ACD24D9}"/>
            </a:ext>
          </a:extLst>
        </xdr:cNvPr>
        <xdr:cNvSpPr txBox="1"/>
      </xdr:nvSpPr>
      <xdr:spPr>
        <a:xfrm>
          <a:off x="4813300" y="6185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3" name="フローチャート: 判断 82">
          <a:extLst>
            <a:ext uri="{FF2B5EF4-FFF2-40B4-BE49-F238E27FC236}">
              <a16:creationId xmlns:a16="http://schemas.microsoft.com/office/drawing/2014/main" id="{B93FE5CC-389A-4E3D-A764-AE5759C03417}"/>
            </a:ext>
          </a:extLst>
        </xdr:cNvPr>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4" name="フローチャート: 判断 83">
          <a:extLst>
            <a:ext uri="{FF2B5EF4-FFF2-40B4-BE49-F238E27FC236}">
              <a16:creationId xmlns:a16="http://schemas.microsoft.com/office/drawing/2014/main" id="{5E6D13C1-D17B-45CB-91AE-08459430D086}"/>
            </a:ext>
          </a:extLst>
        </xdr:cNvPr>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5" name="フローチャート: 判断 84">
          <a:extLst>
            <a:ext uri="{FF2B5EF4-FFF2-40B4-BE49-F238E27FC236}">
              <a16:creationId xmlns:a16="http://schemas.microsoft.com/office/drawing/2014/main" id="{3767D12C-47B7-479A-B12E-62D24133B220}"/>
            </a:ext>
          </a:extLst>
        </xdr:cNvPr>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6" name="フローチャート: 判断 85">
          <a:extLst>
            <a:ext uri="{FF2B5EF4-FFF2-40B4-BE49-F238E27FC236}">
              <a16:creationId xmlns:a16="http://schemas.microsoft.com/office/drawing/2014/main" id="{65DEAC1A-000A-4E62-A27E-2EFE0A5BAD84}"/>
            </a:ext>
          </a:extLst>
        </xdr:cNvPr>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7" name="フローチャート: 判断 86">
          <a:extLst>
            <a:ext uri="{FF2B5EF4-FFF2-40B4-BE49-F238E27FC236}">
              <a16:creationId xmlns:a16="http://schemas.microsoft.com/office/drawing/2014/main" id="{5CF2AB8D-BA67-43F6-9691-44E9240AE920}"/>
            </a:ext>
          </a:extLst>
        </xdr:cNvPr>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33E542B4-C008-4276-A3EB-174999FD4EC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252C78AD-5C64-4656-9E7B-A892272F04B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F0F8931F-EE23-49B1-A24B-55203DB2FF3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EBB51E0C-5920-4A05-A99A-065DA912A75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761519B3-1CB6-417D-8493-BA21A91D4A6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101872</xdr:rowOff>
    </xdr:from>
    <xdr:to>
      <xdr:col>23</xdr:col>
      <xdr:colOff>136525</xdr:colOff>
      <xdr:row>32</xdr:row>
      <xdr:rowOff>32022</xdr:rowOff>
    </xdr:to>
    <xdr:sp macro="" textlink="">
      <xdr:nvSpPr>
        <xdr:cNvPr id="93" name="楕円 92">
          <a:extLst>
            <a:ext uri="{FF2B5EF4-FFF2-40B4-BE49-F238E27FC236}">
              <a16:creationId xmlns:a16="http://schemas.microsoft.com/office/drawing/2014/main" id="{582AB3FD-86A5-481D-9FBD-0C0A4308B7BC}"/>
            </a:ext>
          </a:extLst>
        </xdr:cNvPr>
        <xdr:cNvSpPr/>
      </xdr:nvSpPr>
      <xdr:spPr>
        <a:xfrm>
          <a:off x="4711700" y="618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124749</xdr:rowOff>
    </xdr:from>
    <xdr:ext cx="405111" cy="259045"/>
    <xdr:sp macro="" textlink="">
      <xdr:nvSpPr>
        <xdr:cNvPr id="94" name="有形固定資産減価償却率該当値テキスト">
          <a:extLst>
            <a:ext uri="{FF2B5EF4-FFF2-40B4-BE49-F238E27FC236}">
              <a16:creationId xmlns:a16="http://schemas.microsoft.com/office/drawing/2014/main" id="{EC856068-C7C3-4810-8275-ED4F91DE0B62}"/>
            </a:ext>
          </a:extLst>
        </xdr:cNvPr>
        <xdr:cNvSpPr txBox="1"/>
      </xdr:nvSpPr>
      <xdr:spPr>
        <a:xfrm>
          <a:off x="4813300"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52524</xdr:rowOff>
    </xdr:from>
    <xdr:to>
      <xdr:col>19</xdr:col>
      <xdr:colOff>187325</xdr:colOff>
      <xdr:row>31</xdr:row>
      <xdr:rowOff>154124</xdr:rowOff>
    </xdr:to>
    <xdr:sp macro="" textlink="">
      <xdr:nvSpPr>
        <xdr:cNvPr id="95" name="楕円 94">
          <a:extLst>
            <a:ext uri="{FF2B5EF4-FFF2-40B4-BE49-F238E27FC236}">
              <a16:creationId xmlns:a16="http://schemas.microsoft.com/office/drawing/2014/main" id="{C6390DB8-705B-40C4-ADDB-43DA768396AE}"/>
            </a:ext>
          </a:extLst>
        </xdr:cNvPr>
        <xdr:cNvSpPr/>
      </xdr:nvSpPr>
      <xdr:spPr>
        <a:xfrm>
          <a:off x="4000500" y="61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103324</xdr:rowOff>
    </xdr:from>
    <xdr:to>
      <xdr:col>23</xdr:col>
      <xdr:colOff>85725</xdr:colOff>
      <xdr:row>31</xdr:row>
      <xdr:rowOff>152672</xdr:rowOff>
    </xdr:to>
    <xdr:cxnSp macro="">
      <xdr:nvCxnSpPr>
        <xdr:cNvPr id="96" name="直線コネクタ 95">
          <a:extLst>
            <a:ext uri="{FF2B5EF4-FFF2-40B4-BE49-F238E27FC236}">
              <a16:creationId xmlns:a16="http://schemas.microsoft.com/office/drawing/2014/main" id="{54982B99-9DB0-4AC2-933C-D50A42DF4BC4}"/>
            </a:ext>
          </a:extLst>
        </xdr:cNvPr>
        <xdr:cNvCxnSpPr/>
      </xdr:nvCxnSpPr>
      <xdr:spPr>
        <a:xfrm>
          <a:off x="4051300" y="6189799"/>
          <a:ext cx="7112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91</xdr:rowOff>
    </xdr:from>
    <xdr:to>
      <xdr:col>15</xdr:col>
      <xdr:colOff>187325</xdr:colOff>
      <xdr:row>31</xdr:row>
      <xdr:rowOff>101691</xdr:rowOff>
    </xdr:to>
    <xdr:sp macro="" textlink="">
      <xdr:nvSpPr>
        <xdr:cNvPr id="97" name="楕円 96">
          <a:extLst>
            <a:ext uri="{FF2B5EF4-FFF2-40B4-BE49-F238E27FC236}">
              <a16:creationId xmlns:a16="http://schemas.microsoft.com/office/drawing/2014/main" id="{295AB765-10AC-4CC4-B6C3-E9FC48B76D72}"/>
            </a:ext>
          </a:extLst>
        </xdr:cNvPr>
        <xdr:cNvSpPr/>
      </xdr:nvSpPr>
      <xdr:spPr>
        <a:xfrm>
          <a:off x="32385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50891</xdr:rowOff>
    </xdr:from>
    <xdr:to>
      <xdr:col>19</xdr:col>
      <xdr:colOff>136525</xdr:colOff>
      <xdr:row>31</xdr:row>
      <xdr:rowOff>103324</xdr:rowOff>
    </xdr:to>
    <xdr:cxnSp macro="">
      <xdr:nvCxnSpPr>
        <xdr:cNvPr id="98" name="直線コネクタ 97">
          <a:extLst>
            <a:ext uri="{FF2B5EF4-FFF2-40B4-BE49-F238E27FC236}">
              <a16:creationId xmlns:a16="http://schemas.microsoft.com/office/drawing/2014/main" id="{13F4EEA3-CE6E-4236-9DDE-F82B04A29616}"/>
            </a:ext>
          </a:extLst>
        </xdr:cNvPr>
        <xdr:cNvCxnSpPr/>
      </xdr:nvCxnSpPr>
      <xdr:spPr>
        <a:xfrm>
          <a:off x="3289300" y="6137366"/>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122192</xdr:rowOff>
    </xdr:from>
    <xdr:to>
      <xdr:col>11</xdr:col>
      <xdr:colOff>187325</xdr:colOff>
      <xdr:row>31</xdr:row>
      <xdr:rowOff>52342</xdr:rowOff>
    </xdr:to>
    <xdr:sp macro="" textlink="">
      <xdr:nvSpPr>
        <xdr:cNvPr id="99" name="楕円 98">
          <a:extLst>
            <a:ext uri="{FF2B5EF4-FFF2-40B4-BE49-F238E27FC236}">
              <a16:creationId xmlns:a16="http://schemas.microsoft.com/office/drawing/2014/main" id="{DAC4E900-EBA6-441B-9398-75A68637FF8B}"/>
            </a:ext>
          </a:extLst>
        </xdr:cNvPr>
        <xdr:cNvSpPr/>
      </xdr:nvSpPr>
      <xdr:spPr>
        <a:xfrm>
          <a:off x="2476500" y="603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1542</xdr:rowOff>
    </xdr:from>
    <xdr:to>
      <xdr:col>15</xdr:col>
      <xdr:colOff>136525</xdr:colOff>
      <xdr:row>31</xdr:row>
      <xdr:rowOff>50891</xdr:rowOff>
    </xdr:to>
    <xdr:cxnSp macro="">
      <xdr:nvCxnSpPr>
        <xdr:cNvPr id="100" name="直線コネクタ 99">
          <a:extLst>
            <a:ext uri="{FF2B5EF4-FFF2-40B4-BE49-F238E27FC236}">
              <a16:creationId xmlns:a16="http://schemas.microsoft.com/office/drawing/2014/main" id="{ECFC0355-12B4-45DB-A0EA-4B64A5D0069A}"/>
            </a:ext>
          </a:extLst>
        </xdr:cNvPr>
        <xdr:cNvCxnSpPr/>
      </xdr:nvCxnSpPr>
      <xdr:spPr>
        <a:xfrm>
          <a:off x="2527300" y="6088017"/>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75928</xdr:rowOff>
    </xdr:from>
    <xdr:to>
      <xdr:col>7</xdr:col>
      <xdr:colOff>187325</xdr:colOff>
      <xdr:row>31</xdr:row>
      <xdr:rowOff>6078</xdr:rowOff>
    </xdr:to>
    <xdr:sp macro="" textlink="">
      <xdr:nvSpPr>
        <xdr:cNvPr id="101" name="楕円 100">
          <a:extLst>
            <a:ext uri="{FF2B5EF4-FFF2-40B4-BE49-F238E27FC236}">
              <a16:creationId xmlns:a16="http://schemas.microsoft.com/office/drawing/2014/main" id="{D3D8C690-541A-4D01-8DE4-247C6F1A8567}"/>
            </a:ext>
          </a:extLst>
        </xdr:cNvPr>
        <xdr:cNvSpPr/>
      </xdr:nvSpPr>
      <xdr:spPr>
        <a:xfrm>
          <a:off x="1714500" y="599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126728</xdr:rowOff>
    </xdr:from>
    <xdr:to>
      <xdr:col>11</xdr:col>
      <xdr:colOff>136525</xdr:colOff>
      <xdr:row>31</xdr:row>
      <xdr:rowOff>1542</xdr:rowOff>
    </xdr:to>
    <xdr:cxnSp macro="">
      <xdr:nvCxnSpPr>
        <xdr:cNvPr id="102" name="直線コネクタ 101">
          <a:extLst>
            <a:ext uri="{FF2B5EF4-FFF2-40B4-BE49-F238E27FC236}">
              <a16:creationId xmlns:a16="http://schemas.microsoft.com/office/drawing/2014/main" id="{361EF860-F614-451C-8D78-B64119A7B0F1}"/>
            </a:ext>
          </a:extLst>
        </xdr:cNvPr>
        <xdr:cNvCxnSpPr/>
      </xdr:nvCxnSpPr>
      <xdr:spPr>
        <a:xfrm>
          <a:off x="1765300" y="6041753"/>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4644</xdr:rowOff>
    </xdr:from>
    <xdr:ext cx="405111" cy="259045"/>
    <xdr:sp macro="" textlink="">
      <xdr:nvSpPr>
        <xdr:cNvPr id="103" name="n_1aveValue有形固定資産減価償却率">
          <a:extLst>
            <a:ext uri="{FF2B5EF4-FFF2-40B4-BE49-F238E27FC236}">
              <a16:creationId xmlns:a16="http://schemas.microsoft.com/office/drawing/2014/main" id="{303D4BBA-1AC9-4356-BCC9-E1C8C9455E4E}"/>
            </a:ext>
          </a:extLst>
        </xdr:cNvPr>
        <xdr:cNvSpPr txBox="1"/>
      </xdr:nvSpPr>
      <xdr:spPr>
        <a:xfrm>
          <a:off x="3836044" y="626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154503</xdr:rowOff>
    </xdr:from>
    <xdr:ext cx="405111" cy="259045"/>
    <xdr:sp macro="" textlink="">
      <xdr:nvSpPr>
        <xdr:cNvPr id="104" name="n_2aveValue有形固定資産減価償却率">
          <a:extLst>
            <a:ext uri="{FF2B5EF4-FFF2-40B4-BE49-F238E27FC236}">
              <a16:creationId xmlns:a16="http://schemas.microsoft.com/office/drawing/2014/main" id="{F12723A7-7A49-44B2-AC45-5F66AE1412AB}"/>
            </a:ext>
          </a:extLst>
        </xdr:cNvPr>
        <xdr:cNvSpPr txBox="1"/>
      </xdr:nvSpPr>
      <xdr:spPr>
        <a:xfrm>
          <a:off x="3086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120576</xdr:rowOff>
    </xdr:from>
    <xdr:ext cx="405111" cy="259045"/>
    <xdr:sp macro="" textlink="">
      <xdr:nvSpPr>
        <xdr:cNvPr id="105" name="n_3aveValue有形固定資産減価償却率">
          <a:extLst>
            <a:ext uri="{FF2B5EF4-FFF2-40B4-BE49-F238E27FC236}">
              <a16:creationId xmlns:a16="http://schemas.microsoft.com/office/drawing/2014/main" id="{9C16126B-2327-4FB2-923A-3F8C50AC0F85}"/>
            </a:ext>
          </a:extLst>
        </xdr:cNvPr>
        <xdr:cNvSpPr txBox="1"/>
      </xdr:nvSpPr>
      <xdr:spPr>
        <a:xfrm>
          <a:off x="2324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71228</xdr:rowOff>
    </xdr:from>
    <xdr:ext cx="405111" cy="259045"/>
    <xdr:sp macro="" textlink="">
      <xdr:nvSpPr>
        <xdr:cNvPr id="106" name="n_4aveValue有形固定資産減価償却率">
          <a:extLst>
            <a:ext uri="{FF2B5EF4-FFF2-40B4-BE49-F238E27FC236}">
              <a16:creationId xmlns:a16="http://schemas.microsoft.com/office/drawing/2014/main" id="{09969EB3-871E-47DE-AF54-CFB37412DD3B}"/>
            </a:ext>
          </a:extLst>
        </xdr:cNvPr>
        <xdr:cNvSpPr txBox="1"/>
      </xdr:nvSpPr>
      <xdr:spPr>
        <a:xfrm>
          <a:off x="15627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170651</xdr:rowOff>
    </xdr:from>
    <xdr:ext cx="405111" cy="259045"/>
    <xdr:sp macro="" textlink="">
      <xdr:nvSpPr>
        <xdr:cNvPr id="107" name="n_1mainValue有形固定資産減価償却率">
          <a:extLst>
            <a:ext uri="{FF2B5EF4-FFF2-40B4-BE49-F238E27FC236}">
              <a16:creationId xmlns:a16="http://schemas.microsoft.com/office/drawing/2014/main" id="{0DD315D0-5C59-4882-95F9-43DA19812EA5}"/>
            </a:ext>
          </a:extLst>
        </xdr:cNvPr>
        <xdr:cNvSpPr txBox="1"/>
      </xdr:nvSpPr>
      <xdr:spPr>
        <a:xfrm>
          <a:off x="3836044" y="591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118218</xdr:rowOff>
    </xdr:from>
    <xdr:ext cx="405111" cy="259045"/>
    <xdr:sp macro="" textlink="">
      <xdr:nvSpPr>
        <xdr:cNvPr id="108" name="n_2mainValue有形固定資産減価償却率">
          <a:extLst>
            <a:ext uri="{FF2B5EF4-FFF2-40B4-BE49-F238E27FC236}">
              <a16:creationId xmlns:a16="http://schemas.microsoft.com/office/drawing/2014/main" id="{3498B8FC-AD60-428F-A0D9-E3C71425AEC5}"/>
            </a:ext>
          </a:extLst>
        </xdr:cNvPr>
        <xdr:cNvSpPr txBox="1"/>
      </xdr:nvSpPr>
      <xdr:spPr>
        <a:xfrm>
          <a:off x="3086744" y="586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68869</xdr:rowOff>
    </xdr:from>
    <xdr:ext cx="405111" cy="259045"/>
    <xdr:sp macro="" textlink="">
      <xdr:nvSpPr>
        <xdr:cNvPr id="109" name="n_3mainValue有形固定資産減価償却率">
          <a:extLst>
            <a:ext uri="{FF2B5EF4-FFF2-40B4-BE49-F238E27FC236}">
              <a16:creationId xmlns:a16="http://schemas.microsoft.com/office/drawing/2014/main" id="{6AF6045D-DC7F-40B9-8AC3-55AE6BAC5A73}"/>
            </a:ext>
          </a:extLst>
        </xdr:cNvPr>
        <xdr:cNvSpPr txBox="1"/>
      </xdr:nvSpPr>
      <xdr:spPr>
        <a:xfrm>
          <a:off x="23247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22605</xdr:rowOff>
    </xdr:from>
    <xdr:ext cx="405111" cy="259045"/>
    <xdr:sp macro="" textlink="">
      <xdr:nvSpPr>
        <xdr:cNvPr id="110" name="n_4mainValue有形固定資産減価償却率">
          <a:extLst>
            <a:ext uri="{FF2B5EF4-FFF2-40B4-BE49-F238E27FC236}">
              <a16:creationId xmlns:a16="http://schemas.microsoft.com/office/drawing/2014/main" id="{CAC1A19E-A496-48C9-ACD3-F064C7172341}"/>
            </a:ext>
          </a:extLst>
        </xdr:cNvPr>
        <xdr:cNvSpPr txBox="1"/>
      </xdr:nvSpPr>
      <xdr:spPr>
        <a:xfrm>
          <a:off x="1562744" y="5766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553DB36-9BA7-49B1-B3BC-2D90845C0E2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94F2639D-A876-4F06-A145-58776476D36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a:extLst>
            <a:ext uri="{FF2B5EF4-FFF2-40B4-BE49-F238E27FC236}">
              <a16:creationId xmlns:a16="http://schemas.microsoft.com/office/drawing/2014/main" id="{D194DA96-9DEC-4405-B766-A1F3283FAD71}"/>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F1C4B3A0-7930-433D-B23F-85D2510E444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52A9E95-B6CE-4987-A646-BB4E1F9889E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6675D397-BF2C-4B92-ACD9-CCC5B8A7CC3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D1D96177-4173-4CA5-9BF0-4F4EC36DDCC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2E591D74-E40E-410B-9E22-2C4DB27F0A8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1E50D6B1-4A3C-4DDE-B4BF-7EAE4ABACDA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7669176F-5DA9-4B2C-BBB3-626580E98F7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996D9D2E-8A03-4D92-AF9F-8047BD25BCD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603C0F58-B49E-4FED-86F1-1BDB363CE6F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6B1BE498-3917-47C0-A545-1D59A6F104F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債務償還比率は類似団体平均を下回っており、主な要因としては平成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年度から継続的に繰上償還を実施し地方債残高の減少に努めてきたことが考えられる。</a:t>
          </a:r>
          <a:endParaRPr lang="ja-JP" altLang="ja-JP">
            <a:effectLst/>
          </a:endParaRPr>
        </a:p>
        <a:p>
          <a:r>
            <a:rPr kumimoji="1" lang="ja-JP" altLang="ja-JP" sz="1100">
              <a:solidFill>
                <a:schemeClr val="dk1"/>
              </a:solidFill>
              <a:effectLst/>
              <a:latin typeface="+mn-lt"/>
              <a:ea typeface="+mn-ea"/>
              <a:cs typeface="+mn-cs"/>
            </a:rPr>
            <a:t>償還比率については、長野県平均（</a:t>
          </a:r>
          <a:r>
            <a:rPr kumimoji="1" lang="en-US" altLang="ja-JP" sz="1100">
              <a:solidFill>
                <a:schemeClr val="dk1"/>
              </a:solidFill>
              <a:effectLst/>
              <a:latin typeface="+mn-lt"/>
              <a:ea typeface="+mn-ea"/>
              <a:cs typeface="+mn-cs"/>
            </a:rPr>
            <a:t>365.1</a:t>
          </a:r>
          <a:r>
            <a:rPr kumimoji="1" lang="ja-JP" altLang="ja-JP" sz="1100">
              <a:solidFill>
                <a:schemeClr val="dk1"/>
              </a:solidFill>
              <a:effectLst/>
              <a:latin typeface="+mn-lt"/>
              <a:ea typeface="+mn-ea"/>
              <a:cs typeface="+mn-cs"/>
            </a:rPr>
            <a:t>）を上限の目安と捉えており、引き続き長野県平均を上回らないよう、財政状況等を確認しながら繰上償還などを取り組んでいく。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CE0CB65F-7982-496F-922E-A561AE02F3C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6CBF08C8-72D5-4B86-A497-A551DA18BE8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F0DA5FA1-0D48-4CCD-A273-17365C0F1A2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BB6EBDE5-87AC-4934-BB2F-5472AA23A6AA}"/>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AB290D71-E936-4846-8F9C-F41A0E1ED111}"/>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05875875-8161-475F-8833-2C6CD05F1B76}"/>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F7A118D5-3DF9-4AA5-B370-D33C98F436E2}"/>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89DBF9CC-4177-469B-9BF1-FACDE2C3DD9C}"/>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E633F947-6C4D-48C5-B4BA-B0DBECA277FD}"/>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B1EF7911-C745-426C-8828-20E2F8ECB6CA}"/>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70576D09-5240-442C-8C8F-33FB04AFC84C}"/>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4DF6460E-5C33-4446-90EB-ADC3F2DA821D}"/>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CE44E391-EFA5-49FF-AD47-5CC6D094915C}"/>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7B43FF9E-D1ED-4956-928D-D8F9BA58D4C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B3F4DCAD-B61A-419D-AFE9-3121F6F824D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9" name="直線コネクタ 138">
          <a:extLst>
            <a:ext uri="{FF2B5EF4-FFF2-40B4-BE49-F238E27FC236}">
              <a16:creationId xmlns:a16="http://schemas.microsoft.com/office/drawing/2014/main" id="{AE19DAEC-B89F-4588-9EE8-B0F48495851F}"/>
            </a:ext>
          </a:extLst>
        </xdr:cNvPr>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40" name="債務償還比率最小値テキスト">
          <a:extLst>
            <a:ext uri="{FF2B5EF4-FFF2-40B4-BE49-F238E27FC236}">
              <a16:creationId xmlns:a16="http://schemas.microsoft.com/office/drawing/2014/main" id="{7B376844-B0E3-47FB-B4F5-E356FF8544AB}"/>
            </a:ext>
          </a:extLst>
        </xdr:cNvPr>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41" name="直線コネクタ 140">
          <a:extLst>
            <a:ext uri="{FF2B5EF4-FFF2-40B4-BE49-F238E27FC236}">
              <a16:creationId xmlns:a16="http://schemas.microsoft.com/office/drawing/2014/main" id="{3A75A66C-5AC3-4927-886D-7CA1E8F35381}"/>
            </a:ext>
          </a:extLst>
        </xdr:cNvPr>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47344AA4-805A-42D3-A8DD-1DA14633B8AF}"/>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09050E64-26BA-44E9-A662-7E2515048DF4}"/>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49579</xdr:rowOff>
    </xdr:from>
    <xdr:ext cx="469744" cy="259045"/>
    <xdr:sp macro="" textlink="">
      <xdr:nvSpPr>
        <xdr:cNvPr id="144" name="債務償還比率平均値テキスト">
          <a:extLst>
            <a:ext uri="{FF2B5EF4-FFF2-40B4-BE49-F238E27FC236}">
              <a16:creationId xmlns:a16="http://schemas.microsoft.com/office/drawing/2014/main" id="{C8473F39-89A3-497D-8B77-280C4F6FF7C8}"/>
            </a:ext>
          </a:extLst>
        </xdr:cNvPr>
        <xdr:cNvSpPr txBox="1"/>
      </xdr:nvSpPr>
      <xdr:spPr>
        <a:xfrm>
          <a:off x="14846300" y="562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5" name="フローチャート: 判断 144">
          <a:extLst>
            <a:ext uri="{FF2B5EF4-FFF2-40B4-BE49-F238E27FC236}">
              <a16:creationId xmlns:a16="http://schemas.microsoft.com/office/drawing/2014/main" id="{A3161E15-A25A-4BF2-8E28-464EE083184C}"/>
            </a:ext>
          </a:extLst>
        </xdr:cNvPr>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a:extLst>
            <a:ext uri="{FF2B5EF4-FFF2-40B4-BE49-F238E27FC236}">
              <a16:creationId xmlns:a16="http://schemas.microsoft.com/office/drawing/2014/main" id="{C69D71BA-4D14-4505-9BAB-3FA5E552F1F9}"/>
            </a:ext>
          </a:extLst>
        </xdr:cNvPr>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7" name="フローチャート: 判断 146">
          <a:extLst>
            <a:ext uri="{FF2B5EF4-FFF2-40B4-BE49-F238E27FC236}">
              <a16:creationId xmlns:a16="http://schemas.microsoft.com/office/drawing/2014/main" id="{D092F7A0-8E09-426D-9879-338312B8F1E1}"/>
            </a:ext>
          </a:extLst>
        </xdr:cNvPr>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8" name="フローチャート: 判断 147">
          <a:extLst>
            <a:ext uri="{FF2B5EF4-FFF2-40B4-BE49-F238E27FC236}">
              <a16:creationId xmlns:a16="http://schemas.microsoft.com/office/drawing/2014/main" id="{D792DE4F-9F98-44AC-8F16-F05B7DF013EB}"/>
            </a:ext>
          </a:extLst>
        </xdr:cNvPr>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9" name="フローチャート: 判断 148">
          <a:extLst>
            <a:ext uri="{FF2B5EF4-FFF2-40B4-BE49-F238E27FC236}">
              <a16:creationId xmlns:a16="http://schemas.microsoft.com/office/drawing/2014/main" id="{46D49467-68C0-410E-9404-AC470C805457}"/>
            </a:ext>
          </a:extLst>
        </xdr:cNvPr>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23D131D0-BAF2-4ACD-A251-170D6008E10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E617A80E-1287-40BB-A007-010B44F3E15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EF7C48FC-1886-4675-AD6F-B716BAB0706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10BA7634-B1F0-4C2B-A7CB-01012A18BC4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94B4BDA1-602D-43FD-B247-F753D8C7EB4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158344</xdr:rowOff>
    </xdr:from>
    <xdr:ext cx="469744" cy="259045"/>
    <xdr:sp macro="" textlink="">
      <xdr:nvSpPr>
        <xdr:cNvPr id="155" name="n_1aveValue債務償還比率">
          <a:extLst>
            <a:ext uri="{FF2B5EF4-FFF2-40B4-BE49-F238E27FC236}">
              <a16:creationId xmlns:a16="http://schemas.microsoft.com/office/drawing/2014/main" id="{BD6ABE75-0845-4605-AB84-FA3C189E327B}"/>
            </a:ext>
          </a:extLst>
        </xdr:cNvPr>
        <xdr:cNvSpPr txBox="1"/>
      </xdr:nvSpPr>
      <xdr:spPr>
        <a:xfrm>
          <a:off x="13836727" y="555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56" name="n_2aveValue債務償還比率">
          <a:extLst>
            <a:ext uri="{FF2B5EF4-FFF2-40B4-BE49-F238E27FC236}">
              <a16:creationId xmlns:a16="http://schemas.microsoft.com/office/drawing/2014/main" id="{66AB21FE-0E2B-4F9D-9F88-6F8B00262872}"/>
            </a:ext>
          </a:extLst>
        </xdr:cNvPr>
        <xdr:cNvSpPr txBox="1"/>
      </xdr:nvSpPr>
      <xdr:spPr>
        <a:xfrm>
          <a:off x="13087427" y="5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57" name="n_3aveValue債務償還比率">
          <a:extLst>
            <a:ext uri="{FF2B5EF4-FFF2-40B4-BE49-F238E27FC236}">
              <a16:creationId xmlns:a16="http://schemas.microsoft.com/office/drawing/2014/main" id="{05FF6223-A2E7-43F2-95A5-AEEC3E4427D8}"/>
            </a:ext>
          </a:extLst>
        </xdr:cNvPr>
        <xdr:cNvSpPr txBox="1"/>
      </xdr:nvSpPr>
      <xdr:spPr>
        <a:xfrm>
          <a:off x="12325427" y="553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58" name="n_4aveValue債務償還比率">
          <a:extLst>
            <a:ext uri="{FF2B5EF4-FFF2-40B4-BE49-F238E27FC236}">
              <a16:creationId xmlns:a16="http://schemas.microsoft.com/office/drawing/2014/main" id="{5DB154CD-C5FC-4411-A597-ACEACAF147EF}"/>
            </a:ext>
          </a:extLst>
        </xdr:cNvPr>
        <xdr:cNvSpPr txBox="1"/>
      </xdr:nvSpPr>
      <xdr:spPr>
        <a:xfrm>
          <a:off x="11563427" y="548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65D7D98A-3AF2-460A-AC29-E201BF01CAB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B0F3135B-8253-4EF1-A1E8-4362EA39AE8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AF251280-3E10-4D7A-806D-A75508AE0F6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A5A50034-59D5-4E63-9AF0-C109C61DA51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ECD51AD4-7E85-447D-81DE-FC439F56D37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CEEFFC3E-E7F9-48A4-AAA9-658F61BA6EE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320F9F8-E199-4C3B-9F46-FA5B247CB29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E8FE3F4-4027-4BB2-A661-E05F811972F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8885A54-568F-47A7-9BB3-60BE037AE78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47B4AF1-84D7-44BD-BBEB-98B3C38D4EC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15D4166-B089-4FBD-B98E-C7D33CE4C1D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BB6C6B6-CF0D-4997-BA85-F7CAFDE8B7B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15C26A3-E3DF-4682-8A01-CB7FF7CBAF1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FCEC185-3035-4699-9183-5601EFCEC75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4938C49-FB4C-49F0-A0E7-12D72D8518F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0529998-A711-440F-A19D-C15FAADDCBD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3,065
2,836
133.09
4,667,173
3,617,226
866,420
2,648,535
3,851,523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3529D62-FDCD-4E74-A642-30ACB031855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703512E-F637-4B5C-A577-D42F0E12ED4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28A9837-0887-4459-A0E5-2F0C6F638AA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09C97C3-83D2-4622-8868-2091806B835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352C3EA-5C33-4752-AF19-1B53B7719C6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5C1E137-2565-4172-B887-95269021A73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534D1E3-75EE-45FC-AA90-B5A6EBB9C0C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4905743-F979-4979-BA3C-360642AC643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317362A-3F1C-4293-9098-9B394008B16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95316A0-058D-47DF-BCC8-28DB18CED8A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203AE60-DC0B-4877-B9E1-02F8C4D3A40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3778A22-30E0-4E9E-B4FB-C76848F06DD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309B38F-285E-40C7-9CF2-9E63CCFDFE7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B20B31D-1FE3-43FF-8E34-0399D9BFE1D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EB2DC5F-F59E-4713-986B-6395A228002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0C6373E-0FB3-45D9-9B58-BB3FF0A0FD7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81FC654-55AE-4481-9692-BCF3A6EE60C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13965E-EDC7-4600-A92F-A9D7FD6973A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16F0D89-94FF-4FB1-AFEF-4127C80FE94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F98B2EF-01D8-4148-9E57-792E9D65487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DC7A547-A8AC-4F10-955D-8984865EA8B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CC1166D-D859-474F-9D7F-24A98A7870E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F421572-6BAD-4033-9F3A-8DC4B43295D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0E842A1-4DCD-42BE-A519-001A0AEAA1C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132309A-776E-45A1-9A63-348AA9EE84A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19369B6-1856-4F05-8F0C-CE29269FA82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BA78D29-7988-47DF-A7FA-802FF1147AA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729A438-74C3-4CC2-8E3A-25F3B1DF81C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40AFEE3-954E-4BCC-9399-DE6219F3AAB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BCA39E2-BBC5-4B25-BDEF-16550010EA0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5147EF4-CB1E-4347-B922-A6E6871664E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2CFBFEC-7E83-415D-867B-8E11D48ECB3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74F990E-DBAF-4137-825E-662B3528C7E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194E694-E496-46CF-AD32-C68EBB63FEA6}"/>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CCC2657-2CB7-4E4B-B864-27BA31D2452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77EA9C3-AAF4-476D-963B-6113E5D2227B}"/>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55A1A1D-0B84-4408-AFC3-B4069A76B3A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AE3BD4B-E611-41DF-8203-43D8438CAF9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FC7FE4F-3B3B-4B48-908F-EF47053EFEB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7DBB51A-DCD2-43BA-81F1-BCCA28804E9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5C8715B-4106-4FF8-AFB1-49F9DEA849D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229565A-99AC-46BF-B555-5A6A77759E7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E28AC86-811A-43BC-8DC4-047C2FEA52EB}"/>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ED57E338-5153-452B-9437-58045D0869E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2139CCC-D6A9-46F0-B24D-D2651C0E7BE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B6C304E7-2FD5-445E-ABA7-69861029BDC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E599BB64-15B3-4E65-8E8A-407D52D6DF3A}"/>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D712D315-FB5E-4B77-B7EC-BA5C1CD8D441}"/>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554FC3E1-2AAC-45E7-AF30-4269ADAC57DB}"/>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C7C7276E-1256-4047-B46C-768F180753CB}"/>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2AF90E2E-B1D7-43B1-82DA-D34C9E1BDFE1}"/>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131190</xdr:rowOff>
    </xdr:from>
    <xdr:ext cx="405111" cy="259045"/>
    <xdr:sp macro="" textlink="">
      <xdr:nvSpPr>
        <xdr:cNvPr id="63" name="【道路】&#10;有形固定資産減価償却率平均値テキスト">
          <a:extLst>
            <a:ext uri="{FF2B5EF4-FFF2-40B4-BE49-F238E27FC236}">
              <a16:creationId xmlns:a16="http://schemas.microsoft.com/office/drawing/2014/main" id="{01F2D6DF-76C9-4742-A703-E0BAE306AC63}"/>
            </a:ext>
          </a:extLst>
        </xdr:cNvPr>
        <xdr:cNvSpPr txBox="1"/>
      </xdr:nvSpPr>
      <xdr:spPr>
        <a:xfrm>
          <a:off x="4673600" y="664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8BFD4E45-1BCE-45BF-B2D7-7786606D11B0}"/>
            </a:ext>
          </a:extLst>
        </xdr:cNvPr>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6241AA44-18CA-45AC-9E83-4A9AEB5D461C}"/>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E6EBFCB9-83CE-446A-9DAC-0C25ECE8A67B}"/>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E33F363F-315A-4FBE-B4C5-1BF13ABE5622}"/>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207C3D4C-1D0B-4C9D-AF5A-85C383DCFD12}"/>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EA85DB0-5AD6-449F-9BE0-539E6D15DFC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E9069F3-3042-4BF8-852E-F06A2E3C29F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86119AE-130D-4207-9F4C-223E5162BC6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F3DB80B-03B9-4586-8267-C9B59BAF8F0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9AEB6F3-F0A7-4D11-8D36-08960288C85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89081</xdr:rowOff>
    </xdr:from>
    <xdr:to>
      <xdr:col>24</xdr:col>
      <xdr:colOff>114300</xdr:colOff>
      <xdr:row>38</xdr:row>
      <xdr:rowOff>19231</xdr:rowOff>
    </xdr:to>
    <xdr:sp macro="" textlink="">
      <xdr:nvSpPr>
        <xdr:cNvPr id="74" name="楕円 73">
          <a:extLst>
            <a:ext uri="{FF2B5EF4-FFF2-40B4-BE49-F238E27FC236}">
              <a16:creationId xmlns:a16="http://schemas.microsoft.com/office/drawing/2014/main" id="{89B1BE45-C387-4B88-A098-B5E0C59B5AFC}"/>
            </a:ext>
          </a:extLst>
        </xdr:cNvPr>
        <xdr:cNvSpPr/>
      </xdr:nvSpPr>
      <xdr:spPr>
        <a:xfrm>
          <a:off x="45847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111958</xdr:rowOff>
    </xdr:from>
    <xdr:ext cx="405111" cy="259045"/>
    <xdr:sp macro="" textlink="">
      <xdr:nvSpPr>
        <xdr:cNvPr id="75" name="【道路】&#10;有形固定資産減価償却率該当値テキスト">
          <a:extLst>
            <a:ext uri="{FF2B5EF4-FFF2-40B4-BE49-F238E27FC236}">
              <a16:creationId xmlns:a16="http://schemas.microsoft.com/office/drawing/2014/main" id="{262F178C-03A4-406A-B0CE-9865ED32C73C}"/>
            </a:ext>
          </a:extLst>
        </xdr:cNvPr>
        <xdr:cNvSpPr txBox="1"/>
      </xdr:nvSpPr>
      <xdr:spPr>
        <a:xfrm>
          <a:off x="4673600" y="628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54792</xdr:rowOff>
    </xdr:from>
    <xdr:to>
      <xdr:col>20</xdr:col>
      <xdr:colOff>38100</xdr:colOff>
      <xdr:row>37</xdr:row>
      <xdr:rowOff>156392</xdr:rowOff>
    </xdr:to>
    <xdr:sp macro="" textlink="">
      <xdr:nvSpPr>
        <xdr:cNvPr id="76" name="楕円 75">
          <a:extLst>
            <a:ext uri="{FF2B5EF4-FFF2-40B4-BE49-F238E27FC236}">
              <a16:creationId xmlns:a16="http://schemas.microsoft.com/office/drawing/2014/main" id="{5AA679B6-A9BA-41C2-9169-568E48B3D2BE}"/>
            </a:ext>
          </a:extLst>
        </xdr:cNvPr>
        <xdr:cNvSpPr/>
      </xdr:nvSpPr>
      <xdr:spPr>
        <a:xfrm>
          <a:off x="37465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105592</xdr:rowOff>
    </xdr:from>
    <xdr:to>
      <xdr:col>24</xdr:col>
      <xdr:colOff>63500</xdr:colOff>
      <xdr:row>37</xdr:row>
      <xdr:rowOff>139881</xdr:rowOff>
    </xdr:to>
    <xdr:cxnSp macro="">
      <xdr:nvCxnSpPr>
        <xdr:cNvPr id="77" name="直線コネクタ 76">
          <a:extLst>
            <a:ext uri="{FF2B5EF4-FFF2-40B4-BE49-F238E27FC236}">
              <a16:creationId xmlns:a16="http://schemas.microsoft.com/office/drawing/2014/main" id="{CC201628-333F-42E9-905D-9A93721ABE7D}"/>
            </a:ext>
          </a:extLst>
        </xdr:cNvPr>
        <xdr:cNvCxnSpPr/>
      </xdr:nvCxnSpPr>
      <xdr:spPr>
        <a:xfrm>
          <a:off x="3797300" y="644924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25400</xdr:rowOff>
    </xdr:from>
    <xdr:to>
      <xdr:col>15</xdr:col>
      <xdr:colOff>101600</xdr:colOff>
      <xdr:row>37</xdr:row>
      <xdr:rowOff>127000</xdr:rowOff>
    </xdr:to>
    <xdr:sp macro="" textlink="">
      <xdr:nvSpPr>
        <xdr:cNvPr id="78" name="楕円 77">
          <a:extLst>
            <a:ext uri="{FF2B5EF4-FFF2-40B4-BE49-F238E27FC236}">
              <a16:creationId xmlns:a16="http://schemas.microsoft.com/office/drawing/2014/main" id="{DBBA9539-6893-46AC-92D0-0D9963E4CA75}"/>
            </a:ext>
          </a:extLst>
        </xdr:cNvPr>
        <xdr:cNvSpPr/>
      </xdr:nvSpPr>
      <xdr:spPr>
        <a:xfrm>
          <a:off x="2857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76200</xdr:rowOff>
    </xdr:from>
    <xdr:to>
      <xdr:col>19</xdr:col>
      <xdr:colOff>177800</xdr:colOff>
      <xdr:row>37</xdr:row>
      <xdr:rowOff>105592</xdr:rowOff>
    </xdr:to>
    <xdr:cxnSp macro="">
      <xdr:nvCxnSpPr>
        <xdr:cNvPr id="79" name="直線コネクタ 78">
          <a:extLst>
            <a:ext uri="{FF2B5EF4-FFF2-40B4-BE49-F238E27FC236}">
              <a16:creationId xmlns:a16="http://schemas.microsoft.com/office/drawing/2014/main" id="{51DAE845-BB86-46B3-9971-89584875DEEB}"/>
            </a:ext>
          </a:extLst>
        </xdr:cNvPr>
        <xdr:cNvCxnSpPr/>
      </xdr:nvCxnSpPr>
      <xdr:spPr>
        <a:xfrm>
          <a:off x="2908300" y="641985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167458</xdr:rowOff>
    </xdr:from>
    <xdr:to>
      <xdr:col>10</xdr:col>
      <xdr:colOff>165100</xdr:colOff>
      <xdr:row>37</xdr:row>
      <xdr:rowOff>97608</xdr:rowOff>
    </xdr:to>
    <xdr:sp macro="" textlink="">
      <xdr:nvSpPr>
        <xdr:cNvPr id="80" name="楕円 79">
          <a:extLst>
            <a:ext uri="{FF2B5EF4-FFF2-40B4-BE49-F238E27FC236}">
              <a16:creationId xmlns:a16="http://schemas.microsoft.com/office/drawing/2014/main" id="{DE613608-4CFD-4E34-9442-A1826429EB9D}"/>
            </a:ext>
          </a:extLst>
        </xdr:cNvPr>
        <xdr:cNvSpPr/>
      </xdr:nvSpPr>
      <xdr:spPr>
        <a:xfrm>
          <a:off x="1968500" y="63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46808</xdr:rowOff>
    </xdr:from>
    <xdr:to>
      <xdr:col>15</xdr:col>
      <xdr:colOff>50800</xdr:colOff>
      <xdr:row>37</xdr:row>
      <xdr:rowOff>76200</xdr:rowOff>
    </xdr:to>
    <xdr:cxnSp macro="">
      <xdr:nvCxnSpPr>
        <xdr:cNvPr id="81" name="直線コネクタ 80">
          <a:extLst>
            <a:ext uri="{FF2B5EF4-FFF2-40B4-BE49-F238E27FC236}">
              <a16:creationId xmlns:a16="http://schemas.microsoft.com/office/drawing/2014/main" id="{4234C027-FDC5-4A64-A205-824404F1F7ED}"/>
            </a:ext>
          </a:extLst>
        </xdr:cNvPr>
        <xdr:cNvCxnSpPr/>
      </xdr:nvCxnSpPr>
      <xdr:spPr>
        <a:xfrm>
          <a:off x="2019300" y="639045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142966</xdr:rowOff>
    </xdr:from>
    <xdr:to>
      <xdr:col>6</xdr:col>
      <xdr:colOff>38100</xdr:colOff>
      <xdr:row>37</xdr:row>
      <xdr:rowOff>73116</xdr:rowOff>
    </xdr:to>
    <xdr:sp macro="" textlink="">
      <xdr:nvSpPr>
        <xdr:cNvPr id="82" name="楕円 81">
          <a:extLst>
            <a:ext uri="{FF2B5EF4-FFF2-40B4-BE49-F238E27FC236}">
              <a16:creationId xmlns:a16="http://schemas.microsoft.com/office/drawing/2014/main" id="{F0F3A6F9-2DED-45A2-9D9A-389DB4578C48}"/>
            </a:ext>
          </a:extLst>
        </xdr:cNvPr>
        <xdr:cNvSpPr/>
      </xdr:nvSpPr>
      <xdr:spPr>
        <a:xfrm>
          <a:off x="1079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22316</xdr:rowOff>
    </xdr:from>
    <xdr:to>
      <xdr:col>10</xdr:col>
      <xdr:colOff>114300</xdr:colOff>
      <xdr:row>37</xdr:row>
      <xdr:rowOff>46808</xdr:rowOff>
    </xdr:to>
    <xdr:cxnSp macro="">
      <xdr:nvCxnSpPr>
        <xdr:cNvPr id="83" name="直線コネクタ 82">
          <a:extLst>
            <a:ext uri="{FF2B5EF4-FFF2-40B4-BE49-F238E27FC236}">
              <a16:creationId xmlns:a16="http://schemas.microsoft.com/office/drawing/2014/main" id="{B7F43158-EB66-4941-886C-6C49929C92A2}"/>
            </a:ext>
          </a:extLst>
        </xdr:cNvPr>
        <xdr:cNvCxnSpPr/>
      </xdr:nvCxnSpPr>
      <xdr:spPr>
        <a:xfrm>
          <a:off x="1130300" y="636596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4" name="n_1aveValue【道路】&#10;有形固定資産減価償却率">
          <a:extLst>
            <a:ext uri="{FF2B5EF4-FFF2-40B4-BE49-F238E27FC236}">
              <a16:creationId xmlns:a16="http://schemas.microsoft.com/office/drawing/2014/main" id="{5FD192E8-F7A9-40C3-B68A-9FF6318FACCB}"/>
            </a:ext>
          </a:extLst>
        </xdr:cNvPr>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19C01FCF-A508-4EF2-B424-0C7E05C21A24}"/>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86" name="n_3aveValue【道路】&#10;有形固定資産減価償却率">
          <a:extLst>
            <a:ext uri="{FF2B5EF4-FFF2-40B4-BE49-F238E27FC236}">
              <a16:creationId xmlns:a16="http://schemas.microsoft.com/office/drawing/2014/main" id="{FC8DBE5A-47AD-4C4F-92D4-1D0944692A83}"/>
            </a:ext>
          </a:extLst>
        </xdr:cNvPr>
        <xdr:cNvSpPr txBox="1"/>
      </xdr:nvSpPr>
      <xdr:spPr>
        <a:xfrm>
          <a:off x="1816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147518</xdr:rowOff>
    </xdr:from>
    <xdr:ext cx="405111" cy="259045"/>
    <xdr:sp macro="" textlink="">
      <xdr:nvSpPr>
        <xdr:cNvPr id="87" name="n_4aveValue【道路】&#10;有形固定資産減価償却率">
          <a:extLst>
            <a:ext uri="{FF2B5EF4-FFF2-40B4-BE49-F238E27FC236}">
              <a16:creationId xmlns:a16="http://schemas.microsoft.com/office/drawing/2014/main" id="{BE9BCC1C-BA9E-4AC6-ADD0-62D26C1A89B8}"/>
            </a:ext>
          </a:extLst>
        </xdr:cNvPr>
        <xdr:cNvSpPr txBox="1"/>
      </xdr:nvSpPr>
      <xdr:spPr>
        <a:xfrm>
          <a:off x="927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1469</xdr:rowOff>
    </xdr:from>
    <xdr:ext cx="405111" cy="259045"/>
    <xdr:sp macro="" textlink="">
      <xdr:nvSpPr>
        <xdr:cNvPr id="88" name="n_1mainValue【道路】&#10;有形固定資産減価償却率">
          <a:extLst>
            <a:ext uri="{FF2B5EF4-FFF2-40B4-BE49-F238E27FC236}">
              <a16:creationId xmlns:a16="http://schemas.microsoft.com/office/drawing/2014/main" id="{6F4277BB-1D6F-4C3B-846A-44E68522986C}"/>
            </a:ext>
          </a:extLst>
        </xdr:cNvPr>
        <xdr:cNvSpPr txBox="1"/>
      </xdr:nvSpPr>
      <xdr:spPr>
        <a:xfrm>
          <a:off x="3582044" y="617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143527</xdr:rowOff>
    </xdr:from>
    <xdr:ext cx="405111" cy="259045"/>
    <xdr:sp macro="" textlink="">
      <xdr:nvSpPr>
        <xdr:cNvPr id="89" name="n_2mainValue【道路】&#10;有形固定資産減価償却率">
          <a:extLst>
            <a:ext uri="{FF2B5EF4-FFF2-40B4-BE49-F238E27FC236}">
              <a16:creationId xmlns:a16="http://schemas.microsoft.com/office/drawing/2014/main" id="{FBDD69B8-C393-46D1-87CD-94F5F74FED54}"/>
            </a:ext>
          </a:extLst>
        </xdr:cNvPr>
        <xdr:cNvSpPr txBox="1"/>
      </xdr:nvSpPr>
      <xdr:spPr>
        <a:xfrm>
          <a:off x="2705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90" name="n_3mainValue【道路】&#10;有形固定資産減価償却率">
          <a:extLst>
            <a:ext uri="{FF2B5EF4-FFF2-40B4-BE49-F238E27FC236}">
              <a16:creationId xmlns:a16="http://schemas.microsoft.com/office/drawing/2014/main" id="{91B8E0C2-DDE9-41D5-8870-F4B1C5923E9F}"/>
            </a:ext>
          </a:extLst>
        </xdr:cNvPr>
        <xdr:cNvSpPr txBox="1"/>
      </xdr:nvSpPr>
      <xdr:spPr>
        <a:xfrm>
          <a:off x="1816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89643</xdr:rowOff>
    </xdr:from>
    <xdr:ext cx="405111" cy="259045"/>
    <xdr:sp macro="" textlink="">
      <xdr:nvSpPr>
        <xdr:cNvPr id="91" name="n_4mainValue【道路】&#10;有形固定資産減価償却率">
          <a:extLst>
            <a:ext uri="{FF2B5EF4-FFF2-40B4-BE49-F238E27FC236}">
              <a16:creationId xmlns:a16="http://schemas.microsoft.com/office/drawing/2014/main" id="{6B1D795F-9978-4C19-99F1-15A5BC188E9C}"/>
            </a:ext>
          </a:extLst>
        </xdr:cNvPr>
        <xdr:cNvSpPr txBox="1"/>
      </xdr:nvSpPr>
      <xdr:spPr>
        <a:xfrm>
          <a:off x="927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6612D56C-FFAD-405A-9BC5-F6850843D9F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B16DD307-DF3D-4B69-B79E-EC727A102E6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DA8E224-D829-4078-951D-FFF63C1DFFB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AB33708F-488C-42A8-A2B4-4BE03298972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61A559D5-0472-401A-AA6C-7756B491D6C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8E12ED86-7DBA-43F1-9F93-E214257AD19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B06E62CC-E1BC-4108-81F5-17549197C2B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4D49E6F-0EDD-41E1-ABAB-DF52E2DDAB4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E481142-175E-46AA-983B-37F4C422ED3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607D6897-E4D9-40BC-AA9B-250C8BA0843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C625E1C-8324-4A29-91FA-80EF138D4F6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8FA1A871-6861-4873-B08E-423DB5072F5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7020362E-A464-4D7C-A98B-DBA1CD81B7B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DA598438-F739-4DA4-BBC7-8A04106F6DF1}"/>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334C394F-ACFD-46C0-8AD3-366101F44B5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14C5827-26B2-4E45-981D-D1CB4FC8FC66}"/>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C13468BC-CACB-425C-BA80-A6EB885B18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EA62DE36-1855-47CA-BEF9-D81F623FBEF3}"/>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35E75BD4-0B72-4096-AF0E-EA662123156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C88C2A68-5244-4C49-A171-62D4F5CAAE5C}"/>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45D91678-3999-44CC-9DB5-A5A40BBF180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FF5C406B-4FF7-4A0C-88AA-9DD97B86EFE8}"/>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8AB268DF-5A69-4570-B4DA-DCB8B3ECDAE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751DE028-3730-4C50-A8D9-D82CC828E026}"/>
            </a:ext>
          </a:extLst>
        </xdr:cNvPr>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28570A92-ED49-401C-831D-85981AB359F9}"/>
            </a:ext>
          </a:extLst>
        </xdr:cNvPr>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C4E10239-0DD2-4112-9511-17B281D43A80}"/>
            </a:ext>
          </a:extLst>
        </xdr:cNvPr>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CDB44BF0-0256-42BD-816C-195304B93A13}"/>
            </a:ext>
          </a:extLst>
        </xdr:cNvPr>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36B7F096-E3E6-4C20-91E6-89F81938FBAD}"/>
            </a:ext>
          </a:extLst>
        </xdr:cNvPr>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139301</xdr:rowOff>
    </xdr:from>
    <xdr:ext cx="534377" cy="259045"/>
    <xdr:sp macro="" textlink="">
      <xdr:nvSpPr>
        <xdr:cNvPr id="120" name="【道路】&#10;一人当たり延長平均値テキスト">
          <a:extLst>
            <a:ext uri="{FF2B5EF4-FFF2-40B4-BE49-F238E27FC236}">
              <a16:creationId xmlns:a16="http://schemas.microsoft.com/office/drawing/2014/main" id="{EA547C71-BFF6-4EF0-8526-3CA929AC9C00}"/>
            </a:ext>
          </a:extLst>
        </xdr:cNvPr>
        <xdr:cNvSpPr txBox="1"/>
      </xdr:nvSpPr>
      <xdr:spPr>
        <a:xfrm>
          <a:off x="10515600" y="6997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FC6D1986-4BE7-46E0-93EF-1AFBD46C5024}"/>
            </a:ext>
          </a:extLst>
        </xdr:cNvPr>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020BF4AA-E00A-42F1-A94C-BE63CF85916F}"/>
            </a:ext>
          </a:extLst>
        </xdr:cNvPr>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id="{ED938C0C-3B4A-4758-8D6D-C5B666BBB95A}"/>
            </a:ext>
          </a:extLst>
        </xdr:cNvPr>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id="{E3CB91BE-AB29-420D-942F-F281379BF0A4}"/>
            </a:ext>
          </a:extLst>
        </xdr:cNvPr>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id="{FF3A8CE3-F53B-46A9-A11B-E02CBB5D9B1B}"/>
            </a:ext>
          </a:extLst>
        </xdr:cNvPr>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C8A6D0D-3AD5-4484-98C7-C94AEF3D63D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CBDCED3-FB0C-4772-8074-E7CD793090D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4E1D53B-B952-4F11-9CE6-4765C10E4D4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AA604A9-FD0D-452C-B0C1-CB96D4B0A19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AAB9EC4A-1C67-4B48-A14F-2E4028AED33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71358</xdr:rowOff>
    </xdr:from>
    <xdr:to>
      <xdr:col>55</xdr:col>
      <xdr:colOff>50800</xdr:colOff>
      <xdr:row>41</xdr:row>
      <xdr:rowOff>1508</xdr:rowOff>
    </xdr:to>
    <xdr:sp macro="" textlink="">
      <xdr:nvSpPr>
        <xdr:cNvPr id="131" name="楕円 130">
          <a:extLst>
            <a:ext uri="{FF2B5EF4-FFF2-40B4-BE49-F238E27FC236}">
              <a16:creationId xmlns:a16="http://schemas.microsoft.com/office/drawing/2014/main" id="{BAD83C46-631D-4BF2-9A7D-18D2AE1C3BA6}"/>
            </a:ext>
          </a:extLst>
        </xdr:cNvPr>
        <xdr:cNvSpPr/>
      </xdr:nvSpPr>
      <xdr:spPr>
        <a:xfrm>
          <a:off x="10426700" y="692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94235</xdr:rowOff>
    </xdr:from>
    <xdr:ext cx="599010" cy="259045"/>
    <xdr:sp macro="" textlink="">
      <xdr:nvSpPr>
        <xdr:cNvPr id="132" name="【道路】&#10;一人当たり延長該当値テキスト">
          <a:extLst>
            <a:ext uri="{FF2B5EF4-FFF2-40B4-BE49-F238E27FC236}">
              <a16:creationId xmlns:a16="http://schemas.microsoft.com/office/drawing/2014/main" id="{DBFE2A38-1613-4A24-B2B9-530A99357014}"/>
            </a:ext>
          </a:extLst>
        </xdr:cNvPr>
        <xdr:cNvSpPr txBox="1"/>
      </xdr:nvSpPr>
      <xdr:spPr>
        <a:xfrm>
          <a:off x="10515600" y="6780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79298</xdr:rowOff>
    </xdr:from>
    <xdr:to>
      <xdr:col>50</xdr:col>
      <xdr:colOff>165100</xdr:colOff>
      <xdr:row>41</xdr:row>
      <xdr:rowOff>9448</xdr:rowOff>
    </xdr:to>
    <xdr:sp macro="" textlink="">
      <xdr:nvSpPr>
        <xdr:cNvPr id="133" name="楕円 132">
          <a:extLst>
            <a:ext uri="{FF2B5EF4-FFF2-40B4-BE49-F238E27FC236}">
              <a16:creationId xmlns:a16="http://schemas.microsoft.com/office/drawing/2014/main" id="{91417597-FB52-4058-B9CF-650AF6E2519E}"/>
            </a:ext>
          </a:extLst>
        </xdr:cNvPr>
        <xdr:cNvSpPr/>
      </xdr:nvSpPr>
      <xdr:spPr>
        <a:xfrm>
          <a:off x="9588500" y="693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122158</xdr:rowOff>
    </xdr:from>
    <xdr:to>
      <xdr:col>55</xdr:col>
      <xdr:colOff>0</xdr:colOff>
      <xdr:row>40</xdr:row>
      <xdr:rowOff>130098</xdr:rowOff>
    </xdr:to>
    <xdr:cxnSp macro="">
      <xdr:nvCxnSpPr>
        <xdr:cNvPr id="134" name="直線コネクタ 133">
          <a:extLst>
            <a:ext uri="{FF2B5EF4-FFF2-40B4-BE49-F238E27FC236}">
              <a16:creationId xmlns:a16="http://schemas.microsoft.com/office/drawing/2014/main" id="{5B3B8FBB-5382-4049-A9FB-8D69C05A1469}"/>
            </a:ext>
          </a:extLst>
        </xdr:cNvPr>
        <xdr:cNvCxnSpPr/>
      </xdr:nvCxnSpPr>
      <xdr:spPr>
        <a:xfrm flipV="1">
          <a:off x="9639300" y="6980158"/>
          <a:ext cx="838200" cy="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75347</xdr:rowOff>
    </xdr:from>
    <xdr:to>
      <xdr:col>46</xdr:col>
      <xdr:colOff>38100</xdr:colOff>
      <xdr:row>41</xdr:row>
      <xdr:rowOff>5497</xdr:rowOff>
    </xdr:to>
    <xdr:sp macro="" textlink="">
      <xdr:nvSpPr>
        <xdr:cNvPr id="135" name="楕円 134">
          <a:extLst>
            <a:ext uri="{FF2B5EF4-FFF2-40B4-BE49-F238E27FC236}">
              <a16:creationId xmlns:a16="http://schemas.microsoft.com/office/drawing/2014/main" id="{916B704C-F322-4888-AC09-E8ECA43E57C0}"/>
            </a:ext>
          </a:extLst>
        </xdr:cNvPr>
        <xdr:cNvSpPr/>
      </xdr:nvSpPr>
      <xdr:spPr>
        <a:xfrm>
          <a:off x="8699500" y="693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126147</xdr:rowOff>
    </xdr:from>
    <xdr:to>
      <xdr:col>50</xdr:col>
      <xdr:colOff>114300</xdr:colOff>
      <xdr:row>40</xdr:row>
      <xdr:rowOff>130098</xdr:rowOff>
    </xdr:to>
    <xdr:cxnSp macro="">
      <xdr:nvCxnSpPr>
        <xdr:cNvPr id="136" name="直線コネクタ 135">
          <a:extLst>
            <a:ext uri="{FF2B5EF4-FFF2-40B4-BE49-F238E27FC236}">
              <a16:creationId xmlns:a16="http://schemas.microsoft.com/office/drawing/2014/main" id="{7FC20B46-F478-4A3F-9FCC-8DC9E3726033}"/>
            </a:ext>
          </a:extLst>
        </xdr:cNvPr>
        <xdr:cNvCxnSpPr/>
      </xdr:nvCxnSpPr>
      <xdr:spPr>
        <a:xfrm>
          <a:off x="8750300" y="6984147"/>
          <a:ext cx="889000" cy="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76340</xdr:rowOff>
    </xdr:from>
    <xdr:to>
      <xdr:col>41</xdr:col>
      <xdr:colOff>101600</xdr:colOff>
      <xdr:row>41</xdr:row>
      <xdr:rowOff>6490</xdr:rowOff>
    </xdr:to>
    <xdr:sp macro="" textlink="">
      <xdr:nvSpPr>
        <xdr:cNvPr id="137" name="楕円 136">
          <a:extLst>
            <a:ext uri="{FF2B5EF4-FFF2-40B4-BE49-F238E27FC236}">
              <a16:creationId xmlns:a16="http://schemas.microsoft.com/office/drawing/2014/main" id="{2E4EEB8A-5480-4460-B514-9BAA17E6EF97}"/>
            </a:ext>
          </a:extLst>
        </xdr:cNvPr>
        <xdr:cNvSpPr/>
      </xdr:nvSpPr>
      <xdr:spPr>
        <a:xfrm>
          <a:off x="7810500" y="693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126147</xdr:rowOff>
    </xdr:from>
    <xdr:to>
      <xdr:col>45</xdr:col>
      <xdr:colOff>177800</xdr:colOff>
      <xdr:row>40</xdr:row>
      <xdr:rowOff>127140</xdr:rowOff>
    </xdr:to>
    <xdr:cxnSp macro="">
      <xdr:nvCxnSpPr>
        <xdr:cNvPr id="138" name="直線コネクタ 137">
          <a:extLst>
            <a:ext uri="{FF2B5EF4-FFF2-40B4-BE49-F238E27FC236}">
              <a16:creationId xmlns:a16="http://schemas.microsoft.com/office/drawing/2014/main" id="{80173C29-DACC-432D-A1A0-46A129D147B2}"/>
            </a:ext>
          </a:extLst>
        </xdr:cNvPr>
        <xdr:cNvCxnSpPr/>
      </xdr:nvCxnSpPr>
      <xdr:spPr>
        <a:xfrm flipV="1">
          <a:off x="7861300" y="6984147"/>
          <a:ext cx="889000" cy="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80247</xdr:rowOff>
    </xdr:from>
    <xdr:to>
      <xdr:col>36</xdr:col>
      <xdr:colOff>165100</xdr:colOff>
      <xdr:row>41</xdr:row>
      <xdr:rowOff>10397</xdr:rowOff>
    </xdr:to>
    <xdr:sp macro="" textlink="">
      <xdr:nvSpPr>
        <xdr:cNvPr id="139" name="楕円 138">
          <a:extLst>
            <a:ext uri="{FF2B5EF4-FFF2-40B4-BE49-F238E27FC236}">
              <a16:creationId xmlns:a16="http://schemas.microsoft.com/office/drawing/2014/main" id="{BC49F5A1-0F0B-4FB3-95BB-C238855E14DF}"/>
            </a:ext>
          </a:extLst>
        </xdr:cNvPr>
        <xdr:cNvSpPr/>
      </xdr:nvSpPr>
      <xdr:spPr>
        <a:xfrm>
          <a:off x="6921500" y="693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127140</xdr:rowOff>
    </xdr:from>
    <xdr:to>
      <xdr:col>41</xdr:col>
      <xdr:colOff>50800</xdr:colOff>
      <xdr:row>40</xdr:row>
      <xdr:rowOff>131047</xdr:rowOff>
    </xdr:to>
    <xdr:cxnSp macro="">
      <xdr:nvCxnSpPr>
        <xdr:cNvPr id="140" name="直線コネクタ 139">
          <a:extLst>
            <a:ext uri="{FF2B5EF4-FFF2-40B4-BE49-F238E27FC236}">
              <a16:creationId xmlns:a16="http://schemas.microsoft.com/office/drawing/2014/main" id="{1EC65F12-36A1-41F7-9671-8CCF172164F8}"/>
            </a:ext>
          </a:extLst>
        </xdr:cNvPr>
        <xdr:cNvCxnSpPr/>
      </xdr:nvCxnSpPr>
      <xdr:spPr>
        <a:xfrm flipV="1">
          <a:off x="6972300" y="6985140"/>
          <a:ext cx="8890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84664</xdr:rowOff>
    </xdr:from>
    <xdr:ext cx="534377" cy="259045"/>
    <xdr:sp macro="" textlink="">
      <xdr:nvSpPr>
        <xdr:cNvPr id="141" name="n_1aveValue【道路】&#10;一人当たり延長">
          <a:extLst>
            <a:ext uri="{FF2B5EF4-FFF2-40B4-BE49-F238E27FC236}">
              <a16:creationId xmlns:a16="http://schemas.microsoft.com/office/drawing/2014/main" id="{8C3C1E80-F736-4A55-A0A7-627692B6051B}"/>
            </a:ext>
          </a:extLst>
        </xdr:cNvPr>
        <xdr:cNvSpPr txBox="1"/>
      </xdr:nvSpPr>
      <xdr:spPr>
        <a:xfrm>
          <a:off x="9359411" y="711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90260</xdr:rowOff>
    </xdr:from>
    <xdr:ext cx="534377" cy="259045"/>
    <xdr:sp macro="" textlink="">
      <xdr:nvSpPr>
        <xdr:cNvPr id="142" name="n_2aveValue【道路】&#10;一人当たり延長">
          <a:extLst>
            <a:ext uri="{FF2B5EF4-FFF2-40B4-BE49-F238E27FC236}">
              <a16:creationId xmlns:a16="http://schemas.microsoft.com/office/drawing/2014/main" id="{A0F47163-023A-4ED0-8615-F1560BFAF597}"/>
            </a:ext>
          </a:extLst>
        </xdr:cNvPr>
        <xdr:cNvSpPr txBox="1"/>
      </xdr:nvSpPr>
      <xdr:spPr>
        <a:xfrm>
          <a:off x="8483111" y="711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85648</xdr:rowOff>
    </xdr:from>
    <xdr:ext cx="534377" cy="259045"/>
    <xdr:sp macro="" textlink="">
      <xdr:nvSpPr>
        <xdr:cNvPr id="143" name="n_3aveValue【道路】&#10;一人当たり延長">
          <a:extLst>
            <a:ext uri="{FF2B5EF4-FFF2-40B4-BE49-F238E27FC236}">
              <a16:creationId xmlns:a16="http://schemas.microsoft.com/office/drawing/2014/main" id="{9454D2FD-9C30-43EB-80D1-519F36CA883C}"/>
            </a:ext>
          </a:extLst>
        </xdr:cNvPr>
        <xdr:cNvSpPr txBox="1"/>
      </xdr:nvSpPr>
      <xdr:spPr>
        <a:xfrm>
          <a:off x="7594111"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84241</xdr:rowOff>
    </xdr:from>
    <xdr:ext cx="534377" cy="259045"/>
    <xdr:sp macro="" textlink="">
      <xdr:nvSpPr>
        <xdr:cNvPr id="144" name="n_4aveValue【道路】&#10;一人当たり延長">
          <a:extLst>
            <a:ext uri="{FF2B5EF4-FFF2-40B4-BE49-F238E27FC236}">
              <a16:creationId xmlns:a16="http://schemas.microsoft.com/office/drawing/2014/main" id="{F9ED1FDF-5F06-47B1-8AA7-25F212B404CD}"/>
            </a:ext>
          </a:extLst>
        </xdr:cNvPr>
        <xdr:cNvSpPr txBox="1"/>
      </xdr:nvSpPr>
      <xdr:spPr>
        <a:xfrm>
          <a:off x="6705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25975</xdr:rowOff>
    </xdr:from>
    <xdr:ext cx="599010" cy="259045"/>
    <xdr:sp macro="" textlink="">
      <xdr:nvSpPr>
        <xdr:cNvPr id="145" name="n_1mainValue【道路】&#10;一人当たり延長">
          <a:extLst>
            <a:ext uri="{FF2B5EF4-FFF2-40B4-BE49-F238E27FC236}">
              <a16:creationId xmlns:a16="http://schemas.microsoft.com/office/drawing/2014/main" id="{7EDEC63B-3200-47EF-A254-CE72AFBC7D8B}"/>
            </a:ext>
          </a:extLst>
        </xdr:cNvPr>
        <xdr:cNvSpPr txBox="1"/>
      </xdr:nvSpPr>
      <xdr:spPr>
        <a:xfrm>
          <a:off x="9327094" y="671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22024</xdr:rowOff>
    </xdr:from>
    <xdr:ext cx="599010" cy="259045"/>
    <xdr:sp macro="" textlink="">
      <xdr:nvSpPr>
        <xdr:cNvPr id="146" name="n_2mainValue【道路】&#10;一人当たり延長">
          <a:extLst>
            <a:ext uri="{FF2B5EF4-FFF2-40B4-BE49-F238E27FC236}">
              <a16:creationId xmlns:a16="http://schemas.microsoft.com/office/drawing/2014/main" id="{B229691F-9CEF-42AF-A9F3-D4DCCDAED843}"/>
            </a:ext>
          </a:extLst>
        </xdr:cNvPr>
        <xdr:cNvSpPr txBox="1"/>
      </xdr:nvSpPr>
      <xdr:spPr>
        <a:xfrm>
          <a:off x="8450794" y="6708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23017</xdr:rowOff>
    </xdr:from>
    <xdr:ext cx="599010" cy="259045"/>
    <xdr:sp macro="" textlink="">
      <xdr:nvSpPr>
        <xdr:cNvPr id="147" name="n_3mainValue【道路】&#10;一人当たり延長">
          <a:extLst>
            <a:ext uri="{FF2B5EF4-FFF2-40B4-BE49-F238E27FC236}">
              <a16:creationId xmlns:a16="http://schemas.microsoft.com/office/drawing/2014/main" id="{99B4893F-02E1-4F77-897D-BF390E3F2607}"/>
            </a:ext>
          </a:extLst>
        </xdr:cNvPr>
        <xdr:cNvSpPr txBox="1"/>
      </xdr:nvSpPr>
      <xdr:spPr>
        <a:xfrm>
          <a:off x="7561794" y="6709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39</xdr:row>
      <xdr:rowOff>26924</xdr:rowOff>
    </xdr:from>
    <xdr:ext cx="599010" cy="259045"/>
    <xdr:sp macro="" textlink="">
      <xdr:nvSpPr>
        <xdr:cNvPr id="148" name="n_4mainValue【道路】&#10;一人当たり延長">
          <a:extLst>
            <a:ext uri="{FF2B5EF4-FFF2-40B4-BE49-F238E27FC236}">
              <a16:creationId xmlns:a16="http://schemas.microsoft.com/office/drawing/2014/main" id="{F3CB5D06-B682-4030-91CF-5E1A104E9F13}"/>
            </a:ext>
          </a:extLst>
        </xdr:cNvPr>
        <xdr:cNvSpPr txBox="1"/>
      </xdr:nvSpPr>
      <xdr:spPr>
        <a:xfrm>
          <a:off x="6672794" y="671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C731D399-6E8A-4E84-8080-0A6D1F7D478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AF0728DD-E6C0-46F3-82E8-E0D84B0D602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31EC624C-83F9-4F78-AEC5-DD3CA24359A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AD3E5ED5-3D28-4D29-8E92-295CC9F96A1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73301372-9B3D-40A4-BD7E-2ACF1E3406B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316B1BC-689A-4FB5-A0C2-5DB12475F82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874AF19A-CCE8-457F-9F3A-1A73BC590AE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2FD346D2-C335-4A82-92BC-E0962B358C1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270BB7A2-E2C9-4D1B-81A1-C9876EA8A4D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C9F56314-3F90-4800-86EE-55CE116D351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31E12109-B076-46D2-B9B2-70CC777DC87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A71F8451-2C62-43CB-A004-2063EF50AB5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E35DC6CD-3BD4-454A-90AA-EDEF8796165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2B531F64-1D19-4A41-83EE-EBAE001C3CC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9B8D6CF3-FCAB-4C6F-9C8D-A4DCD6842AB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8D831D26-F987-4EE0-B580-F99486536C0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B01467F5-B3BB-4473-80F6-31B008BC9CE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6DC3D60A-C073-445D-8DB6-C9E923ED3AA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9C89652B-010E-4F63-AFF5-05E64475B7A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F0C2CA04-B7D8-4AC5-8889-D4CA76B9F16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8EAA7183-B66B-4F28-954B-BA1602E49E1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D3741805-79E8-44C7-9BE3-53F937BB75B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C8A6131-3C9C-4B26-898A-4AA56BE4719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7ABA4D0C-71EE-47BC-8557-E837BAE5555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C24C82C4-B1CD-432B-845C-B819F60A4CE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E1E24794-79A5-4C06-8524-370DBB41C41E}"/>
            </a:ext>
          </a:extLst>
        </xdr:cNvPr>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26E7F5E4-AD49-4237-B50A-03DE0D102115}"/>
            </a:ext>
          </a:extLst>
        </xdr:cNvPr>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D6F8F929-2A1A-4AE4-9E56-F3ACE69D609F}"/>
            </a:ext>
          </a:extLst>
        </xdr:cNvPr>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82E4CCE6-7260-4C89-A889-234F48EF5D93}"/>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B95B0F28-8C06-4F38-8F9A-3BBB9293794F}"/>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C6FBC77D-8BF7-478F-97A0-2776488FF54C}"/>
            </a:ext>
          </a:extLst>
        </xdr:cNvPr>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1DE85A32-F885-4678-8A58-E3AA9F10A2AB}"/>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id="{608A0C28-375D-484E-8340-837F85EDD300}"/>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a:extLst>
            <a:ext uri="{FF2B5EF4-FFF2-40B4-BE49-F238E27FC236}">
              <a16:creationId xmlns:a16="http://schemas.microsoft.com/office/drawing/2014/main" id="{4C6834AD-6D64-4574-9C2A-15F2D4A1985B}"/>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a:extLst>
            <a:ext uri="{FF2B5EF4-FFF2-40B4-BE49-F238E27FC236}">
              <a16:creationId xmlns:a16="http://schemas.microsoft.com/office/drawing/2014/main" id="{36EB5158-0B16-4D44-99C9-7CB60F286F7B}"/>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E841819B-1489-4426-84ED-74A62E9C8702}"/>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19B08A3-10AC-45F6-BF5D-E3F5E4E2BEF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BE46690-841D-470B-A7B4-54763183E4B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11C4676-36A7-46D8-A6A2-29546B31731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EFD41D6-3441-4E11-A06A-60AF8C34633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CBA31110-4368-4369-A111-EC0C3EA426D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90" name="楕円 189">
          <a:extLst>
            <a:ext uri="{FF2B5EF4-FFF2-40B4-BE49-F238E27FC236}">
              <a16:creationId xmlns:a16="http://schemas.microsoft.com/office/drawing/2014/main" id="{64F16749-2B64-41C3-A1D5-7BD92438A786}"/>
            </a:ext>
          </a:extLst>
        </xdr:cNvPr>
        <xdr:cNvSpPr/>
      </xdr:nvSpPr>
      <xdr:spPr>
        <a:xfrm>
          <a:off x="45847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133730</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3963F870-320B-4507-AEB8-E2D453DD74F0}"/>
            </a:ext>
          </a:extLst>
        </xdr:cNvPr>
        <xdr:cNvSpPr txBox="1"/>
      </xdr:nvSpPr>
      <xdr:spPr>
        <a:xfrm>
          <a:off x="4673600" y="1024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91259</xdr:rowOff>
    </xdr:from>
    <xdr:to>
      <xdr:col>20</xdr:col>
      <xdr:colOff>38100</xdr:colOff>
      <xdr:row>61</xdr:row>
      <xdr:rowOff>21409</xdr:rowOff>
    </xdr:to>
    <xdr:sp macro="" textlink="">
      <xdr:nvSpPr>
        <xdr:cNvPr id="192" name="楕円 191">
          <a:extLst>
            <a:ext uri="{FF2B5EF4-FFF2-40B4-BE49-F238E27FC236}">
              <a16:creationId xmlns:a16="http://schemas.microsoft.com/office/drawing/2014/main" id="{CCEEC9CF-9572-4A1C-B271-8BB8CDC2CD00}"/>
            </a:ext>
          </a:extLst>
        </xdr:cNvPr>
        <xdr:cNvSpPr/>
      </xdr:nvSpPr>
      <xdr:spPr>
        <a:xfrm>
          <a:off x="3746500" y="103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142059</xdr:rowOff>
    </xdr:from>
    <xdr:to>
      <xdr:col>24</xdr:col>
      <xdr:colOff>63500</xdr:colOff>
      <xdr:row>60</xdr:row>
      <xdr:rowOff>161653</xdr:rowOff>
    </xdr:to>
    <xdr:cxnSp macro="">
      <xdr:nvCxnSpPr>
        <xdr:cNvPr id="193" name="直線コネクタ 192">
          <a:extLst>
            <a:ext uri="{FF2B5EF4-FFF2-40B4-BE49-F238E27FC236}">
              <a16:creationId xmlns:a16="http://schemas.microsoft.com/office/drawing/2014/main" id="{D467AA70-C893-43A6-8F6D-8966A99593D7}"/>
            </a:ext>
          </a:extLst>
        </xdr:cNvPr>
        <xdr:cNvCxnSpPr/>
      </xdr:nvCxnSpPr>
      <xdr:spPr>
        <a:xfrm>
          <a:off x="3797300" y="1042905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70031</xdr:rowOff>
    </xdr:from>
    <xdr:to>
      <xdr:col>15</xdr:col>
      <xdr:colOff>101600</xdr:colOff>
      <xdr:row>61</xdr:row>
      <xdr:rowOff>181</xdr:rowOff>
    </xdr:to>
    <xdr:sp macro="" textlink="">
      <xdr:nvSpPr>
        <xdr:cNvPr id="194" name="楕円 193">
          <a:extLst>
            <a:ext uri="{FF2B5EF4-FFF2-40B4-BE49-F238E27FC236}">
              <a16:creationId xmlns:a16="http://schemas.microsoft.com/office/drawing/2014/main" id="{3D59B3C4-224B-4474-980B-4595132E7525}"/>
            </a:ext>
          </a:extLst>
        </xdr:cNvPr>
        <xdr:cNvSpPr/>
      </xdr:nvSpPr>
      <xdr:spPr>
        <a:xfrm>
          <a:off x="2857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120831</xdr:rowOff>
    </xdr:from>
    <xdr:to>
      <xdr:col>19</xdr:col>
      <xdr:colOff>177800</xdr:colOff>
      <xdr:row>60</xdr:row>
      <xdr:rowOff>142059</xdr:rowOff>
    </xdr:to>
    <xdr:cxnSp macro="">
      <xdr:nvCxnSpPr>
        <xdr:cNvPr id="195" name="直線コネクタ 194">
          <a:extLst>
            <a:ext uri="{FF2B5EF4-FFF2-40B4-BE49-F238E27FC236}">
              <a16:creationId xmlns:a16="http://schemas.microsoft.com/office/drawing/2014/main" id="{27058CA5-0E2E-44E9-A47F-49BAA99E8AB4}"/>
            </a:ext>
          </a:extLst>
        </xdr:cNvPr>
        <xdr:cNvCxnSpPr/>
      </xdr:nvCxnSpPr>
      <xdr:spPr>
        <a:xfrm>
          <a:off x="2908300" y="1040783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47172</xdr:rowOff>
    </xdr:from>
    <xdr:to>
      <xdr:col>10</xdr:col>
      <xdr:colOff>165100</xdr:colOff>
      <xdr:row>60</xdr:row>
      <xdr:rowOff>148772</xdr:rowOff>
    </xdr:to>
    <xdr:sp macro="" textlink="">
      <xdr:nvSpPr>
        <xdr:cNvPr id="196" name="楕円 195">
          <a:extLst>
            <a:ext uri="{FF2B5EF4-FFF2-40B4-BE49-F238E27FC236}">
              <a16:creationId xmlns:a16="http://schemas.microsoft.com/office/drawing/2014/main" id="{18FA451D-4951-425D-AD20-7CD46FE2FC11}"/>
            </a:ext>
          </a:extLst>
        </xdr:cNvPr>
        <xdr:cNvSpPr/>
      </xdr:nvSpPr>
      <xdr:spPr>
        <a:xfrm>
          <a:off x="1968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97972</xdr:rowOff>
    </xdr:from>
    <xdr:to>
      <xdr:col>15</xdr:col>
      <xdr:colOff>50800</xdr:colOff>
      <xdr:row>60</xdr:row>
      <xdr:rowOff>120831</xdr:rowOff>
    </xdr:to>
    <xdr:cxnSp macro="">
      <xdr:nvCxnSpPr>
        <xdr:cNvPr id="197" name="直線コネクタ 196">
          <a:extLst>
            <a:ext uri="{FF2B5EF4-FFF2-40B4-BE49-F238E27FC236}">
              <a16:creationId xmlns:a16="http://schemas.microsoft.com/office/drawing/2014/main" id="{68B25DB4-08B2-49D2-8620-2236B8AAF2C7}"/>
            </a:ext>
          </a:extLst>
        </xdr:cNvPr>
        <xdr:cNvCxnSpPr/>
      </xdr:nvCxnSpPr>
      <xdr:spPr>
        <a:xfrm>
          <a:off x="2019300" y="1038497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21046</xdr:rowOff>
    </xdr:from>
    <xdr:to>
      <xdr:col>6</xdr:col>
      <xdr:colOff>38100</xdr:colOff>
      <xdr:row>60</xdr:row>
      <xdr:rowOff>122646</xdr:rowOff>
    </xdr:to>
    <xdr:sp macro="" textlink="">
      <xdr:nvSpPr>
        <xdr:cNvPr id="198" name="楕円 197">
          <a:extLst>
            <a:ext uri="{FF2B5EF4-FFF2-40B4-BE49-F238E27FC236}">
              <a16:creationId xmlns:a16="http://schemas.microsoft.com/office/drawing/2014/main" id="{A690DD89-6EDA-4870-84E3-384375B562B8}"/>
            </a:ext>
          </a:extLst>
        </xdr:cNvPr>
        <xdr:cNvSpPr/>
      </xdr:nvSpPr>
      <xdr:spPr>
        <a:xfrm>
          <a:off x="1079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71846</xdr:rowOff>
    </xdr:from>
    <xdr:to>
      <xdr:col>10</xdr:col>
      <xdr:colOff>114300</xdr:colOff>
      <xdr:row>60</xdr:row>
      <xdr:rowOff>97972</xdr:rowOff>
    </xdr:to>
    <xdr:cxnSp macro="">
      <xdr:nvCxnSpPr>
        <xdr:cNvPr id="199" name="直線コネクタ 198">
          <a:extLst>
            <a:ext uri="{FF2B5EF4-FFF2-40B4-BE49-F238E27FC236}">
              <a16:creationId xmlns:a16="http://schemas.microsoft.com/office/drawing/2014/main" id="{40A8EE85-9F3D-433A-AE0B-D7EF9A76BB07}"/>
            </a:ext>
          </a:extLst>
        </xdr:cNvPr>
        <xdr:cNvCxnSpPr/>
      </xdr:nvCxnSpPr>
      <xdr:spPr>
        <a:xfrm>
          <a:off x="1130300" y="1035884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6DB36190-BDDC-4ECA-B797-45023E9BE9A9}"/>
            </a:ext>
          </a:extLst>
        </xdr:cNvPr>
        <xdr:cNvSpPr txBox="1"/>
      </xdr:nvSpPr>
      <xdr:spPr>
        <a:xfrm>
          <a:off x="3582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B072E807-699C-4E11-9C14-FAD29FDE6075}"/>
            </a:ext>
          </a:extLst>
        </xdr:cNvPr>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197D8A71-D3B0-47EF-A31C-11991D6C3217}"/>
            </a:ext>
          </a:extLst>
        </xdr:cNvPr>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36FF2F1A-3E51-4DF8-9836-90B3A3AD2B65}"/>
            </a:ext>
          </a:extLst>
        </xdr:cNvPr>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37936</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FC5FA66D-475E-4975-A132-FB3AE376985D}"/>
            </a:ext>
          </a:extLst>
        </xdr:cNvPr>
        <xdr:cNvSpPr txBox="1"/>
      </xdr:nvSpPr>
      <xdr:spPr>
        <a:xfrm>
          <a:off x="35820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1601E57D-97B2-4703-8127-C9C6B4873A48}"/>
            </a:ext>
          </a:extLst>
        </xdr:cNvPr>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165299</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CC7BFA50-24C4-4A28-BA9B-E2A1631B6871}"/>
            </a:ext>
          </a:extLst>
        </xdr:cNvPr>
        <xdr:cNvSpPr txBox="1"/>
      </xdr:nvSpPr>
      <xdr:spPr>
        <a:xfrm>
          <a:off x="1816744" y="1010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139173</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E3F5ED5C-B71D-4BBB-80BD-D9C1A590C1A3}"/>
            </a:ext>
          </a:extLst>
        </xdr:cNvPr>
        <xdr:cNvSpPr txBox="1"/>
      </xdr:nvSpPr>
      <xdr:spPr>
        <a:xfrm>
          <a:off x="927744"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70AE44B9-875C-4762-8518-75434F6C8CA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8FD1CABF-ECF5-473A-BFFB-31FE94BF0F5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74BCA2DD-E322-4582-B62E-69DEB8F4FDF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B43C78A4-00B6-4485-B211-4EA807F41EC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39AD46DE-2B2E-4009-8678-95F9E720FEB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D4B0073A-01A4-47A7-B15C-332705A5CD0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B08F48AC-8CF8-4098-9716-AFEE8470D26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250D4B0-3ADA-4BF9-9B74-67F37605B58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DDB07CAE-D602-4C82-A577-81A94DBEA05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E05158C9-7ECC-4F51-BC40-D4E8682BF19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58C80F6F-025F-44E0-9A37-5EF98242514A}"/>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C5716FD2-F4BB-4414-A57F-A0B37A71D91B}"/>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A7762BBA-37EF-40E5-8F7C-ACF8DDCCD9B4}"/>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332FCA54-A2E7-47FA-A1B6-5AE8E69E98D4}"/>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12A7A81C-65E7-4BCA-A1AE-767E57B7F08E}"/>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0675FF38-943F-4811-B014-2D72B6708D0F}"/>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98148AF3-A48A-4E86-9688-67583BB00D3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952089B1-F402-4ECB-95A1-C4C1193A3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A4C09A00-43E1-4561-8490-DDBA4838077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770AF793-EE92-46CD-BFD3-53C2935D1F21}"/>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30CDDF0B-19D8-4114-9B0E-9C389A7A620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id="{F547D6D2-92F3-468F-A3B0-C3A6C4E9B17F}"/>
            </a:ext>
          </a:extLst>
        </xdr:cNvPr>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4508E875-E7AA-40A2-A971-B2EB9CB64A17}"/>
            </a:ext>
          </a:extLst>
        </xdr:cNvPr>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id="{BE50577A-61EC-4D36-8DEB-32F51671516B}"/>
            </a:ext>
          </a:extLst>
        </xdr:cNvPr>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7EE8BD1E-FF97-46FA-9A3B-092FCBC25258}"/>
            </a:ext>
          </a:extLst>
        </xdr:cNvPr>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id="{ED91F750-8356-44E0-A0F5-180BCDE6C80C}"/>
            </a:ext>
          </a:extLst>
        </xdr:cNvPr>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8775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7CB515F6-1232-4C80-BA8F-204F9250682B}"/>
            </a:ext>
          </a:extLst>
        </xdr:cNvPr>
        <xdr:cNvSpPr txBox="1"/>
      </xdr:nvSpPr>
      <xdr:spPr>
        <a:xfrm>
          <a:off x="10515600" y="10638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id="{C33D384D-B8B1-456F-A0EC-A97DE39822C3}"/>
            </a:ext>
          </a:extLst>
        </xdr:cNvPr>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a:extLst>
            <a:ext uri="{FF2B5EF4-FFF2-40B4-BE49-F238E27FC236}">
              <a16:creationId xmlns:a16="http://schemas.microsoft.com/office/drawing/2014/main" id="{895E8C50-2332-4288-8805-53DD6E542F1F}"/>
            </a:ext>
          </a:extLst>
        </xdr:cNvPr>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a:extLst>
            <a:ext uri="{FF2B5EF4-FFF2-40B4-BE49-F238E27FC236}">
              <a16:creationId xmlns:a16="http://schemas.microsoft.com/office/drawing/2014/main" id="{E26781A3-26AF-4612-9A08-17C110203E7E}"/>
            </a:ext>
          </a:extLst>
        </xdr:cNvPr>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a:extLst>
            <a:ext uri="{FF2B5EF4-FFF2-40B4-BE49-F238E27FC236}">
              <a16:creationId xmlns:a16="http://schemas.microsoft.com/office/drawing/2014/main" id="{94EE1B04-5975-4672-86A3-529D8E941CAC}"/>
            </a:ext>
          </a:extLst>
        </xdr:cNvPr>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a:extLst>
            <a:ext uri="{FF2B5EF4-FFF2-40B4-BE49-F238E27FC236}">
              <a16:creationId xmlns:a16="http://schemas.microsoft.com/office/drawing/2014/main" id="{6443D1C2-75C4-4325-A995-4A1CD7C77C7C}"/>
            </a:ext>
          </a:extLst>
        </xdr:cNvPr>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5364EEF7-215F-433D-B0DE-DBB76DE02E3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96BEB864-FA9D-45A2-8887-6ECCC2CEE04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C11C3EA-B1F8-4BEC-B14E-7D718C6FBC0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BBD07F5-EC65-439D-B3FE-811356A029B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9483CDA8-BF1A-42D3-8753-11161A2C274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56591</xdr:rowOff>
    </xdr:from>
    <xdr:to>
      <xdr:col>55</xdr:col>
      <xdr:colOff>50800</xdr:colOff>
      <xdr:row>57</xdr:row>
      <xdr:rowOff>158191</xdr:rowOff>
    </xdr:to>
    <xdr:sp macro="" textlink="">
      <xdr:nvSpPr>
        <xdr:cNvPr id="245" name="楕円 244">
          <a:extLst>
            <a:ext uri="{FF2B5EF4-FFF2-40B4-BE49-F238E27FC236}">
              <a16:creationId xmlns:a16="http://schemas.microsoft.com/office/drawing/2014/main" id="{24BBCA45-4B92-48E2-86A8-0C371720C112}"/>
            </a:ext>
          </a:extLst>
        </xdr:cNvPr>
        <xdr:cNvSpPr/>
      </xdr:nvSpPr>
      <xdr:spPr>
        <a:xfrm>
          <a:off x="10426700" y="982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79468</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85E93A91-7476-44C6-BCE2-282D6376CF49}"/>
            </a:ext>
          </a:extLst>
        </xdr:cNvPr>
        <xdr:cNvSpPr txBox="1"/>
      </xdr:nvSpPr>
      <xdr:spPr>
        <a:xfrm>
          <a:off x="10515600" y="96806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95492</xdr:rowOff>
    </xdr:from>
    <xdr:to>
      <xdr:col>50</xdr:col>
      <xdr:colOff>165100</xdr:colOff>
      <xdr:row>58</xdr:row>
      <xdr:rowOff>25642</xdr:rowOff>
    </xdr:to>
    <xdr:sp macro="" textlink="">
      <xdr:nvSpPr>
        <xdr:cNvPr id="247" name="楕円 246">
          <a:extLst>
            <a:ext uri="{FF2B5EF4-FFF2-40B4-BE49-F238E27FC236}">
              <a16:creationId xmlns:a16="http://schemas.microsoft.com/office/drawing/2014/main" id="{CB899C49-0344-40E0-AF77-2934F36D4E32}"/>
            </a:ext>
          </a:extLst>
        </xdr:cNvPr>
        <xdr:cNvSpPr/>
      </xdr:nvSpPr>
      <xdr:spPr>
        <a:xfrm>
          <a:off x="9588500" y="986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107391</xdr:rowOff>
    </xdr:from>
    <xdr:to>
      <xdr:col>55</xdr:col>
      <xdr:colOff>0</xdr:colOff>
      <xdr:row>57</xdr:row>
      <xdr:rowOff>146292</xdr:rowOff>
    </xdr:to>
    <xdr:cxnSp macro="">
      <xdr:nvCxnSpPr>
        <xdr:cNvPr id="248" name="直線コネクタ 247">
          <a:extLst>
            <a:ext uri="{FF2B5EF4-FFF2-40B4-BE49-F238E27FC236}">
              <a16:creationId xmlns:a16="http://schemas.microsoft.com/office/drawing/2014/main" id="{73682749-1016-4322-A397-52E40909624E}"/>
            </a:ext>
          </a:extLst>
        </xdr:cNvPr>
        <xdr:cNvCxnSpPr/>
      </xdr:nvCxnSpPr>
      <xdr:spPr>
        <a:xfrm flipV="1">
          <a:off x="9639300" y="9880041"/>
          <a:ext cx="838200" cy="3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84114</xdr:rowOff>
    </xdr:from>
    <xdr:to>
      <xdr:col>46</xdr:col>
      <xdr:colOff>38100</xdr:colOff>
      <xdr:row>58</xdr:row>
      <xdr:rowOff>14264</xdr:rowOff>
    </xdr:to>
    <xdr:sp macro="" textlink="">
      <xdr:nvSpPr>
        <xdr:cNvPr id="249" name="楕円 248">
          <a:extLst>
            <a:ext uri="{FF2B5EF4-FFF2-40B4-BE49-F238E27FC236}">
              <a16:creationId xmlns:a16="http://schemas.microsoft.com/office/drawing/2014/main" id="{DA1C5CFC-6EB1-45D7-A34D-BDED4F7B6A49}"/>
            </a:ext>
          </a:extLst>
        </xdr:cNvPr>
        <xdr:cNvSpPr/>
      </xdr:nvSpPr>
      <xdr:spPr>
        <a:xfrm>
          <a:off x="8699500" y="985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134914</xdr:rowOff>
    </xdr:from>
    <xdr:to>
      <xdr:col>50</xdr:col>
      <xdr:colOff>114300</xdr:colOff>
      <xdr:row>57</xdr:row>
      <xdr:rowOff>146292</xdr:rowOff>
    </xdr:to>
    <xdr:cxnSp macro="">
      <xdr:nvCxnSpPr>
        <xdr:cNvPr id="250" name="直線コネクタ 249">
          <a:extLst>
            <a:ext uri="{FF2B5EF4-FFF2-40B4-BE49-F238E27FC236}">
              <a16:creationId xmlns:a16="http://schemas.microsoft.com/office/drawing/2014/main" id="{B6258BA8-EEBD-40CB-8384-C3DFA5CA4C58}"/>
            </a:ext>
          </a:extLst>
        </xdr:cNvPr>
        <xdr:cNvCxnSpPr/>
      </xdr:nvCxnSpPr>
      <xdr:spPr>
        <a:xfrm>
          <a:off x="8750300" y="9907564"/>
          <a:ext cx="889000" cy="1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91106</xdr:rowOff>
    </xdr:from>
    <xdr:to>
      <xdr:col>41</xdr:col>
      <xdr:colOff>101600</xdr:colOff>
      <xdr:row>58</xdr:row>
      <xdr:rowOff>21256</xdr:rowOff>
    </xdr:to>
    <xdr:sp macro="" textlink="">
      <xdr:nvSpPr>
        <xdr:cNvPr id="251" name="楕円 250">
          <a:extLst>
            <a:ext uri="{FF2B5EF4-FFF2-40B4-BE49-F238E27FC236}">
              <a16:creationId xmlns:a16="http://schemas.microsoft.com/office/drawing/2014/main" id="{44DB466A-1D42-491F-9EAA-F19E6D79E590}"/>
            </a:ext>
          </a:extLst>
        </xdr:cNvPr>
        <xdr:cNvSpPr/>
      </xdr:nvSpPr>
      <xdr:spPr>
        <a:xfrm>
          <a:off x="7810500" y="98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134914</xdr:rowOff>
    </xdr:from>
    <xdr:to>
      <xdr:col>45</xdr:col>
      <xdr:colOff>177800</xdr:colOff>
      <xdr:row>57</xdr:row>
      <xdr:rowOff>141906</xdr:rowOff>
    </xdr:to>
    <xdr:cxnSp macro="">
      <xdr:nvCxnSpPr>
        <xdr:cNvPr id="252" name="直線コネクタ 251">
          <a:extLst>
            <a:ext uri="{FF2B5EF4-FFF2-40B4-BE49-F238E27FC236}">
              <a16:creationId xmlns:a16="http://schemas.microsoft.com/office/drawing/2014/main" id="{2A21A73A-2676-427A-9075-944FFA6B45CE}"/>
            </a:ext>
          </a:extLst>
        </xdr:cNvPr>
        <xdr:cNvCxnSpPr/>
      </xdr:nvCxnSpPr>
      <xdr:spPr>
        <a:xfrm flipV="1">
          <a:off x="7861300" y="9907564"/>
          <a:ext cx="889000" cy="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106786</xdr:rowOff>
    </xdr:from>
    <xdr:to>
      <xdr:col>36</xdr:col>
      <xdr:colOff>165100</xdr:colOff>
      <xdr:row>58</xdr:row>
      <xdr:rowOff>36936</xdr:rowOff>
    </xdr:to>
    <xdr:sp macro="" textlink="">
      <xdr:nvSpPr>
        <xdr:cNvPr id="253" name="楕円 252">
          <a:extLst>
            <a:ext uri="{FF2B5EF4-FFF2-40B4-BE49-F238E27FC236}">
              <a16:creationId xmlns:a16="http://schemas.microsoft.com/office/drawing/2014/main" id="{B6F81D0E-C9A0-4E64-90FF-1AD6BF0AB1F3}"/>
            </a:ext>
          </a:extLst>
        </xdr:cNvPr>
        <xdr:cNvSpPr/>
      </xdr:nvSpPr>
      <xdr:spPr>
        <a:xfrm>
          <a:off x="6921500" y="987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141906</xdr:rowOff>
    </xdr:from>
    <xdr:to>
      <xdr:col>41</xdr:col>
      <xdr:colOff>50800</xdr:colOff>
      <xdr:row>57</xdr:row>
      <xdr:rowOff>157586</xdr:rowOff>
    </xdr:to>
    <xdr:cxnSp macro="">
      <xdr:nvCxnSpPr>
        <xdr:cNvPr id="254" name="直線コネクタ 253">
          <a:extLst>
            <a:ext uri="{FF2B5EF4-FFF2-40B4-BE49-F238E27FC236}">
              <a16:creationId xmlns:a16="http://schemas.microsoft.com/office/drawing/2014/main" id="{E00AFF34-E3A3-4739-A152-5A4B68FE144F}"/>
            </a:ext>
          </a:extLst>
        </xdr:cNvPr>
        <xdr:cNvCxnSpPr/>
      </xdr:nvCxnSpPr>
      <xdr:spPr>
        <a:xfrm flipV="1">
          <a:off x="6972300" y="9914556"/>
          <a:ext cx="889000" cy="1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130998</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457EFF54-76BC-4867-B793-5F6BF5FA5B38}"/>
            </a:ext>
          </a:extLst>
        </xdr:cNvPr>
        <xdr:cNvSpPr txBox="1"/>
      </xdr:nvSpPr>
      <xdr:spPr>
        <a:xfrm>
          <a:off x="9281505" y="107608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98167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210A5DDC-BBE1-4FFB-AD32-820BB873003F}"/>
            </a:ext>
          </a:extLst>
        </xdr:cNvPr>
        <xdr:cNvSpPr txBox="1"/>
      </xdr:nvSpPr>
      <xdr:spPr>
        <a:xfrm>
          <a:off x="8405205" y="10728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141773</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7C0248BF-1FBC-40C2-87A8-42DAC138A83B}"/>
            </a:ext>
          </a:extLst>
        </xdr:cNvPr>
        <xdr:cNvSpPr txBox="1"/>
      </xdr:nvSpPr>
      <xdr:spPr>
        <a:xfrm>
          <a:off x="7516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152161</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F4996416-E504-4E07-AAF1-6AB31FD4BF77}"/>
            </a:ext>
          </a:extLst>
        </xdr:cNvPr>
        <xdr:cNvSpPr txBox="1"/>
      </xdr:nvSpPr>
      <xdr:spPr>
        <a:xfrm>
          <a:off x="6627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56</xdr:row>
      <xdr:rowOff>42169</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7AAC0577-D262-4A95-ABF5-5CC5F5C21942}"/>
            </a:ext>
          </a:extLst>
        </xdr:cNvPr>
        <xdr:cNvSpPr txBox="1"/>
      </xdr:nvSpPr>
      <xdr:spPr>
        <a:xfrm>
          <a:off x="9281505" y="96433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56</xdr:row>
      <xdr:rowOff>30791</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3789E1D9-4751-41E1-A759-98CDCDAD2A81}"/>
            </a:ext>
          </a:extLst>
        </xdr:cNvPr>
        <xdr:cNvSpPr txBox="1"/>
      </xdr:nvSpPr>
      <xdr:spPr>
        <a:xfrm>
          <a:off x="8405205" y="96319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56</xdr:row>
      <xdr:rowOff>37783</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DF2DACAE-F0B5-4449-9523-65915C7ED786}"/>
            </a:ext>
          </a:extLst>
        </xdr:cNvPr>
        <xdr:cNvSpPr txBox="1"/>
      </xdr:nvSpPr>
      <xdr:spPr>
        <a:xfrm>
          <a:off x="7516205" y="96389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56</xdr:row>
      <xdr:rowOff>53463</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9F2E3EAC-7636-4F69-9909-3FDBC25C899C}"/>
            </a:ext>
          </a:extLst>
        </xdr:cNvPr>
        <xdr:cNvSpPr txBox="1"/>
      </xdr:nvSpPr>
      <xdr:spPr>
        <a:xfrm>
          <a:off x="6627205" y="96546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ACFCFE7C-B465-42F1-B58F-3D274E55046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F5D9278F-D669-4F18-A493-5E953A83AF0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F0BDD673-8026-4065-8F91-94ECA589A78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183BEAB2-D5E1-4F0A-8C95-C2F1A701835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FB4E6E43-C1B9-4771-AA67-EC61BFC839A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C992B17A-9F6D-4B8E-BE4D-B537182B696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B1D94F63-FD9E-4E40-8C24-EA1B197FEBC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54D1619-4CDD-48BE-9BB3-87D394445C8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FC0FFAD6-22F8-4504-BCBE-1FA419AA467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DE92836E-B3E4-41FF-B8A7-BB3106723F5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3B3F9E14-EF6F-43AB-8942-7BF64C72CF9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9665B974-BC62-43E0-BCF9-DAB383FF66B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4DC24BA1-B289-441E-AC0D-14F56D6BDD6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6A04753A-9465-4FFF-A589-CF7CB033080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837E2553-A605-478E-87DE-45DE03E0255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10EBFB58-9F54-454B-8E3F-53FABC63131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D581CA7F-5458-4322-B6B3-9A8CF1AE325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C8CC5AB3-53DC-4EEA-84A6-E62FB086C72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A4841CF4-477D-4654-9FFA-9179869F12F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C16F6CD3-6FA3-41B9-9168-40F2B6432E8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13501FA6-8C84-4975-9259-BBF66D8F349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53062B57-DA84-4A33-89A6-B904BA30D9A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FEB6E3D5-434A-4FBF-BB7F-636D67B077A1}"/>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441E9E19-561E-4DDA-81EB-E4C011B6BA8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DE9944FD-1FB5-48C0-9C96-8223995836B2}"/>
            </a:ext>
          </a:extLst>
        </xdr:cNvPr>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79CA03DC-92BD-4BF5-B6B1-0D49A8D4D902}"/>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BC3222BD-3114-4BE4-8A29-30CC7DD62541}"/>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510339C3-50BF-4263-BF20-D3C9E62F77AA}"/>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id="{DD47C42F-53C5-4246-913B-6E54668D6DE7}"/>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19702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F34C68E2-F0A7-46F3-8D2C-11FA10EBEAE4}"/>
            </a:ext>
          </a:extLst>
        </xdr:cNvPr>
        <xdr:cNvSpPr txBox="1"/>
      </xdr:nvSpPr>
      <xdr:spPr>
        <a:xfrm>
          <a:off x="4673600" y="1390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id="{97C96D6E-97A5-40B8-9902-0BB6629FA910}"/>
            </a:ext>
          </a:extLst>
        </xdr:cNvPr>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a:extLst>
            <a:ext uri="{FF2B5EF4-FFF2-40B4-BE49-F238E27FC236}">
              <a16:creationId xmlns:a16="http://schemas.microsoft.com/office/drawing/2014/main" id="{9A8E5442-3A15-446C-A3FF-0EB1819B3C36}"/>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a:extLst>
            <a:ext uri="{FF2B5EF4-FFF2-40B4-BE49-F238E27FC236}">
              <a16:creationId xmlns:a16="http://schemas.microsoft.com/office/drawing/2014/main" id="{55B6F186-74DD-4327-BFE4-D0488D18BBA4}"/>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a:extLst>
            <a:ext uri="{FF2B5EF4-FFF2-40B4-BE49-F238E27FC236}">
              <a16:creationId xmlns:a16="http://schemas.microsoft.com/office/drawing/2014/main" id="{D2470CB6-DDD4-4416-B65D-D575DE165B58}"/>
            </a:ext>
          </a:extLst>
        </xdr:cNvPr>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a:extLst>
            <a:ext uri="{FF2B5EF4-FFF2-40B4-BE49-F238E27FC236}">
              <a16:creationId xmlns:a16="http://schemas.microsoft.com/office/drawing/2014/main" id="{69E1046D-BFF7-4D92-B35C-1CC125DC3B6A}"/>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4F198183-280D-456F-8384-297347AD732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BA137FF9-9F4E-4D44-A7D4-D25704542A6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A36C585-5CD6-4CAE-AC3B-56FDDBD216B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A69F569-8DEC-47F9-82F4-AAFFA27CF60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2FCF527-984F-4537-B6CA-BBA2E3D31C5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303" name="楕円 302">
          <a:extLst>
            <a:ext uri="{FF2B5EF4-FFF2-40B4-BE49-F238E27FC236}">
              <a16:creationId xmlns:a16="http://schemas.microsoft.com/office/drawing/2014/main" id="{2D590537-4984-4484-A913-DCB488A2E21B}"/>
            </a:ext>
          </a:extLst>
        </xdr:cNvPr>
        <xdr:cNvSpPr/>
      </xdr:nvSpPr>
      <xdr:spPr>
        <a:xfrm>
          <a:off x="45847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139082</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1A4995BC-37F9-4E48-9DF7-AF80CBA597D7}"/>
            </a:ext>
          </a:extLst>
        </xdr:cNvPr>
        <xdr:cNvSpPr txBox="1"/>
      </xdr:nvSpPr>
      <xdr:spPr>
        <a:xfrm>
          <a:off x="4673600"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107314</xdr:rowOff>
    </xdr:from>
    <xdr:to>
      <xdr:col>20</xdr:col>
      <xdr:colOff>38100</xdr:colOff>
      <xdr:row>83</xdr:row>
      <xdr:rowOff>37464</xdr:rowOff>
    </xdr:to>
    <xdr:sp macro="" textlink="">
      <xdr:nvSpPr>
        <xdr:cNvPr id="305" name="楕円 304">
          <a:extLst>
            <a:ext uri="{FF2B5EF4-FFF2-40B4-BE49-F238E27FC236}">
              <a16:creationId xmlns:a16="http://schemas.microsoft.com/office/drawing/2014/main" id="{F68A878D-7B43-4475-AC15-5E4E0550DB6C}"/>
            </a:ext>
          </a:extLst>
        </xdr:cNvPr>
        <xdr:cNvSpPr/>
      </xdr:nvSpPr>
      <xdr:spPr>
        <a:xfrm>
          <a:off x="3746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158114</xdr:rowOff>
    </xdr:from>
    <xdr:to>
      <xdr:col>24</xdr:col>
      <xdr:colOff>63500</xdr:colOff>
      <xdr:row>83</xdr:row>
      <xdr:rowOff>40005</xdr:rowOff>
    </xdr:to>
    <xdr:cxnSp macro="">
      <xdr:nvCxnSpPr>
        <xdr:cNvPr id="306" name="直線コネクタ 305">
          <a:extLst>
            <a:ext uri="{FF2B5EF4-FFF2-40B4-BE49-F238E27FC236}">
              <a16:creationId xmlns:a16="http://schemas.microsoft.com/office/drawing/2014/main" id="{AF7621F1-D525-45D3-80C4-24B831309CEB}"/>
            </a:ext>
          </a:extLst>
        </xdr:cNvPr>
        <xdr:cNvCxnSpPr/>
      </xdr:nvCxnSpPr>
      <xdr:spPr>
        <a:xfrm>
          <a:off x="3797300" y="14217014"/>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61595</xdr:rowOff>
    </xdr:from>
    <xdr:to>
      <xdr:col>15</xdr:col>
      <xdr:colOff>101600</xdr:colOff>
      <xdr:row>83</xdr:row>
      <xdr:rowOff>163195</xdr:rowOff>
    </xdr:to>
    <xdr:sp macro="" textlink="">
      <xdr:nvSpPr>
        <xdr:cNvPr id="307" name="楕円 306">
          <a:extLst>
            <a:ext uri="{FF2B5EF4-FFF2-40B4-BE49-F238E27FC236}">
              <a16:creationId xmlns:a16="http://schemas.microsoft.com/office/drawing/2014/main" id="{3E785D02-CC35-4A3C-BB15-97CE5F18B768}"/>
            </a:ext>
          </a:extLst>
        </xdr:cNvPr>
        <xdr:cNvSpPr/>
      </xdr:nvSpPr>
      <xdr:spPr>
        <a:xfrm>
          <a:off x="28575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158114</xdr:rowOff>
    </xdr:from>
    <xdr:to>
      <xdr:col>19</xdr:col>
      <xdr:colOff>177800</xdr:colOff>
      <xdr:row>83</xdr:row>
      <xdr:rowOff>112395</xdr:rowOff>
    </xdr:to>
    <xdr:cxnSp macro="">
      <xdr:nvCxnSpPr>
        <xdr:cNvPr id="308" name="直線コネクタ 307">
          <a:extLst>
            <a:ext uri="{FF2B5EF4-FFF2-40B4-BE49-F238E27FC236}">
              <a16:creationId xmlns:a16="http://schemas.microsoft.com/office/drawing/2014/main" id="{CB3C50F4-53DF-4110-9570-8CD77BB27CB2}"/>
            </a:ext>
          </a:extLst>
        </xdr:cNvPr>
        <xdr:cNvCxnSpPr/>
      </xdr:nvCxnSpPr>
      <xdr:spPr>
        <a:xfrm flipV="1">
          <a:off x="2908300" y="14217014"/>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13970</xdr:rowOff>
    </xdr:from>
    <xdr:to>
      <xdr:col>10</xdr:col>
      <xdr:colOff>165100</xdr:colOff>
      <xdr:row>83</xdr:row>
      <xdr:rowOff>115570</xdr:rowOff>
    </xdr:to>
    <xdr:sp macro="" textlink="">
      <xdr:nvSpPr>
        <xdr:cNvPr id="309" name="楕円 308">
          <a:extLst>
            <a:ext uri="{FF2B5EF4-FFF2-40B4-BE49-F238E27FC236}">
              <a16:creationId xmlns:a16="http://schemas.microsoft.com/office/drawing/2014/main" id="{25E43377-272B-495C-A031-ECA8233C2ABD}"/>
            </a:ext>
          </a:extLst>
        </xdr:cNvPr>
        <xdr:cNvSpPr/>
      </xdr:nvSpPr>
      <xdr:spPr>
        <a:xfrm>
          <a:off x="1968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64770</xdr:rowOff>
    </xdr:from>
    <xdr:to>
      <xdr:col>15</xdr:col>
      <xdr:colOff>50800</xdr:colOff>
      <xdr:row>83</xdr:row>
      <xdr:rowOff>112395</xdr:rowOff>
    </xdr:to>
    <xdr:cxnSp macro="">
      <xdr:nvCxnSpPr>
        <xdr:cNvPr id="310" name="直線コネクタ 309">
          <a:extLst>
            <a:ext uri="{FF2B5EF4-FFF2-40B4-BE49-F238E27FC236}">
              <a16:creationId xmlns:a16="http://schemas.microsoft.com/office/drawing/2014/main" id="{1E3AA213-BF39-40CC-9659-3FDAA414E222}"/>
            </a:ext>
          </a:extLst>
        </xdr:cNvPr>
        <xdr:cNvCxnSpPr/>
      </xdr:nvCxnSpPr>
      <xdr:spPr>
        <a:xfrm>
          <a:off x="2019300" y="142951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135889</xdr:rowOff>
    </xdr:from>
    <xdr:to>
      <xdr:col>6</xdr:col>
      <xdr:colOff>38100</xdr:colOff>
      <xdr:row>83</xdr:row>
      <xdr:rowOff>66039</xdr:rowOff>
    </xdr:to>
    <xdr:sp macro="" textlink="">
      <xdr:nvSpPr>
        <xdr:cNvPr id="311" name="楕円 310">
          <a:extLst>
            <a:ext uri="{FF2B5EF4-FFF2-40B4-BE49-F238E27FC236}">
              <a16:creationId xmlns:a16="http://schemas.microsoft.com/office/drawing/2014/main" id="{5C86B870-C7D4-4C6B-A8FA-F0D0C3ED0F6A}"/>
            </a:ext>
          </a:extLst>
        </xdr:cNvPr>
        <xdr:cNvSpPr/>
      </xdr:nvSpPr>
      <xdr:spPr>
        <a:xfrm>
          <a:off x="1079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15239</xdr:rowOff>
    </xdr:from>
    <xdr:to>
      <xdr:col>10</xdr:col>
      <xdr:colOff>114300</xdr:colOff>
      <xdr:row>83</xdr:row>
      <xdr:rowOff>64770</xdr:rowOff>
    </xdr:to>
    <xdr:cxnSp macro="">
      <xdr:nvCxnSpPr>
        <xdr:cNvPr id="312" name="直線コネクタ 311">
          <a:extLst>
            <a:ext uri="{FF2B5EF4-FFF2-40B4-BE49-F238E27FC236}">
              <a16:creationId xmlns:a16="http://schemas.microsoft.com/office/drawing/2014/main" id="{37776FD2-9AEE-437C-9AFE-462B79B6F30F}"/>
            </a:ext>
          </a:extLst>
        </xdr:cNvPr>
        <xdr:cNvCxnSpPr/>
      </xdr:nvCxnSpPr>
      <xdr:spPr>
        <a:xfrm>
          <a:off x="1130300" y="142455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111141</xdr:rowOff>
    </xdr:from>
    <xdr:ext cx="405111" cy="259045"/>
    <xdr:sp macro="" textlink="">
      <xdr:nvSpPr>
        <xdr:cNvPr id="313" name="n_1aveValue【公営住宅】&#10;有形固定資産減価償却率">
          <a:extLst>
            <a:ext uri="{FF2B5EF4-FFF2-40B4-BE49-F238E27FC236}">
              <a16:creationId xmlns:a16="http://schemas.microsoft.com/office/drawing/2014/main" id="{1348718B-69DC-4F7D-8674-7A5A4A013D51}"/>
            </a:ext>
          </a:extLst>
        </xdr:cNvPr>
        <xdr:cNvSpPr txBox="1"/>
      </xdr:nvSpPr>
      <xdr:spPr>
        <a:xfrm>
          <a:off x="3582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314" name="n_2aveValue【公営住宅】&#10;有形固定資産減価償却率">
          <a:extLst>
            <a:ext uri="{FF2B5EF4-FFF2-40B4-BE49-F238E27FC236}">
              <a16:creationId xmlns:a16="http://schemas.microsoft.com/office/drawing/2014/main" id="{590D7DA1-37EA-4374-81EF-42CED7E2976D}"/>
            </a:ext>
          </a:extLst>
        </xdr:cNvPr>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315" name="n_3aveValue【公営住宅】&#10;有形固定資産減価償却率">
          <a:extLst>
            <a:ext uri="{FF2B5EF4-FFF2-40B4-BE49-F238E27FC236}">
              <a16:creationId xmlns:a16="http://schemas.microsoft.com/office/drawing/2014/main" id="{7FC8577B-DF32-4430-A984-0FEC5D249465}"/>
            </a:ext>
          </a:extLst>
        </xdr:cNvPr>
        <xdr:cNvSpPr txBox="1"/>
      </xdr:nvSpPr>
      <xdr:spPr>
        <a:xfrm>
          <a:off x="1816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16" name="n_4aveValue【公営住宅】&#10;有形固定資産減価償却率">
          <a:extLst>
            <a:ext uri="{FF2B5EF4-FFF2-40B4-BE49-F238E27FC236}">
              <a16:creationId xmlns:a16="http://schemas.microsoft.com/office/drawing/2014/main" id="{3A03DD41-84C7-43FB-A7C4-4F0663AA768E}"/>
            </a:ext>
          </a:extLst>
        </xdr:cNvPr>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28591</xdr:rowOff>
    </xdr:from>
    <xdr:ext cx="405111" cy="259045"/>
    <xdr:sp macro="" textlink="">
      <xdr:nvSpPr>
        <xdr:cNvPr id="317" name="n_1mainValue【公営住宅】&#10;有形固定資産減価償却率">
          <a:extLst>
            <a:ext uri="{FF2B5EF4-FFF2-40B4-BE49-F238E27FC236}">
              <a16:creationId xmlns:a16="http://schemas.microsoft.com/office/drawing/2014/main" id="{EC67D254-ADF8-41A7-AB7C-D68C64B2E84A}"/>
            </a:ext>
          </a:extLst>
        </xdr:cNvPr>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154322</xdr:rowOff>
    </xdr:from>
    <xdr:ext cx="405111" cy="259045"/>
    <xdr:sp macro="" textlink="">
      <xdr:nvSpPr>
        <xdr:cNvPr id="318" name="n_2mainValue【公営住宅】&#10;有形固定資産減価償却率">
          <a:extLst>
            <a:ext uri="{FF2B5EF4-FFF2-40B4-BE49-F238E27FC236}">
              <a16:creationId xmlns:a16="http://schemas.microsoft.com/office/drawing/2014/main" id="{E7D0255B-49F5-43BC-B47F-307C04A0ECD3}"/>
            </a:ext>
          </a:extLst>
        </xdr:cNvPr>
        <xdr:cNvSpPr txBox="1"/>
      </xdr:nvSpPr>
      <xdr:spPr>
        <a:xfrm>
          <a:off x="2705744" y="1438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106697</xdr:rowOff>
    </xdr:from>
    <xdr:ext cx="405111" cy="259045"/>
    <xdr:sp macro="" textlink="">
      <xdr:nvSpPr>
        <xdr:cNvPr id="319" name="n_3mainValue【公営住宅】&#10;有形固定資産減価償却率">
          <a:extLst>
            <a:ext uri="{FF2B5EF4-FFF2-40B4-BE49-F238E27FC236}">
              <a16:creationId xmlns:a16="http://schemas.microsoft.com/office/drawing/2014/main" id="{40E8D5BE-B537-4C8B-8B3E-AA570184BDFB}"/>
            </a:ext>
          </a:extLst>
        </xdr:cNvPr>
        <xdr:cNvSpPr txBox="1"/>
      </xdr:nvSpPr>
      <xdr:spPr>
        <a:xfrm>
          <a:off x="18167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57166</xdr:rowOff>
    </xdr:from>
    <xdr:ext cx="405111" cy="259045"/>
    <xdr:sp macro="" textlink="">
      <xdr:nvSpPr>
        <xdr:cNvPr id="320" name="n_4mainValue【公営住宅】&#10;有形固定資産減価償却率">
          <a:extLst>
            <a:ext uri="{FF2B5EF4-FFF2-40B4-BE49-F238E27FC236}">
              <a16:creationId xmlns:a16="http://schemas.microsoft.com/office/drawing/2014/main" id="{5C7FE0AD-4AA7-4E45-8748-C2B8082B6585}"/>
            </a:ext>
          </a:extLst>
        </xdr:cNvPr>
        <xdr:cNvSpPr txBox="1"/>
      </xdr:nvSpPr>
      <xdr:spPr>
        <a:xfrm>
          <a:off x="927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CB1FA19F-6C6C-4A91-82BB-3247946794B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DFFE5D67-26C7-424B-A08E-62FB6D72D50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F555B35E-76C1-410F-B976-DFF058783FD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7BDDE65B-535A-4702-9B5C-A9E4483AD1C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8D39CA6A-3487-449E-972E-2BF17170783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7B58DA3C-63DF-464C-8A02-8E5AFDDF1C0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74F424FA-ADAC-4E32-A0F2-142EDFAA321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336C11F3-C9E1-4AD6-B30C-A91692316AB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C807F2DA-417E-4E32-A71B-AA53C405CB5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7F79BC6D-D28E-427F-9702-35DD9566E06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E7DDB7D5-E196-4196-8C01-DDFF159E88A3}"/>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C8807BF3-4200-4A93-A2EE-83D5634BE9AB}"/>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80466FF7-C891-4576-A2ED-F30E494371B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918731A0-DAD6-41F0-8284-0D01E700C54F}"/>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87F7EFF4-4F37-4F9C-9377-6FC09B960C8B}"/>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48C96E09-C6E7-4708-83FC-A79100F68F0B}"/>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0A0FC06A-8ACB-4356-A597-EA04AA8B8607}"/>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F436A04B-C587-45FF-A961-91670568F372}"/>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22E85254-98C4-4E6D-9C5A-04DD7FBC4C3F}"/>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id="{1E4EA6F5-A81A-4E68-B853-FC384B06E64C}"/>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BB020392-86E9-4F30-B2CA-D336D7EC9C14}"/>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id="{5FE649FC-7E94-414D-B167-AFDE40425212}"/>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D7020A2-3AD3-49FD-9E15-685CCE96DF9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FDC01AE4-6FDF-447D-BA9C-87740E3DC749}"/>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8C22B5A2-8D5B-481B-A33D-7C4673E4291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id="{CAE946C5-E3BE-46F6-9A07-F9CAA09F8454}"/>
            </a:ext>
          </a:extLst>
        </xdr:cNvPr>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id="{74AB134D-9C2A-4576-9F10-347F4771F89A}"/>
            </a:ext>
          </a:extLst>
        </xdr:cNvPr>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id="{DD3C535F-07ED-4003-BC1F-499E69D1EDDC}"/>
            </a:ext>
          </a:extLst>
        </xdr:cNvPr>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id="{720D7260-467A-44E6-AAAF-1697CF489C33}"/>
            </a:ext>
          </a:extLst>
        </xdr:cNvPr>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id="{87FE435C-0B91-4350-AC5F-FF24A81AF751}"/>
            </a:ext>
          </a:extLst>
        </xdr:cNvPr>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168129</xdr:rowOff>
    </xdr:from>
    <xdr:ext cx="469744" cy="259045"/>
    <xdr:sp macro="" textlink="">
      <xdr:nvSpPr>
        <xdr:cNvPr id="351" name="【公営住宅】&#10;一人当たり面積平均値テキスト">
          <a:extLst>
            <a:ext uri="{FF2B5EF4-FFF2-40B4-BE49-F238E27FC236}">
              <a16:creationId xmlns:a16="http://schemas.microsoft.com/office/drawing/2014/main" id="{45CAC682-A66A-4376-A4AE-4B51B55A4708}"/>
            </a:ext>
          </a:extLst>
        </xdr:cNvPr>
        <xdr:cNvSpPr txBox="1"/>
      </xdr:nvSpPr>
      <xdr:spPr>
        <a:xfrm>
          <a:off x="10515600" y="14227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id="{8580D52D-4746-45A6-AE34-23A9691E426C}"/>
            </a:ext>
          </a:extLst>
        </xdr:cNvPr>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a:extLst>
            <a:ext uri="{FF2B5EF4-FFF2-40B4-BE49-F238E27FC236}">
              <a16:creationId xmlns:a16="http://schemas.microsoft.com/office/drawing/2014/main" id="{9171C89B-7FA1-4C10-BF9D-121D206C7225}"/>
            </a:ext>
          </a:extLst>
        </xdr:cNvPr>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a:extLst>
            <a:ext uri="{FF2B5EF4-FFF2-40B4-BE49-F238E27FC236}">
              <a16:creationId xmlns:a16="http://schemas.microsoft.com/office/drawing/2014/main" id="{C41E6A67-FCF4-4CF8-A883-EFCE231AEF15}"/>
            </a:ext>
          </a:extLst>
        </xdr:cNvPr>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a:extLst>
            <a:ext uri="{FF2B5EF4-FFF2-40B4-BE49-F238E27FC236}">
              <a16:creationId xmlns:a16="http://schemas.microsoft.com/office/drawing/2014/main" id="{55497EBC-2CFF-4509-8F24-681B13844C11}"/>
            </a:ext>
          </a:extLst>
        </xdr:cNvPr>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a:extLst>
            <a:ext uri="{FF2B5EF4-FFF2-40B4-BE49-F238E27FC236}">
              <a16:creationId xmlns:a16="http://schemas.microsoft.com/office/drawing/2014/main" id="{D1493BFA-5337-4146-A080-E49238C0600A}"/>
            </a:ext>
          </a:extLst>
        </xdr:cNvPr>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C2C6BC3D-8874-46AC-AFBD-DCA13D291D2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9365ECB-8E42-48FB-A079-2CF3CEC01B6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1B22AE5-FF9E-4BFE-871A-07B657DC77F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EB47CAE6-21E2-4BCB-88E0-B1E8ACBAF3E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4FADBBF-702E-44CB-86ED-CEEB20C5D61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85489</xdr:rowOff>
    </xdr:from>
    <xdr:to>
      <xdr:col>55</xdr:col>
      <xdr:colOff>50800</xdr:colOff>
      <xdr:row>86</xdr:row>
      <xdr:rowOff>15639</xdr:rowOff>
    </xdr:to>
    <xdr:sp macro="" textlink="">
      <xdr:nvSpPr>
        <xdr:cNvPr id="362" name="楕円 361">
          <a:extLst>
            <a:ext uri="{FF2B5EF4-FFF2-40B4-BE49-F238E27FC236}">
              <a16:creationId xmlns:a16="http://schemas.microsoft.com/office/drawing/2014/main" id="{A1ED86DE-A6AE-42F5-9B05-C5A4B533721B}"/>
            </a:ext>
          </a:extLst>
        </xdr:cNvPr>
        <xdr:cNvSpPr/>
      </xdr:nvSpPr>
      <xdr:spPr>
        <a:xfrm>
          <a:off x="10426700" y="1465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63916</xdr:rowOff>
    </xdr:from>
    <xdr:ext cx="469744" cy="259045"/>
    <xdr:sp macro="" textlink="">
      <xdr:nvSpPr>
        <xdr:cNvPr id="363" name="【公営住宅】&#10;一人当たり面積該当値テキスト">
          <a:extLst>
            <a:ext uri="{FF2B5EF4-FFF2-40B4-BE49-F238E27FC236}">
              <a16:creationId xmlns:a16="http://schemas.microsoft.com/office/drawing/2014/main" id="{205B8FE9-0A93-4EFE-8E20-1B10C8C2E3C8}"/>
            </a:ext>
          </a:extLst>
        </xdr:cNvPr>
        <xdr:cNvSpPr txBox="1"/>
      </xdr:nvSpPr>
      <xdr:spPr>
        <a:xfrm>
          <a:off x="10515600" y="146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112051</xdr:rowOff>
    </xdr:from>
    <xdr:to>
      <xdr:col>50</xdr:col>
      <xdr:colOff>165100</xdr:colOff>
      <xdr:row>86</xdr:row>
      <xdr:rowOff>42201</xdr:rowOff>
    </xdr:to>
    <xdr:sp macro="" textlink="">
      <xdr:nvSpPr>
        <xdr:cNvPr id="364" name="楕円 363">
          <a:extLst>
            <a:ext uri="{FF2B5EF4-FFF2-40B4-BE49-F238E27FC236}">
              <a16:creationId xmlns:a16="http://schemas.microsoft.com/office/drawing/2014/main" id="{3AACD3F2-B09C-4AB5-AECD-12B64439E526}"/>
            </a:ext>
          </a:extLst>
        </xdr:cNvPr>
        <xdr:cNvSpPr/>
      </xdr:nvSpPr>
      <xdr:spPr>
        <a:xfrm>
          <a:off x="9588500" y="1468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136289</xdr:rowOff>
    </xdr:from>
    <xdr:to>
      <xdr:col>55</xdr:col>
      <xdr:colOff>0</xdr:colOff>
      <xdr:row>85</xdr:row>
      <xdr:rowOff>162851</xdr:rowOff>
    </xdr:to>
    <xdr:cxnSp macro="">
      <xdr:nvCxnSpPr>
        <xdr:cNvPr id="365" name="直線コネクタ 364">
          <a:extLst>
            <a:ext uri="{FF2B5EF4-FFF2-40B4-BE49-F238E27FC236}">
              <a16:creationId xmlns:a16="http://schemas.microsoft.com/office/drawing/2014/main" id="{2BFF2B19-B1C7-4890-87AC-2D4CEE6722AF}"/>
            </a:ext>
          </a:extLst>
        </xdr:cNvPr>
        <xdr:cNvCxnSpPr/>
      </xdr:nvCxnSpPr>
      <xdr:spPr>
        <a:xfrm flipV="1">
          <a:off x="9639300" y="14709539"/>
          <a:ext cx="838200" cy="2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124678</xdr:rowOff>
    </xdr:from>
    <xdr:to>
      <xdr:col>46</xdr:col>
      <xdr:colOff>38100</xdr:colOff>
      <xdr:row>86</xdr:row>
      <xdr:rowOff>54828</xdr:rowOff>
    </xdr:to>
    <xdr:sp macro="" textlink="">
      <xdr:nvSpPr>
        <xdr:cNvPr id="366" name="楕円 365">
          <a:extLst>
            <a:ext uri="{FF2B5EF4-FFF2-40B4-BE49-F238E27FC236}">
              <a16:creationId xmlns:a16="http://schemas.microsoft.com/office/drawing/2014/main" id="{7FDF7830-23F9-4183-8F1F-DA547CB364BD}"/>
            </a:ext>
          </a:extLst>
        </xdr:cNvPr>
        <xdr:cNvSpPr/>
      </xdr:nvSpPr>
      <xdr:spPr>
        <a:xfrm>
          <a:off x="8699500" y="1469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162851</xdr:rowOff>
    </xdr:from>
    <xdr:to>
      <xdr:col>50</xdr:col>
      <xdr:colOff>114300</xdr:colOff>
      <xdr:row>86</xdr:row>
      <xdr:rowOff>4028</xdr:rowOff>
    </xdr:to>
    <xdr:cxnSp macro="">
      <xdr:nvCxnSpPr>
        <xdr:cNvPr id="367" name="直線コネクタ 366">
          <a:extLst>
            <a:ext uri="{FF2B5EF4-FFF2-40B4-BE49-F238E27FC236}">
              <a16:creationId xmlns:a16="http://schemas.microsoft.com/office/drawing/2014/main" id="{E3CD2026-7ADD-4015-BB6E-BDF16010285D}"/>
            </a:ext>
          </a:extLst>
        </xdr:cNvPr>
        <xdr:cNvCxnSpPr/>
      </xdr:nvCxnSpPr>
      <xdr:spPr>
        <a:xfrm flipV="1">
          <a:off x="8750300" y="14736101"/>
          <a:ext cx="889000" cy="1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125222</xdr:rowOff>
    </xdr:from>
    <xdr:to>
      <xdr:col>41</xdr:col>
      <xdr:colOff>101600</xdr:colOff>
      <xdr:row>86</xdr:row>
      <xdr:rowOff>55372</xdr:rowOff>
    </xdr:to>
    <xdr:sp macro="" textlink="">
      <xdr:nvSpPr>
        <xdr:cNvPr id="368" name="楕円 367">
          <a:extLst>
            <a:ext uri="{FF2B5EF4-FFF2-40B4-BE49-F238E27FC236}">
              <a16:creationId xmlns:a16="http://schemas.microsoft.com/office/drawing/2014/main" id="{65254DA9-FB69-47BD-B314-402F4304E9F5}"/>
            </a:ext>
          </a:extLst>
        </xdr:cNvPr>
        <xdr:cNvSpPr/>
      </xdr:nvSpPr>
      <xdr:spPr>
        <a:xfrm>
          <a:off x="7810500" y="1469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4028</xdr:rowOff>
    </xdr:from>
    <xdr:to>
      <xdr:col>45</xdr:col>
      <xdr:colOff>177800</xdr:colOff>
      <xdr:row>86</xdr:row>
      <xdr:rowOff>4572</xdr:rowOff>
    </xdr:to>
    <xdr:cxnSp macro="">
      <xdr:nvCxnSpPr>
        <xdr:cNvPr id="369" name="直線コネクタ 368">
          <a:extLst>
            <a:ext uri="{FF2B5EF4-FFF2-40B4-BE49-F238E27FC236}">
              <a16:creationId xmlns:a16="http://schemas.microsoft.com/office/drawing/2014/main" id="{9AF75350-D205-4E50-B5B9-CA1E017F58DE}"/>
            </a:ext>
          </a:extLst>
        </xdr:cNvPr>
        <xdr:cNvCxnSpPr/>
      </xdr:nvCxnSpPr>
      <xdr:spPr>
        <a:xfrm flipV="1">
          <a:off x="7861300" y="14748728"/>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127726</xdr:rowOff>
    </xdr:from>
    <xdr:to>
      <xdr:col>36</xdr:col>
      <xdr:colOff>165100</xdr:colOff>
      <xdr:row>86</xdr:row>
      <xdr:rowOff>57876</xdr:rowOff>
    </xdr:to>
    <xdr:sp macro="" textlink="">
      <xdr:nvSpPr>
        <xdr:cNvPr id="370" name="楕円 369">
          <a:extLst>
            <a:ext uri="{FF2B5EF4-FFF2-40B4-BE49-F238E27FC236}">
              <a16:creationId xmlns:a16="http://schemas.microsoft.com/office/drawing/2014/main" id="{9239410D-D1BE-4AFD-BB64-E0DF6B27F9EA}"/>
            </a:ext>
          </a:extLst>
        </xdr:cNvPr>
        <xdr:cNvSpPr/>
      </xdr:nvSpPr>
      <xdr:spPr>
        <a:xfrm>
          <a:off x="6921500" y="147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4572</xdr:rowOff>
    </xdr:from>
    <xdr:to>
      <xdr:col>41</xdr:col>
      <xdr:colOff>50800</xdr:colOff>
      <xdr:row>86</xdr:row>
      <xdr:rowOff>7076</xdr:rowOff>
    </xdr:to>
    <xdr:cxnSp macro="">
      <xdr:nvCxnSpPr>
        <xdr:cNvPr id="371" name="直線コネクタ 370">
          <a:extLst>
            <a:ext uri="{FF2B5EF4-FFF2-40B4-BE49-F238E27FC236}">
              <a16:creationId xmlns:a16="http://schemas.microsoft.com/office/drawing/2014/main" id="{6A5D0540-F210-450E-8212-13E04DC1D5C0}"/>
            </a:ext>
          </a:extLst>
        </xdr:cNvPr>
        <xdr:cNvCxnSpPr/>
      </xdr:nvCxnSpPr>
      <xdr:spPr>
        <a:xfrm flipV="1">
          <a:off x="6972300" y="14749272"/>
          <a:ext cx="8890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72" name="n_1aveValue【公営住宅】&#10;一人当たり面積">
          <a:extLst>
            <a:ext uri="{FF2B5EF4-FFF2-40B4-BE49-F238E27FC236}">
              <a16:creationId xmlns:a16="http://schemas.microsoft.com/office/drawing/2014/main" id="{4A2F7224-3B9B-4409-A43D-20B67A2F8E72}"/>
            </a:ext>
          </a:extLst>
        </xdr:cNvPr>
        <xdr:cNvSpPr txBox="1"/>
      </xdr:nvSpPr>
      <xdr:spPr>
        <a:xfrm>
          <a:off x="9391727" y="1411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373" name="n_2aveValue【公営住宅】&#10;一人当たり面積">
          <a:extLst>
            <a:ext uri="{FF2B5EF4-FFF2-40B4-BE49-F238E27FC236}">
              <a16:creationId xmlns:a16="http://schemas.microsoft.com/office/drawing/2014/main" id="{782551C0-AECB-4952-A51A-BAC4954C2548}"/>
            </a:ext>
          </a:extLst>
        </xdr:cNvPr>
        <xdr:cNvSpPr txBox="1"/>
      </xdr:nvSpPr>
      <xdr:spPr>
        <a:xfrm>
          <a:off x="8515427" y="1411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374" name="n_3aveValue【公営住宅】&#10;一人当たり面積">
          <a:extLst>
            <a:ext uri="{FF2B5EF4-FFF2-40B4-BE49-F238E27FC236}">
              <a16:creationId xmlns:a16="http://schemas.microsoft.com/office/drawing/2014/main" id="{4C4F42A7-A6B4-4052-B8E4-97B4D6E0A40A}"/>
            </a:ext>
          </a:extLst>
        </xdr:cNvPr>
        <xdr:cNvSpPr txBox="1"/>
      </xdr:nvSpPr>
      <xdr:spPr>
        <a:xfrm>
          <a:off x="7626427" y="141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375" name="n_4aveValue【公営住宅】&#10;一人当たり面積">
          <a:extLst>
            <a:ext uri="{FF2B5EF4-FFF2-40B4-BE49-F238E27FC236}">
              <a16:creationId xmlns:a16="http://schemas.microsoft.com/office/drawing/2014/main" id="{B17208D2-4715-43EB-B241-FDB5E45663FA}"/>
            </a:ext>
          </a:extLst>
        </xdr:cNvPr>
        <xdr:cNvSpPr txBox="1"/>
      </xdr:nvSpPr>
      <xdr:spPr>
        <a:xfrm>
          <a:off x="6737427" y="141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33328</xdr:rowOff>
    </xdr:from>
    <xdr:ext cx="469744" cy="259045"/>
    <xdr:sp macro="" textlink="">
      <xdr:nvSpPr>
        <xdr:cNvPr id="376" name="n_1mainValue【公営住宅】&#10;一人当たり面積">
          <a:extLst>
            <a:ext uri="{FF2B5EF4-FFF2-40B4-BE49-F238E27FC236}">
              <a16:creationId xmlns:a16="http://schemas.microsoft.com/office/drawing/2014/main" id="{1838C33C-D1F0-483E-89AD-CB58FFDA5E43}"/>
            </a:ext>
          </a:extLst>
        </xdr:cNvPr>
        <xdr:cNvSpPr txBox="1"/>
      </xdr:nvSpPr>
      <xdr:spPr>
        <a:xfrm>
          <a:off x="9391727" y="1477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45955</xdr:rowOff>
    </xdr:from>
    <xdr:ext cx="469744" cy="259045"/>
    <xdr:sp macro="" textlink="">
      <xdr:nvSpPr>
        <xdr:cNvPr id="377" name="n_2mainValue【公営住宅】&#10;一人当たり面積">
          <a:extLst>
            <a:ext uri="{FF2B5EF4-FFF2-40B4-BE49-F238E27FC236}">
              <a16:creationId xmlns:a16="http://schemas.microsoft.com/office/drawing/2014/main" id="{3FE9C1E4-165A-4F26-AE72-759D9DB74466}"/>
            </a:ext>
          </a:extLst>
        </xdr:cNvPr>
        <xdr:cNvSpPr txBox="1"/>
      </xdr:nvSpPr>
      <xdr:spPr>
        <a:xfrm>
          <a:off x="8515427" y="1479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46499</xdr:rowOff>
    </xdr:from>
    <xdr:ext cx="469744" cy="259045"/>
    <xdr:sp macro="" textlink="">
      <xdr:nvSpPr>
        <xdr:cNvPr id="378" name="n_3mainValue【公営住宅】&#10;一人当たり面積">
          <a:extLst>
            <a:ext uri="{FF2B5EF4-FFF2-40B4-BE49-F238E27FC236}">
              <a16:creationId xmlns:a16="http://schemas.microsoft.com/office/drawing/2014/main" id="{E506E39F-36C1-40B5-A30A-AF842132AC90}"/>
            </a:ext>
          </a:extLst>
        </xdr:cNvPr>
        <xdr:cNvSpPr txBox="1"/>
      </xdr:nvSpPr>
      <xdr:spPr>
        <a:xfrm>
          <a:off x="7626427" y="1479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49003</xdr:rowOff>
    </xdr:from>
    <xdr:ext cx="469744" cy="259045"/>
    <xdr:sp macro="" textlink="">
      <xdr:nvSpPr>
        <xdr:cNvPr id="379" name="n_4mainValue【公営住宅】&#10;一人当たり面積">
          <a:extLst>
            <a:ext uri="{FF2B5EF4-FFF2-40B4-BE49-F238E27FC236}">
              <a16:creationId xmlns:a16="http://schemas.microsoft.com/office/drawing/2014/main" id="{11AB838D-EA6D-4B09-91A2-4A118ED4D335}"/>
            </a:ext>
          </a:extLst>
        </xdr:cNvPr>
        <xdr:cNvSpPr txBox="1"/>
      </xdr:nvSpPr>
      <xdr:spPr>
        <a:xfrm>
          <a:off x="6737427" y="1479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EB063C9-FE08-4B14-BC33-D3B7FA56546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D673D070-4CAC-4124-81F8-3DFE1E2A1C8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BFE58074-016B-456A-A4DE-AB837D6507A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6E7B5D25-3243-4D15-BCAA-0F48762D296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E18694B5-1EEE-4FBC-9D3A-D3C1944D7A0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C29D8C5C-A792-4CE8-9560-B7C80B11917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19CC71DB-63E4-4DEA-B14C-9EF2CE6B819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2B70D014-7564-4A3C-BA4E-1CEA997D846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228BCC86-BD28-4D12-A09C-0BF2558BDB0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3689CB17-DC0D-453F-974F-2A52BF2D1C8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8EC85F2C-891B-4E69-8D07-6ABBF37B8DB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878E7D8F-CF30-48E6-A9A9-0653DCBCFD6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75C006DC-4935-4C41-AA53-B9EF37C1E27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A607D9B3-8996-49A3-861D-1E68271D485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84D556C7-4479-4CCC-AC8F-5B825A3FFE5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2893324E-0857-44A4-8223-5F0ADBEB6FC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DE1563CB-4D2B-47FD-A73C-1A8370B3216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65FA7869-8450-4CBB-B79A-E9331A71B9B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6906299C-747D-4756-90E9-7290183CC81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3CDC1D2-E3C8-4EDC-B08E-46ECC836E5E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C48E693A-E289-4457-BAFA-6721FA6A057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3E8AE4CD-9BB8-4EE0-9587-E061C993B6C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81988715-BFE6-4221-8E12-392BA86BB41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20495950-043E-42D8-BAEA-E56E41C3F6E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1A8ED80E-16DC-4911-8706-7984EBD1EA4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60B06D1D-BEF2-4743-B862-7E84E0218C8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AB7ACCC5-4592-457F-A887-4449014CDB9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E305A9F4-D76B-4FB9-892A-2FDD4086F70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638340D4-CA4D-4ECA-8B23-526879C3AE5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A9113DCE-C9F3-41DD-9D2A-708DFE79550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32059500-85EB-4C62-A955-73832CF2BBB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A6F7EDA6-5D53-4767-A426-39E1E140072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21DA98AA-C68D-42FC-A38D-7E2B0EFFBE6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2B5409DB-695F-44A5-BEAF-C455E562989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B6DAA2B2-D513-40E7-A926-87AECC58BFC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8AC1E939-72A1-4BDD-A660-E5323EBC10F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F6920313-A658-4382-B281-0B048B2F08D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A31C10EB-63B5-4230-B558-C2BA2CE09A3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2E7FF369-A4A2-4FF9-8D04-E0BC8373714C}"/>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BE8B69D2-76F5-4F9F-B8E4-87D0038CB88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83598C7B-9AB8-4584-BCD2-EBB3AA7A6BA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050958CA-79D1-4A85-9060-911FA53B8F51}"/>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B7F37C35-8B54-457D-8EF7-31CABC46B428}"/>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744311ED-9386-477A-BB76-4B77422B5945}"/>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1DA151E1-69C0-41D5-82CE-83B29E5F0B35}"/>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5" name="直線コネクタ 424">
          <a:extLst>
            <a:ext uri="{FF2B5EF4-FFF2-40B4-BE49-F238E27FC236}">
              <a16:creationId xmlns:a16="http://schemas.microsoft.com/office/drawing/2014/main" id="{CEC944DC-FEB8-4142-BE66-2FEE0B0E3E4B}"/>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72217742-09BB-4EE4-97E3-CC3361367D9A}"/>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D0F7954F-5EB7-48E1-8D30-02F45B52319B}"/>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8" name="フローチャート: 判断 427">
          <a:extLst>
            <a:ext uri="{FF2B5EF4-FFF2-40B4-BE49-F238E27FC236}">
              <a16:creationId xmlns:a16="http://schemas.microsoft.com/office/drawing/2014/main" id="{B13A1CEE-4A51-45BC-B9E4-933E0B76CFDC}"/>
            </a:ext>
          </a:extLst>
        </xdr:cNvPr>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9" name="フローチャート: 判断 428">
          <a:extLst>
            <a:ext uri="{FF2B5EF4-FFF2-40B4-BE49-F238E27FC236}">
              <a16:creationId xmlns:a16="http://schemas.microsoft.com/office/drawing/2014/main" id="{0CE0C68F-DCE5-487F-A0D0-8E93079D1C73}"/>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30" name="フローチャート: 判断 429">
          <a:extLst>
            <a:ext uri="{FF2B5EF4-FFF2-40B4-BE49-F238E27FC236}">
              <a16:creationId xmlns:a16="http://schemas.microsoft.com/office/drawing/2014/main" id="{52437216-1CD7-4DA7-AC64-55B34CEE5AA3}"/>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31" name="フローチャート: 判断 430">
          <a:extLst>
            <a:ext uri="{FF2B5EF4-FFF2-40B4-BE49-F238E27FC236}">
              <a16:creationId xmlns:a16="http://schemas.microsoft.com/office/drawing/2014/main" id="{50295EB0-C200-4255-9860-85D226D3B391}"/>
            </a:ext>
          </a:extLst>
        </xdr:cNvPr>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7031AF9A-91D1-4C03-BBEA-9B353D44C7E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33BD32D1-0A62-4631-BDCB-0D223F22EF8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EF2FB2C4-45A2-46CE-9C7A-57E060D0D94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CA69F350-9AF1-45CD-9743-00316688F72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EAC3CAE6-4B16-454C-B390-AE467FF2599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4173</xdr:rowOff>
    </xdr:from>
    <xdr:to>
      <xdr:col>85</xdr:col>
      <xdr:colOff>177800</xdr:colOff>
      <xdr:row>42</xdr:row>
      <xdr:rowOff>105773</xdr:rowOff>
    </xdr:to>
    <xdr:sp macro="" textlink="">
      <xdr:nvSpPr>
        <xdr:cNvPr id="437" name="楕円 436">
          <a:extLst>
            <a:ext uri="{FF2B5EF4-FFF2-40B4-BE49-F238E27FC236}">
              <a16:creationId xmlns:a16="http://schemas.microsoft.com/office/drawing/2014/main" id="{18260991-A92F-466F-849C-47D84564E057}"/>
            </a:ext>
          </a:extLst>
        </xdr:cNvPr>
        <xdr:cNvSpPr/>
      </xdr:nvSpPr>
      <xdr:spPr>
        <a:xfrm>
          <a:off x="16268700" y="720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90550</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63FAB754-FF11-4CD8-BC0F-9836BCCB849C}"/>
            </a:ext>
          </a:extLst>
        </xdr:cNvPr>
        <xdr:cNvSpPr txBox="1"/>
      </xdr:nvSpPr>
      <xdr:spPr>
        <a:xfrm>
          <a:off x="16357600" y="7120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152763</xdr:rowOff>
    </xdr:from>
    <xdr:to>
      <xdr:col>81</xdr:col>
      <xdr:colOff>101600</xdr:colOff>
      <xdr:row>42</xdr:row>
      <xdr:rowOff>82913</xdr:rowOff>
    </xdr:to>
    <xdr:sp macro="" textlink="">
      <xdr:nvSpPr>
        <xdr:cNvPr id="439" name="楕円 438">
          <a:extLst>
            <a:ext uri="{FF2B5EF4-FFF2-40B4-BE49-F238E27FC236}">
              <a16:creationId xmlns:a16="http://schemas.microsoft.com/office/drawing/2014/main" id="{CD328EB9-7880-42AF-AF32-7B52CCA46A46}"/>
            </a:ext>
          </a:extLst>
        </xdr:cNvPr>
        <xdr:cNvSpPr/>
      </xdr:nvSpPr>
      <xdr:spPr>
        <a:xfrm>
          <a:off x="15430500" y="718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32113</xdr:rowOff>
    </xdr:from>
    <xdr:to>
      <xdr:col>85</xdr:col>
      <xdr:colOff>127000</xdr:colOff>
      <xdr:row>42</xdr:row>
      <xdr:rowOff>54973</xdr:rowOff>
    </xdr:to>
    <xdr:cxnSp macro="">
      <xdr:nvCxnSpPr>
        <xdr:cNvPr id="440" name="直線コネクタ 439">
          <a:extLst>
            <a:ext uri="{FF2B5EF4-FFF2-40B4-BE49-F238E27FC236}">
              <a16:creationId xmlns:a16="http://schemas.microsoft.com/office/drawing/2014/main" id="{AA733041-FD03-48CE-8668-D8769EC5D250}"/>
            </a:ext>
          </a:extLst>
        </xdr:cNvPr>
        <xdr:cNvCxnSpPr/>
      </xdr:nvCxnSpPr>
      <xdr:spPr>
        <a:xfrm>
          <a:off x="15481300" y="723301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118473</xdr:rowOff>
    </xdr:from>
    <xdr:to>
      <xdr:col>76</xdr:col>
      <xdr:colOff>165100</xdr:colOff>
      <xdr:row>42</xdr:row>
      <xdr:rowOff>48623</xdr:rowOff>
    </xdr:to>
    <xdr:sp macro="" textlink="">
      <xdr:nvSpPr>
        <xdr:cNvPr id="441" name="楕円 440">
          <a:extLst>
            <a:ext uri="{FF2B5EF4-FFF2-40B4-BE49-F238E27FC236}">
              <a16:creationId xmlns:a16="http://schemas.microsoft.com/office/drawing/2014/main" id="{EC1DDCFB-479D-4093-9DA3-F4B9CCDFAA40}"/>
            </a:ext>
          </a:extLst>
        </xdr:cNvPr>
        <xdr:cNvSpPr/>
      </xdr:nvSpPr>
      <xdr:spPr>
        <a:xfrm>
          <a:off x="145415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169273</xdr:rowOff>
    </xdr:from>
    <xdr:to>
      <xdr:col>81</xdr:col>
      <xdr:colOff>50800</xdr:colOff>
      <xdr:row>42</xdr:row>
      <xdr:rowOff>32113</xdr:rowOff>
    </xdr:to>
    <xdr:cxnSp macro="">
      <xdr:nvCxnSpPr>
        <xdr:cNvPr id="442" name="直線コネクタ 441">
          <a:extLst>
            <a:ext uri="{FF2B5EF4-FFF2-40B4-BE49-F238E27FC236}">
              <a16:creationId xmlns:a16="http://schemas.microsoft.com/office/drawing/2014/main" id="{F5009AAD-E72A-41FC-837D-3B2FB5C064C0}"/>
            </a:ext>
          </a:extLst>
        </xdr:cNvPr>
        <xdr:cNvCxnSpPr/>
      </xdr:nvCxnSpPr>
      <xdr:spPr>
        <a:xfrm>
          <a:off x="14592300" y="71987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54791</xdr:rowOff>
    </xdr:from>
    <xdr:to>
      <xdr:col>72</xdr:col>
      <xdr:colOff>38100</xdr:colOff>
      <xdr:row>41</xdr:row>
      <xdr:rowOff>156391</xdr:rowOff>
    </xdr:to>
    <xdr:sp macro="" textlink="">
      <xdr:nvSpPr>
        <xdr:cNvPr id="443" name="楕円 442">
          <a:extLst>
            <a:ext uri="{FF2B5EF4-FFF2-40B4-BE49-F238E27FC236}">
              <a16:creationId xmlns:a16="http://schemas.microsoft.com/office/drawing/2014/main" id="{E6508404-8348-4096-81F8-51A4733E1DA6}"/>
            </a:ext>
          </a:extLst>
        </xdr:cNvPr>
        <xdr:cNvSpPr/>
      </xdr:nvSpPr>
      <xdr:spPr>
        <a:xfrm>
          <a:off x="13652500" y="70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105591</xdr:rowOff>
    </xdr:from>
    <xdr:to>
      <xdr:col>76</xdr:col>
      <xdr:colOff>114300</xdr:colOff>
      <xdr:row>41</xdr:row>
      <xdr:rowOff>169273</xdr:rowOff>
    </xdr:to>
    <xdr:cxnSp macro="">
      <xdr:nvCxnSpPr>
        <xdr:cNvPr id="444" name="直線コネクタ 443">
          <a:extLst>
            <a:ext uri="{FF2B5EF4-FFF2-40B4-BE49-F238E27FC236}">
              <a16:creationId xmlns:a16="http://schemas.microsoft.com/office/drawing/2014/main" id="{EE29C223-F71C-4CF4-BFF6-B1B3752E346C}"/>
            </a:ext>
          </a:extLst>
        </xdr:cNvPr>
        <xdr:cNvCxnSpPr/>
      </xdr:nvCxnSpPr>
      <xdr:spPr>
        <a:xfrm>
          <a:off x="13703300" y="7135041"/>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151130</xdr:rowOff>
    </xdr:from>
    <xdr:to>
      <xdr:col>67</xdr:col>
      <xdr:colOff>101600</xdr:colOff>
      <xdr:row>41</xdr:row>
      <xdr:rowOff>81280</xdr:rowOff>
    </xdr:to>
    <xdr:sp macro="" textlink="">
      <xdr:nvSpPr>
        <xdr:cNvPr id="445" name="楕円 444">
          <a:extLst>
            <a:ext uri="{FF2B5EF4-FFF2-40B4-BE49-F238E27FC236}">
              <a16:creationId xmlns:a16="http://schemas.microsoft.com/office/drawing/2014/main" id="{EC549903-C7C7-4E96-8AB7-1D74E4F8D348}"/>
            </a:ext>
          </a:extLst>
        </xdr:cNvPr>
        <xdr:cNvSpPr/>
      </xdr:nvSpPr>
      <xdr:spPr>
        <a:xfrm>
          <a:off x="12763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30480</xdr:rowOff>
    </xdr:from>
    <xdr:to>
      <xdr:col>71</xdr:col>
      <xdr:colOff>177800</xdr:colOff>
      <xdr:row>41</xdr:row>
      <xdr:rowOff>105591</xdr:rowOff>
    </xdr:to>
    <xdr:cxnSp macro="">
      <xdr:nvCxnSpPr>
        <xdr:cNvPr id="446" name="直線コネクタ 445">
          <a:extLst>
            <a:ext uri="{FF2B5EF4-FFF2-40B4-BE49-F238E27FC236}">
              <a16:creationId xmlns:a16="http://schemas.microsoft.com/office/drawing/2014/main" id="{EF7B06D0-1791-4D3A-861A-FFB23EDA8F79}"/>
            </a:ext>
          </a:extLst>
        </xdr:cNvPr>
        <xdr:cNvCxnSpPr/>
      </xdr:nvCxnSpPr>
      <xdr:spPr>
        <a:xfrm>
          <a:off x="12814300" y="7059930"/>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48821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5EFF24C9-F3A9-4AA8-B92C-61B20001E5A3}"/>
            </a:ext>
          </a:extLst>
        </xdr:cNvPr>
        <xdr:cNvSpPr txBox="1"/>
      </xdr:nvSpPr>
      <xdr:spPr>
        <a:xfrm>
          <a:off x="152660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AC1B76C2-183F-40DB-BE6C-556A4CDE35A6}"/>
            </a:ext>
          </a:extLst>
        </xdr:cNvPr>
        <xdr:cNvSpPr txBox="1"/>
      </xdr:nvSpPr>
      <xdr:spPr>
        <a:xfrm>
          <a:off x="14389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B6AF9358-B527-4717-B07E-40FE49C0CC3B}"/>
            </a:ext>
          </a:extLst>
        </xdr:cNvPr>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104338</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EB150D0B-BC24-4089-95DE-A466923CA9C8}"/>
            </a:ext>
          </a:extLst>
        </xdr:cNvPr>
        <xdr:cNvSpPr txBox="1"/>
      </xdr:nvSpPr>
      <xdr:spPr>
        <a:xfrm>
          <a:off x="12611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74040</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00112FD1-106A-4505-8D98-0B07EEC8C764}"/>
            </a:ext>
          </a:extLst>
        </xdr:cNvPr>
        <xdr:cNvSpPr txBox="1"/>
      </xdr:nvSpPr>
      <xdr:spPr>
        <a:xfrm>
          <a:off x="15266044" y="727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39750</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F9671767-008B-4592-A431-697C3CC7263F}"/>
            </a:ext>
          </a:extLst>
        </xdr:cNvPr>
        <xdr:cNvSpPr txBox="1"/>
      </xdr:nvSpPr>
      <xdr:spPr>
        <a:xfrm>
          <a:off x="14389744" y="724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147518</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330ECD13-DE7E-46B4-BF89-52A8873BE4A1}"/>
            </a:ext>
          </a:extLst>
        </xdr:cNvPr>
        <xdr:cNvSpPr txBox="1"/>
      </xdr:nvSpPr>
      <xdr:spPr>
        <a:xfrm>
          <a:off x="13500744" y="7176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72407</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255BADF5-98A8-4C10-8344-BB22D3D2910D}"/>
            </a:ext>
          </a:extLst>
        </xdr:cNvPr>
        <xdr:cNvSpPr txBox="1"/>
      </xdr:nvSpPr>
      <xdr:spPr>
        <a:xfrm>
          <a:off x="12611744"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23DCC4B2-EFEC-4515-A0BC-B96947505AF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6037D3D1-A43F-4E1A-A737-5FF45E37F36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8573F004-AE1C-4D94-AAAD-766F828135A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E3C3CC5E-F80A-4AB5-9EC2-AF8DF1A78BD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9D7F143A-458F-4C5D-A47F-E1013B168D6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A4B1B2A6-08A2-4246-A8D6-0AEE0E0B54B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72870241-97C9-4F25-A6F8-A4EB5C7B9FE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5974435F-0491-4001-8E4E-239326EA301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D230AAFC-4869-4282-B76A-BF75D30BE1C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C8C58C02-6AE7-4553-AF02-AF7FF1B727D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EEAB4AF1-E13C-4FF2-A6FA-7EF675587BF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BBF34902-AC2A-47F8-AFAE-EEDEBF7E01C1}"/>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A4DDB0CB-7050-4CC4-B680-A454163198C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4098D4FB-CF9E-47FB-BDB1-83D4CE726CC9}"/>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8E356953-BFAC-4C55-8925-A5F55D02E8C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0EAB0836-5412-4829-A863-2F19524C8127}"/>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1AA2F0F6-87C2-4424-A5D2-FF8702E90651}"/>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4354CC89-AE79-4456-A150-D8A7756E18C9}"/>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B01BA3CF-D22D-44E4-9A5F-565EEB78050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52EB1288-4F60-43CE-A0FA-FD5FD4CC466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588E439F-2F59-4C28-8479-002037BAA91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6" name="直線コネクタ 475">
          <a:extLst>
            <a:ext uri="{FF2B5EF4-FFF2-40B4-BE49-F238E27FC236}">
              <a16:creationId xmlns:a16="http://schemas.microsoft.com/office/drawing/2014/main" id="{E9F76DC7-8869-45F9-A13F-36A3EEB1D86D}"/>
            </a:ext>
          </a:extLst>
        </xdr:cNvPr>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1F55D8FE-54A0-4431-B2B4-7EBCB4CBCD6D}"/>
            </a:ext>
          </a:extLst>
        </xdr:cNvPr>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8" name="直線コネクタ 477">
          <a:extLst>
            <a:ext uri="{FF2B5EF4-FFF2-40B4-BE49-F238E27FC236}">
              <a16:creationId xmlns:a16="http://schemas.microsoft.com/office/drawing/2014/main" id="{BA1E48C3-0027-4E5F-9152-71B369FC692D}"/>
            </a:ext>
          </a:extLst>
        </xdr:cNvPr>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26AA8F1-DCA8-4987-B966-A1D8FE98CDEB}"/>
            </a:ext>
          </a:extLst>
        </xdr:cNvPr>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80" name="直線コネクタ 479">
          <a:extLst>
            <a:ext uri="{FF2B5EF4-FFF2-40B4-BE49-F238E27FC236}">
              <a16:creationId xmlns:a16="http://schemas.microsoft.com/office/drawing/2014/main" id="{2E20B4AE-2F7A-4458-B917-AD32282A49AF}"/>
            </a:ext>
          </a:extLst>
        </xdr:cNvPr>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7028</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7A3922F8-A0B2-486C-B6E5-9E9ACDA8E08D}"/>
            </a:ext>
          </a:extLst>
        </xdr:cNvPr>
        <xdr:cNvSpPr txBox="1"/>
      </xdr:nvSpPr>
      <xdr:spPr>
        <a:xfrm>
          <a:off x="22199600" y="6693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82" name="フローチャート: 判断 481">
          <a:extLst>
            <a:ext uri="{FF2B5EF4-FFF2-40B4-BE49-F238E27FC236}">
              <a16:creationId xmlns:a16="http://schemas.microsoft.com/office/drawing/2014/main" id="{390C501A-0E5A-4E37-BC81-BD26B03CB197}"/>
            </a:ext>
          </a:extLst>
        </xdr:cNvPr>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83" name="フローチャート: 判断 482">
          <a:extLst>
            <a:ext uri="{FF2B5EF4-FFF2-40B4-BE49-F238E27FC236}">
              <a16:creationId xmlns:a16="http://schemas.microsoft.com/office/drawing/2014/main" id="{CF59F197-D1C1-4FFF-B8E3-554764B56D8D}"/>
            </a:ext>
          </a:extLst>
        </xdr:cNvPr>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84" name="フローチャート: 判断 483">
          <a:extLst>
            <a:ext uri="{FF2B5EF4-FFF2-40B4-BE49-F238E27FC236}">
              <a16:creationId xmlns:a16="http://schemas.microsoft.com/office/drawing/2014/main" id="{EBE35E27-0059-436E-8569-EF652E9FC430}"/>
            </a:ext>
          </a:extLst>
        </xdr:cNvPr>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85" name="フローチャート: 判断 484">
          <a:extLst>
            <a:ext uri="{FF2B5EF4-FFF2-40B4-BE49-F238E27FC236}">
              <a16:creationId xmlns:a16="http://schemas.microsoft.com/office/drawing/2014/main" id="{233047A3-F05A-4D7C-BA4A-13EE786934BC}"/>
            </a:ext>
          </a:extLst>
        </xdr:cNvPr>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86" name="フローチャート: 判断 485">
          <a:extLst>
            <a:ext uri="{FF2B5EF4-FFF2-40B4-BE49-F238E27FC236}">
              <a16:creationId xmlns:a16="http://schemas.microsoft.com/office/drawing/2014/main" id="{85A8A701-90A4-49B4-BE2B-DF4B73B86859}"/>
            </a:ext>
          </a:extLst>
        </xdr:cNvPr>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364C3559-8D23-4BB2-8855-B3E4BC70F9A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CDF002E9-FDEE-4672-A7D2-E8B186EF31B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FCA023FC-9B21-4917-A6F1-CCF024D9C97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BA4F3AFB-B996-4BDC-B3D0-BFA1C7B740D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EF5213BA-442D-4887-8213-7C39FE9F0FA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146101</xdr:rowOff>
    </xdr:from>
    <xdr:to>
      <xdr:col>116</xdr:col>
      <xdr:colOff>114300</xdr:colOff>
      <xdr:row>39</xdr:row>
      <xdr:rowOff>76251</xdr:rowOff>
    </xdr:to>
    <xdr:sp macro="" textlink="">
      <xdr:nvSpPr>
        <xdr:cNvPr id="492" name="楕円 491">
          <a:extLst>
            <a:ext uri="{FF2B5EF4-FFF2-40B4-BE49-F238E27FC236}">
              <a16:creationId xmlns:a16="http://schemas.microsoft.com/office/drawing/2014/main" id="{A009A443-780C-4CE3-B15A-B579B3E0DFB8}"/>
            </a:ext>
          </a:extLst>
        </xdr:cNvPr>
        <xdr:cNvSpPr/>
      </xdr:nvSpPr>
      <xdr:spPr>
        <a:xfrm>
          <a:off x="22110700" y="666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168978</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8CA1A62B-B9A0-46D5-9760-0CA3A17A400A}"/>
            </a:ext>
          </a:extLst>
        </xdr:cNvPr>
        <xdr:cNvSpPr txBox="1"/>
      </xdr:nvSpPr>
      <xdr:spPr>
        <a:xfrm>
          <a:off x="22199600" y="651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159817</xdr:rowOff>
    </xdr:from>
    <xdr:to>
      <xdr:col>112</xdr:col>
      <xdr:colOff>38100</xdr:colOff>
      <xdr:row>39</xdr:row>
      <xdr:rowOff>89967</xdr:rowOff>
    </xdr:to>
    <xdr:sp macro="" textlink="">
      <xdr:nvSpPr>
        <xdr:cNvPr id="494" name="楕円 493">
          <a:extLst>
            <a:ext uri="{FF2B5EF4-FFF2-40B4-BE49-F238E27FC236}">
              <a16:creationId xmlns:a16="http://schemas.microsoft.com/office/drawing/2014/main" id="{79B641AD-29B0-422E-9C7C-EEC2B23B58E5}"/>
            </a:ext>
          </a:extLst>
        </xdr:cNvPr>
        <xdr:cNvSpPr/>
      </xdr:nvSpPr>
      <xdr:spPr>
        <a:xfrm>
          <a:off x="21272500" y="667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25451</xdr:rowOff>
    </xdr:from>
    <xdr:to>
      <xdr:col>116</xdr:col>
      <xdr:colOff>63500</xdr:colOff>
      <xdr:row>39</xdr:row>
      <xdr:rowOff>39167</xdr:rowOff>
    </xdr:to>
    <xdr:cxnSp macro="">
      <xdr:nvCxnSpPr>
        <xdr:cNvPr id="495" name="直線コネクタ 494">
          <a:extLst>
            <a:ext uri="{FF2B5EF4-FFF2-40B4-BE49-F238E27FC236}">
              <a16:creationId xmlns:a16="http://schemas.microsoft.com/office/drawing/2014/main" id="{89BADDD8-8F59-473D-90A0-C8488CE3785F}"/>
            </a:ext>
          </a:extLst>
        </xdr:cNvPr>
        <xdr:cNvCxnSpPr/>
      </xdr:nvCxnSpPr>
      <xdr:spPr>
        <a:xfrm flipV="1">
          <a:off x="21323300" y="6712001"/>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153416</xdr:rowOff>
    </xdr:from>
    <xdr:to>
      <xdr:col>107</xdr:col>
      <xdr:colOff>101600</xdr:colOff>
      <xdr:row>39</xdr:row>
      <xdr:rowOff>83566</xdr:rowOff>
    </xdr:to>
    <xdr:sp macro="" textlink="">
      <xdr:nvSpPr>
        <xdr:cNvPr id="496" name="楕円 495">
          <a:extLst>
            <a:ext uri="{FF2B5EF4-FFF2-40B4-BE49-F238E27FC236}">
              <a16:creationId xmlns:a16="http://schemas.microsoft.com/office/drawing/2014/main" id="{9BCCD13B-05DE-43F5-AB73-308B59903A8C}"/>
            </a:ext>
          </a:extLst>
        </xdr:cNvPr>
        <xdr:cNvSpPr/>
      </xdr:nvSpPr>
      <xdr:spPr>
        <a:xfrm>
          <a:off x="203835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32766</xdr:rowOff>
    </xdr:from>
    <xdr:to>
      <xdr:col>111</xdr:col>
      <xdr:colOff>177800</xdr:colOff>
      <xdr:row>39</xdr:row>
      <xdr:rowOff>39167</xdr:rowOff>
    </xdr:to>
    <xdr:cxnSp macro="">
      <xdr:nvCxnSpPr>
        <xdr:cNvPr id="497" name="直線コネクタ 496">
          <a:extLst>
            <a:ext uri="{FF2B5EF4-FFF2-40B4-BE49-F238E27FC236}">
              <a16:creationId xmlns:a16="http://schemas.microsoft.com/office/drawing/2014/main" id="{E48C9C90-EF15-4FCF-AD5A-7DDE285EDF6B}"/>
            </a:ext>
          </a:extLst>
        </xdr:cNvPr>
        <xdr:cNvCxnSpPr/>
      </xdr:nvCxnSpPr>
      <xdr:spPr>
        <a:xfrm>
          <a:off x="20434300" y="6719316"/>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154330</xdr:rowOff>
    </xdr:from>
    <xdr:to>
      <xdr:col>102</xdr:col>
      <xdr:colOff>165100</xdr:colOff>
      <xdr:row>39</xdr:row>
      <xdr:rowOff>84480</xdr:rowOff>
    </xdr:to>
    <xdr:sp macro="" textlink="">
      <xdr:nvSpPr>
        <xdr:cNvPr id="498" name="楕円 497">
          <a:extLst>
            <a:ext uri="{FF2B5EF4-FFF2-40B4-BE49-F238E27FC236}">
              <a16:creationId xmlns:a16="http://schemas.microsoft.com/office/drawing/2014/main" id="{EE03E3F6-AB80-4661-9FF9-7C3F4E49C7B4}"/>
            </a:ext>
          </a:extLst>
        </xdr:cNvPr>
        <xdr:cNvSpPr/>
      </xdr:nvSpPr>
      <xdr:spPr>
        <a:xfrm>
          <a:off x="19494500" y="666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32766</xdr:rowOff>
    </xdr:from>
    <xdr:to>
      <xdr:col>107</xdr:col>
      <xdr:colOff>50800</xdr:colOff>
      <xdr:row>39</xdr:row>
      <xdr:rowOff>33680</xdr:rowOff>
    </xdr:to>
    <xdr:cxnSp macro="">
      <xdr:nvCxnSpPr>
        <xdr:cNvPr id="499" name="直線コネクタ 498">
          <a:extLst>
            <a:ext uri="{FF2B5EF4-FFF2-40B4-BE49-F238E27FC236}">
              <a16:creationId xmlns:a16="http://schemas.microsoft.com/office/drawing/2014/main" id="{B9135543-D0C3-4680-A833-F9AA361A6B54}"/>
            </a:ext>
          </a:extLst>
        </xdr:cNvPr>
        <xdr:cNvCxnSpPr/>
      </xdr:nvCxnSpPr>
      <xdr:spPr>
        <a:xfrm flipV="1">
          <a:off x="19545300" y="671931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115925</xdr:rowOff>
    </xdr:from>
    <xdr:to>
      <xdr:col>98</xdr:col>
      <xdr:colOff>38100</xdr:colOff>
      <xdr:row>39</xdr:row>
      <xdr:rowOff>46075</xdr:rowOff>
    </xdr:to>
    <xdr:sp macro="" textlink="">
      <xdr:nvSpPr>
        <xdr:cNvPr id="500" name="楕円 499">
          <a:extLst>
            <a:ext uri="{FF2B5EF4-FFF2-40B4-BE49-F238E27FC236}">
              <a16:creationId xmlns:a16="http://schemas.microsoft.com/office/drawing/2014/main" id="{587105C7-DBC6-4A7E-810F-A3B59FD5E2FB}"/>
            </a:ext>
          </a:extLst>
        </xdr:cNvPr>
        <xdr:cNvSpPr/>
      </xdr:nvSpPr>
      <xdr:spPr>
        <a:xfrm>
          <a:off x="18605500" y="66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166725</xdr:rowOff>
    </xdr:from>
    <xdr:to>
      <xdr:col>102</xdr:col>
      <xdr:colOff>114300</xdr:colOff>
      <xdr:row>39</xdr:row>
      <xdr:rowOff>33680</xdr:rowOff>
    </xdr:to>
    <xdr:cxnSp macro="">
      <xdr:nvCxnSpPr>
        <xdr:cNvPr id="501" name="直線コネクタ 500">
          <a:extLst>
            <a:ext uri="{FF2B5EF4-FFF2-40B4-BE49-F238E27FC236}">
              <a16:creationId xmlns:a16="http://schemas.microsoft.com/office/drawing/2014/main" id="{2997B864-28F9-49E5-8C14-5782D599FAB2}"/>
            </a:ext>
          </a:extLst>
        </xdr:cNvPr>
        <xdr:cNvCxnSpPr/>
      </xdr:nvCxnSpPr>
      <xdr:spPr>
        <a:xfrm>
          <a:off x="18656300" y="6681825"/>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134129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65E9FA68-2095-4D4B-8DAF-099F03C7C649}"/>
            </a:ext>
          </a:extLst>
        </xdr:cNvPr>
        <xdr:cNvSpPr txBox="1"/>
      </xdr:nvSpPr>
      <xdr:spPr>
        <a:xfrm>
          <a:off x="210757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139616</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65EB4A8B-C35C-42CA-8E57-B129BD2C5435}"/>
            </a:ext>
          </a:extLst>
        </xdr:cNvPr>
        <xdr:cNvSpPr txBox="1"/>
      </xdr:nvSpPr>
      <xdr:spPr>
        <a:xfrm>
          <a:off x="20199427" y="68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148759</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CC9E7F1-1B4A-4142-9B33-E622A8D56946}"/>
            </a:ext>
          </a:extLst>
        </xdr:cNvPr>
        <xdr:cNvSpPr txBox="1"/>
      </xdr:nvSpPr>
      <xdr:spPr>
        <a:xfrm>
          <a:off x="19310427" y="683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141444</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5D115E88-285F-4943-8E1A-C27A6BBC0616}"/>
            </a:ext>
          </a:extLst>
        </xdr:cNvPr>
        <xdr:cNvSpPr txBox="1"/>
      </xdr:nvSpPr>
      <xdr:spPr>
        <a:xfrm>
          <a:off x="18421427" y="68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106494</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32F0E448-663E-4C87-930E-4933BB80FDB3}"/>
            </a:ext>
          </a:extLst>
        </xdr:cNvPr>
        <xdr:cNvSpPr txBox="1"/>
      </xdr:nvSpPr>
      <xdr:spPr>
        <a:xfrm>
          <a:off x="21075727" y="645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100093</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933F08D4-3885-42B1-AFE5-54A3379770F0}"/>
            </a:ext>
          </a:extLst>
        </xdr:cNvPr>
        <xdr:cNvSpPr txBox="1"/>
      </xdr:nvSpPr>
      <xdr:spPr>
        <a:xfrm>
          <a:off x="20199427" y="644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101008</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4301A744-2DC7-445C-BAA9-CC993B390E9B}"/>
            </a:ext>
          </a:extLst>
        </xdr:cNvPr>
        <xdr:cNvSpPr txBox="1"/>
      </xdr:nvSpPr>
      <xdr:spPr>
        <a:xfrm>
          <a:off x="19310427" y="644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62602</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D9351B72-9438-4D37-B3D4-EF4BB4EDAB44}"/>
            </a:ext>
          </a:extLst>
        </xdr:cNvPr>
        <xdr:cNvSpPr txBox="1"/>
      </xdr:nvSpPr>
      <xdr:spPr>
        <a:xfrm>
          <a:off x="18421427" y="640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C2D7E2DF-5850-4534-99D6-9224DB7C185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480E4265-D6DD-46F1-93E1-EDB1D26F0C5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EF765FA1-8C37-41C7-A556-58A545BFF67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B2A079DD-FAA4-4763-B125-427FFA7D858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884D7AAA-12E6-43DE-9F59-680C69151FF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71475080-FC02-43CD-AB4E-1D59546129B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D82CD891-5EE1-4761-A4CA-9B760A67199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8E51A564-C3D7-45C5-A01C-54D22838D31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3BEF06D0-24EA-4E88-8FCF-1F506567482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659B93F3-1A36-46DA-A50E-269234E5407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EF985303-6BC9-4AAC-BD63-957221D23D6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1C528405-FB35-4DDE-BBBA-0EAF46C6B93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E55F9C0F-39E4-4260-A3D3-464836BCCD07}"/>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83906BFF-751E-4206-B78E-A1FEF1DDD91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949E1E27-1A20-4215-8E7A-BCA81CC24BF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73D3CE21-5523-45EE-B846-0CF4FF6066E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ED3E4F51-F738-4C5A-BF70-0C1037B0FB2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8D357E50-1312-42A7-A897-F44EDD92E5B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FDEE5A90-0CF2-40F9-8FCD-9AAD841E468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2E085C9C-FF85-4F0E-A7A2-55212B590E4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C130BBF6-6ACA-42CE-AE9F-4DCB1FDFC89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6C3384EA-8BCE-45AA-8965-057D005D9C9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EF1397C8-6299-4906-A5BA-112B0432B3F2}"/>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AD39D232-F650-47BC-ABD7-FBC6E1AFE5D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52EA52A5-5861-448B-8332-A7B1F8C8F05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AD284D77-104B-490D-9593-B153739C7AE2}"/>
            </a:ext>
          </a:extLst>
        </xdr:cNvPr>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F41D8EBF-93F7-4B0E-B08A-E63426E0AC0A}"/>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6C437E96-F7E2-485C-8CE6-3CD21F54549A}"/>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15B33410-442A-4B0F-9449-1BF168DBE677}"/>
            </a:ext>
          </a:extLst>
        </xdr:cNvPr>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39" name="直線コネクタ 538">
          <a:extLst>
            <a:ext uri="{FF2B5EF4-FFF2-40B4-BE49-F238E27FC236}">
              <a16:creationId xmlns:a16="http://schemas.microsoft.com/office/drawing/2014/main" id="{F71AB67F-D81D-47E7-BFBC-18BF2A7A2038}"/>
            </a:ext>
          </a:extLst>
        </xdr:cNvPr>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19430</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AAA5A5C6-7CE4-4749-AF2E-EC42F1D07518}"/>
            </a:ext>
          </a:extLst>
        </xdr:cNvPr>
        <xdr:cNvSpPr txBox="1"/>
      </xdr:nvSpPr>
      <xdr:spPr>
        <a:xfrm>
          <a:off x="16357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41" name="フローチャート: 判断 540">
          <a:extLst>
            <a:ext uri="{FF2B5EF4-FFF2-40B4-BE49-F238E27FC236}">
              <a16:creationId xmlns:a16="http://schemas.microsoft.com/office/drawing/2014/main" id="{837AF2D6-720F-4920-A90D-D323CAC68EEB}"/>
            </a:ext>
          </a:extLst>
        </xdr:cNvPr>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42" name="フローチャート: 判断 541">
          <a:extLst>
            <a:ext uri="{FF2B5EF4-FFF2-40B4-BE49-F238E27FC236}">
              <a16:creationId xmlns:a16="http://schemas.microsoft.com/office/drawing/2014/main" id="{2BAC1D65-A56D-4393-82E7-FA93B7A1EBC3}"/>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43" name="フローチャート: 判断 542">
          <a:extLst>
            <a:ext uri="{FF2B5EF4-FFF2-40B4-BE49-F238E27FC236}">
              <a16:creationId xmlns:a16="http://schemas.microsoft.com/office/drawing/2014/main" id="{5B2F624A-4D56-4119-8299-BADC0DF490A1}"/>
            </a:ext>
          </a:extLst>
        </xdr:cNvPr>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544" name="フローチャート: 判断 543">
          <a:extLst>
            <a:ext uri="{FF2B5EF4-FFF2-40B4-BE49-F238E27FC236}">
              <a16:creationId xmlns:a16="http://schemas.microsoft.com/office/drawing/2014/main" id="{DBDE5BAB-5570-464E-BCF2-1B0ED6606C3A}"/>
            </a:ext>
          </a:extLst>
        </xdr:cNvPr>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545" name="フローチャート: 判断 544">
          <a:extLst>
            <a:ext uri="{FF2B5EF4-FFF2-40B4-BE49-F238E27FC236}">
              <a16:creationId xmlns:a16="http://schemas.microsoft.com/office/drawing/2014/main" id="{F5DB13C8-95D0-444F-96FA-A6FBE20B6AE4}"/>
            </a:ext>
          </a:extLst>
        </xdr:cNvPr>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8AAC028D-CFAD-4A81-9595-A021AD51DD9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7E42496D-4BB0-496E-8DE0-1C95E63CDA3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2BF03C01-2FB6-45B7-A251-0DE844C0264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1AA89587-E7F3-42BE-8BC4-9A831D49FD6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ED350244-F91B-45FA-97C9-55FD0F4D9D6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138612</xdr:rowOff>
    </xdr:from>
    <xdr:to>
      <xdr:col>85</xdr:col>
      <xdr:colOff>177800</xdr:colOff>
      <xdr:row>63</xdr:row>
      <xdr:rowOff>68762</xdr:rowOff>
    </xdr:to>
    <xdr:sp macro="" textlink="">
      <xdr:nvSpPr>
        <xdr:cNvPr id="551" name="楕円 550">
          <a:extLst>
            <a:ext uri="{FF2B5EF4-FFF2-40B4-BE49-F238E27FC236}">
              <a16:creationId xmlns:a16="http://schemas.microsoft.com/office/drawing/2014/main" id="{CF0DB50A-C961-494C-A9E8-572F71B0B03E}"/>
            </a:ext>
          </a:extLst>
        </xdr:cNvPr>
        <xdr:cNvSpPr/>
      </xdr:nvSpPr>
      <xdr:spPr>
        <a:xfrm>
          <a:off x="16268700" y="107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117039</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231E91CC-1D48-45B4-9FDD-181F2117225C}"/>
            </a:ext>
          </a:extLst>
        </xdr:cNvPr>
        <xdr:cNvSpPr txBox="1"/>
      </xdr:nvSpPr>
      <xdr:spPr>
        <a:xfrm>
          <a:off x="16357600" y="1074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107587</xdr:rowOff>
    </xdr:from>
    <xdr:to>
      <xdr:col>81</xdr:col>
      <xdr:colOff>101600</xdr:colOff>
      <xdr:row>63</xdr:row>
      <xdr:rowOff>37737</xdr:rowOff>
    </xdr:to>
    <xdr:sp macro="" textlink="">
      <xdr:nvSpPr>
        <xdr:cNvPr id="553" name="楕円 552">
          <a:extLst>
            <a:ext uri="{FF2B5EF4-FFF2-40B4-BE49-F238E27FC236}">
              <a16:creationId xmlns:a16="http://schemas.microsoft.com/office/drawing/2014/main" id="{E6A9DC48-3133-4FB3-9455-FBDF0E9C48C1}"/>
            </a:ext>
          </a:extLst>
        </xdr:cNvPr>
        <xdr:cNvSpPr/>
      </xdr:nvSpPr>
      <xdr:spPr>
        <a:xfrm>
          <a:off x="15430500" y="1073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158387</xdr:rowOff>
    </xdr:from>
    <xdr:to>
      <xdr:col>85</xdr:col>
      <xdr:colOff>127000</xdr:colOff>
      <xdr:row>63</xdr:row>
      <xdr:rowOff>17962</xdr:rowOff>
    </xdr:to>
    <xdr:cxnSp macro="">
      <xdr:nvCxnSpPr>
        <xdr:cNvPr id="554" name="直線コネクタ 553">
          <a:extLst>
            <a:ext uri="{FF2B5EF4-FFF2-40B4-BE49-F238E27FC236}">
              <a16:creationId xmlns:a16="http://schemas.microsoft.com/office/drawing/2014/main" id="{3F733008-433B-4883-B19E-2698C890A338}"/>
            </a:ext>
          </a:extLst>
        </xdr:cNvPr>
        <xdr:cNvCxnSpPr/>
      </xdr:nvCxnSpPr>
      <xdr:spPr>
        <a:xfrm>
          <a:off x="15481300" y="10788287"/>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74930</xdr:rowOff>
    </xdr:from>
    <xdr:to>
      <xdr:col>76</xdr:col>
      <xdr:colOff>165100</xdr:colOff>
      <xdr:row>63</xdr:row>
      <xdr:rowOff>5080</xdr:rowOff>
    </xdr:to>
    <xdr:sp macro="" textlink="">
      <xdr:nvSpPr>
        <xdr:cNvPr id="555" name="楕円 554">
          <a:extLst>
            <a:ext uri="{FF2B5EF4-FFF2-40B4-BE49-F238E27FC236}">
              <a16:creationId xmlns:a16="http://schemas.microsoft.com/office/drawing/2014/main" id="{89C9E984-639B-4696-B1B8-2B5AF85D0F93}"/>
            </a:ext>
          </a:extLst>
        </xdr:cNvPr>
        <xdr:cNvSpPr/>
      </xdr:nvSpPr>
      <xdr:spPr>
        <a:xfrm>
          <a:off x="14541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125730</xdr:rowOff>
    </xdr:from>
    <xdr:to>
      <xdr:col>81</xdr:col>
      <xdr:colOff>50800</xdr:colOff>
      <xdr:row>62</xdr:row>
      <xdr:rowOff>158387</xdr:rowOff>
    </xdr:to>
    <xdr:cxnSp macro="">
      <xdr:nvCxnSpPr>
        <xdr:cNvPr id="556" name="直線コネクタ 555">
          <a:extLst>
            <a:ext uri="{FF2B5EF4-FFF2-40B4-BE49-F238E27FC236}">
              <a16:creationId xmlns:a16="http://schemas.microsoft.com/office/drawing/2014/main" id="{0D36F72B-2887-44F9-934E-C280CB5F82AB}"/>
            </a:ext>
          </a:extLst>
        </xdr:cNvPr>
        <xdr:cNvCxnSpPr/>
      </xdr:nvCxnSpPr>
      <xdr:spPr>
        <a:xfrm>
          <a:off x="14592300" y="107556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48804</xdr:rowOff>
    </xdr:from>
    <xdr:to>
      <xdr:col>72</xdr:col>
      <xdr:colOff>38100</xdr:colOff>
      <xdr:row>62</xdr:row>
      <xdr:rowOff>150404</xdr:rowOff>
    </xdr:to>
    <xdr:sp macro="" textlink="">
      <xdr:nvSpPr>
        <xdr:cNvPr id="557" name="楕円 556">
          <a:extLst>
            <a:ext uri="{FF2B5EF4-FFF2-40B4-BE49-F238E27FC236}">
              <a16:creationId xmlns:a16="http://schemas.microsoft.com/office/drawing/2014/main" id="{42846097-8D6A-4E7A-A03D-056817F30495}"/>
            </a:ext>
          </a:extLst>
        </xdr:cNvPr>
        <xdr:cNvSpPr/>
      </xdr:nvSpPr>
      <xdr:spPr>
        <a:xfrm>
          <a:off x="136525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99604</xdr:rowOff>
    </xdr:from>
    <xdr:to>
      <xdr:col>76</xdr:col>
      <xdr:colOff>114300</xdr:colOff>
      <xdr:row>62</xdr:row>
      <xdr:rowOff>125730</xdr:rowOff>
    </xdr:to>
    <xdr:cxnSp macro="">
      <xdr:nvCxnSpPr>
        <xdr:cNvPr id="558" name="直線コネクタ 557">
          <a:extLst>
            <a:ext uri="{FF2B5EF4-FFF2-40B4-BE49-F238E27FC236}">
              <a16:creationId xmlns:a16="http://schemas.microsoft.com/office/drawing/2014/main" id="{EBFD24F8-63E2-4652-99D6-B3343212E232}"/>
            </a:ext>
          </a:extLst>
        </xdr:cNvPr>
        <xdr:cNvCxnSpPr/>
      </xdr:nvCxnSpPr>
      <xdr:spPr>
        <a:xfrm>
          <a:off x="13703300" y="1072950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14515</xdr:rowOff>
    </xdr:from>
    <xdr:to>
      <xdr:col>67</xdr:col>
      <xdr:colOff>101600</xdr:colOff>
      <xdr:row>62</xdr:row>
      <xdr:rowOff>116115</xdr:rowOff>
    </xdr:to>
    <xdr:sp macro="" textlink="">
      <xdr:nvSpPr>
        <xdr:cNvPr id="559" name="楕円 558">
          <a:extLst>
            <a:ext uri="{FF2B5EF4-FFF2-40B4-BE49-F238E27FC236}">
              <a16:creationId xmlns:a16="http://schemas.microsoft.com/office/drawing/2014/main" id="{3725CABA-1860-4672-8843-EB68EC0B26A6}"/>
            </a:ext>
          </a:extLst>
        </xdr:cNvPr>
        <xdr:cNvSpPr/>
      </xdr:nvSpPr>
      <xdr:spPr>
        <a:xfrm>
          <a:off x="12763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65315</xdr:rowOff>
    </xdr:from>
    <xdr:to>
      <xdr:col>71</xdr:col>
      <xdr:colOff>177800</xdr:colOff>
      <xdr:row>62</xdr:row>
      <xdr:rowOff>99604</xdr:rowOff>
    </xdr:to>
    <xdr:cxnSp macro="">
      <xdr:nvCxnSpPr>
        <xdr:cNvPr id="560" name="直線コネクタ 559">
          <a:extLst>
            <a:ext uri="{FF2B5EF4-FFF2-40B4-BE49-F238E27FC236}">
              <a16:creationId xmlns:a16="http://schemas.microsoft.com/office/drawing/2014/main" id="{56BE9384-2D44-4841-AAB8-38A91B2EE21D}"/>
            </a:ext>
          </a:extLst>
        </xdr:cNvPr>
        <xdr:cNvCxnSpPr/>
      </xdr:nvCxnSpPr>
      <xdr:spPr>
        <a:xfrm>
          <a:off x="12814300" y="1069521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88554</xdr:rowOff>
    </xdr:from>
    <xdr:ext cx="405111" cy="259045"/>
    <xdr:sp macro="" textlink="">
      <xdr:nvSpPr>
        <xdr:cNvPr id="561" name="n_1aveValue【学校施設】&#10;有形固定資産減価償却率">
          <a:extLst>
            <a:ext uri="{FF2B5EF4-FFF2-40B4-BE49-F238E27FC236}">
              <a16:creationId xmlns:a16="http://schemas.microsoft.com/office/drawing/2014/main" id="{C01C2D14-A593-4336-97BC-DF7B341192F0}"/>
            </a:ext>
          </a:extLst>
        </xdr:cNvPr>
        <xdr:cNvSpPr txBox="1"/>
      </xdr:nvSpPr>
      <xdr:spPr>
        <a:xfrm>
          <a:off x="15266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47733</xdr:rowOff>
    </xdr:from>
    <xdr:ext cx="405111" cy="259045"/>
    <xdr:sp macro="" textlink="">
      <xdr:nvSpPr>
        <xdr:cNvPr id="562" name="n_2aveValue【学校施設】&#10;有形固定資産減価償却率">
          <a:extLst>
            <a:ext uri="{FF2B5EF4-FFF2-40B4-BE49-F238E27FC236}">
              <a16:creationId xmlns:a16="http://schemas.microsoft.com/office/drawing/2014/main" id="{7D4884CC-BB2C-462F-B1E0-E1BA7A4E06A0}"/>
            </a:ext>
          </a:extLst>
        </xdr:cNvPr>
        <xdr:cNvSpPr txBox="1"/>
      </xdr:nvSpPr>
      <xdr:spPr>
        <a:xfrm>
          <a:off x="14389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37936</xdr:rowOff>
    </xdr:from>
    <xdr:ext cx="405111" cy="259045"/>
    <xdr:sp macro="" textlink="">
      <xdr:nvSpPr>
        <xdr:cNvPr id="563" name="n_3aveValue【学校施設】&#10;有形固定資産減価償却率">
          <a:extLst>
            <a:ext uri="{FF2B5EF4-FFF2-40B4-BE49-F238E27FC236}">
              <a16:creationId xmlns:a16="http://schemas.microsoft.com/office/drawing/2014/main" id="{11A1A801-D540-48A9-9ED0-B8E3DAC26EA8}"/>
            </a:ext>
          </a:extLst>
        </xdr:cNvPr>
        <xdr:cNvSpPr txBox="1"/>
      </xdr:nvSpPr>
      <xdr:spPr>
        <a:xfrm>
          <a:off x="13500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24873</xdr:rowOff>
    </xdr:from>
    <xdr:ext cx="405111" cy="259045"/>
    <xdr:sp macro="" textlink="">
      <xdr:nvSpPr>
        <xdr:cNvPr id="564" name="n_4aveValue【学校施設】&#10;有形固定資産減価償却率">
          <a:extLst>
            <a:ext uri="{FF2B5EF4-FFF2-40B4-BE49-F238E27FC236}">
              <a16:creationId xmlns:a16="http://schemas.microsoft.com/office/drawing/2014/main" id="{B407CA6F-C045-4534-BF45-47F28069BDAB}"/>
            </a:ext>
          </a:extLst>
        </xdr:cNvPr>
        <xdr:cNvSpPr txBox="1"/>
      </xdr:nvSpPr>
      <xdr:spPr>
        <a:xfrm>
          <a:off x="12611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28864</xdr:rowOff>
    </xdr:from>
    <xdr:ext cx="405111" cy="259045"/>
    <xdr:sp macro="" textlink="">
      <xdr:nvSpPr>
        <xdr:cNvPr id="565" name="n_1mainValue【学校施設】&#10;有形固定資産減価償却率">
          <a:extLst>
            <a:ext uri="{FF2B5EF4-FFF2-40B4-BE49-F238E27FC236}">
              <a16:creationId xmlns:a16="http://schemas.microsoft.com/office/drawing/2014/main" id="{B1D06A7A-725A-4ED8-82F2-53C2A1B283B5}"/>
            </a:ext>
          </a:extLst>
        </xdr:cNvPr>
        <xdr:cNvSpPr txBox="1"/>
      </xdr:nvSpPr>
      <xdr:spPr>
        <a:xfrm>
          <a:off x="15266044" y="1083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167657</xdr:rowOff>
    </xdr:from>
    <xdr:ext cx="405111" cy="259045"/>
    <xdr:sp macro="" textlink="">
      <xdr:nvSpPr>
        <xdr:cNvPr id="566" name="n_2mainValue【学校施設】&#10;有形固定資産減価償却率">
          <a:extLst>
            <a:ext uri="{FF2B5EF4-FFF2-40B4-BE49-F238E27FC236}">
              <a16:creationId xmlns:a16="http://schemas.microsoft.com/office/drawing/2014/main" id="{8AB661B2-ED96-4FA5-BFA1-579240DA8CC4}"/>
            </a:ext>
          </a:extLst>
        </xdr:cNvPr>
        <xdr:cNvSpPr txBox="1"/>
      </xdr:nvSpPr>
      <xdr:spPr>
        <a:xfrm>
          <a:off x="143897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141531</xdr:rowOff>
    </xdr:from>
    <xdr:ext cx="405111" cy="259045"/>
    <xdr:sp macro="" textlink="">
      <xdr:nvSpPr>
        <xdr:cNvPr id="567" name="n_3mainValue【学校施設】&#10;有形固定資産減価償却率">
          <a:extLst>
            <a:ext uri="{FF2B5EF4-FFF2-40B4-BE49-F238E27FC236}">
              <a16:creationId xmlns:a16="http://schemas.microsoft.com/office/drawing/2014/main" id="{4D76F12B-98A4-4294-8304-EDA435045393}"/>
            </a:ext>
          </a:extLst>
        </xdr:cNvPr>
        <xdr:cNvSpPr txBox="1"/>
      </xdr:nvSpPr>
      <xdr:spPr>
        <a:xfrm>
          <a:off x="13500744" y="1077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107242</xdr:rowOff>
    </xdr:from>
    <xdr:ext cx="405111" cy="259045"/>
    <xdr:sp macro="" textlink="">
      <xdr:nvSpPr>
        <xdr:cNvPr id="568" name="n_4mainValue【学校施設】&#10;有形固定資産減価償却率">
          <a:extLst>
            <a:ext uri="{FF2B5EF4-FFF2-40B4-BE49-F238E27FC236}">
              <a16:creationId xmlns:a16="http://schemas.microsoft.com/office/drawing/2014/main" id="{B8976557-D597-4F52-B717-5B8D1ADFCF77}"/>
            </a:ext>
          </a:extLst>
        </xdr:cNvPr>
        <xdr:cNvSpPr txBox="1"/>
      </xdr:nvSpPr>
      <xdr:spPr>
        <a:xfrm>
          <a:off x="12611744"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2EAC5DC2-89DF-4B45-A4E5-50CF2258267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C43A2E73-01EE-405F-8CEE-F0392507FB2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9A7AD666-ABEB-47B4-9CCC-A632F6092DD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E0A04AD9-E513-48EE-A32E-50F9ECD228A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A2B49F67-CFD6-40D0-9855-C4739793B62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68BE58C-1444-4D08-9713-581962482B4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1ED49B8F-8150-4F90-8381-4DBD2D6D7C5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4FD36A2E-202D-4CC1-BAA6-5499DA6D7A7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C0A796D2-A10D-44A7-858A-4D3D56A2630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3E3E7FBA-BD55-4D9F-BB67-2B9BF0E1D47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19676E9F-187B-4AA5-B7C2-C2656C3F95DB}"/>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6CD53856-C8F2-41DC-A74B-8A7E50F3B1F4}"/>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E24F1C43-CB2D-4031-BF11-B41E493E15C3}"/>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82" name="テキスト ボックス 581">
          <a:extLst>
            <a:ext uri="{FF2B5EF4-FFF2-40B4-BE49-F238E27FC236}">
              <a16:creationId xmlns:a16="http://schemas.microsoft.com/office/drawing/2014/main" id="{21B706FF-7676-4151-BA15-9A1D9E3C5FE4}"/>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123789C5-30F7-4BEB-8D0C-296F32A1AC9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4" name="テキスト ボックス 583">
          <a:extLst>
            <a:ext uri="{FF2B5EF4-FFF2-40B4-BE49-F238E27FC236}">
              <a16:creationId xmlns:a16="http://schemas.microsoft.com/office/drawing/2014/main" id="{89BA1806-1D99-4427-8346-EFDDE09C4442}"/>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DD0A291F-DE7A-4CBB-B505-89B8CB4E3312}"/>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6" name="テキスト ボックス 585">
          <a:extLst>
            <a:ext uri="{FF2B5EF4-FFF2-40B4-BE49-F238E27FC236}">
              <a16:creationId xmlns:a16="http://schemas.microsoft.com/office/drawing/2014/main" id="{48EB3E37-51FB-4716-94C4-0B0C6409CD96}"/>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5EA1EDD5-D26B-4BFE-8A42-8D021B85609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a:extLst>
            <a:ext uri="{FF2B5EF4-FFF2-40B4-BE49-F238E27FC236}">
              <a16:creationId xmlns:a16="http://schemas.microsoft.com/office/drawing/2014/main" id="{8D10F606-CF62-497E-AAD2-99D98003AB6C}"/>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DC484EB0-0209-48F0-8556-717020E368C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90" name="直線コネクタ 589">
          <a:extLst>
            <a:ext uri="{FF2B5EF4-FFF2-40B4-BE49-F238E27FC236}">
              <a16:creationId xmlns:a16="http://schemas.microsoft.com/office/drawing/2014/main" id="{35DDA03B-B6AB-4E18-8A56-31FB2A539C21}"/>
            </a:ext>
          </a:extLst>
        </xdr:cNvPr>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91" name="【学校施設】&#10;一人当たり面積最小値テキスト">
          <a:extLst>
            <a:ext uri="{FF2B5EF4-FFF2-40B4-BE49-F238E27FC236}">
              <a16:creationId xmlns:a16="http://schemas.microsoft.com/office/drawing/2014/main" id="{F27CCAB5-DF0D-4A4C-9AA8-100EF9D77B55}"/>
            </a:ext>
          </a:extLst>
        </xdr:cNvPr>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92" name="直線コネクタ 591">
          <a:extLst>
            <a:ext uri="{FF2B5EF4-FFF2-40B4-BE49-F238E27FC236}">
              <a16:creationId xmlns:a16="http://schemas.microsoft.com/office/drawing/2014/main" id="{BB4561FB-6778-4CDD-86A2-6DD6AF538E56}"/>
            </a:ext>
          </a:extLst>
        </xdr:cNvPr>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93" name="【学校施設】&#10;一人当たり面積最大値テキスト">
          <a:extLst>
            <a:ext uri="{FF2B5EF4-FFF2-40B4-BE49-F238E27FC236}">
              <a16:creationId xmlns:a16="http://schemas.microsoft.com/office/drawing/2014/main" id="{DA54702B-6DAF-4B2E-B5E9-BE3DD02AD4EF}"/>
            </a:ext>
          </a:extLst>
        </xdr:cNvPr>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94" name="直線コネクタ 593">
          <a:extLst>
            <a:ext uri="{FF2B5EF4-FFF2-40B4-BE49-F238E27FC236}">
              <a16:creationId xmlns:a16="http://schemas.microsoft.com/office/drawing/2014/main" id="{6885F729-7520-4ADE-BEA8-796A93117F9B}"/>
            </a:ext>
          </a:extLst>
        </xdr:cNvPr>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75074</xdr:rowOff>
    </xdr:from>
    <xdr:ext cx="469744" cy="259045"/>
    <xdr:sp macro="" textlink="">
      <xdr:nvSpPr>
        <xdr:cNvPr id="595" name="【学校施設】&#10;一人当たり面積平均値テキスト">
          <a:extLst>
            <a:ext uri="{FF2B5EF4-FFF2-40B4-BE49-F238E27FC236}">
              <a16:creationId xmlns:a16="http://schemas.microsoft.com/office/drawing/2014/main" id="{01FE8EBA-4FDC-45F8-A7A6-4867E5676DF7}"/>
            </a:ext>
          </a:extLst>
        </xdr:cNvPr>
        <xdr:cNvSpPr txBox="1"/>
      </xdr:nvSpPr>
      <xdr:spPr>
        <a:xfrm>
          <a:off x="22199600" y="10704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96" name="フローチャート: 判断 595">
          <a:extLst>
            <a:ext uri="{FF2B5EF4-FFF2-40B4-BE49-F238E27FC236}">
              <a16:creationId xmlns:a16="http://schemas.microsoft.com/office/drawing/2014/main" id="{F822AFB3-0B2E-40FE-A103-2C652E83B8C8}"/>
            </a:ext>
          </a:extLst>
        </xdr:cNvPr>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97" name="フローチャート: 判断 596">
          <a:extLst>
            <a:ext uri="{FF2B5EF4-FFF2-40B4-BE49-F238E27FC236}">
              <a16:creationId xmlns:a16="http://schemas.microsoft.com/office/drawing/2014/main" id="{5AFD4167-9EC3-4946-8EF4-1BD933368CC6}"/>
            </a:ext>
          </a:extLst>
        </xdr:cNvPr>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98" name="フローチャート: 判断 597">
          <a:extLst>
            <a:ext uri="{FF2B5EF4-FFF2-40B4-BE49-F238E27FC236}">
              <a16:creationId xmlns:a16="http://schemas.microsoft.com/office/drawing/2014/main" id="{0EE57639-5C90-43E9-97F5-BBCEB139A9F4}"/>
            </a:ext>
          </a:extLst>
        </xdr:cNvPr>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99" name="フローチャート: 判断 598">
          <a:extLst>
            <a:ext uri="{FF2B5EF4-FFF2-40B4-BE49-F238E27FC236}">
              <a16:creationId xmlns:a16="http://schemas.microsoft.com/office/drawing/2014/main" id="{32FF2036-9AAD-45C3-9C14-AD2F281537DF}"/>
            </a:ext>
          </a:extLst>
        </xdr:cNvPr>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00" name="フローチャート: 判断 599">
          <a:extLst>
            <a:ext uri="{FF2B5EF4-FFF2-40B4-BE49-F238E27FC236}">
              <a16:creationId xmlns:a16="http://schemas.microsoft.com/office/drawing/2014/main" id="{16685D2E-5635-4B51-97C8-E6C0B54773E7}"/>
            </a:ext>
          </a:extLst>
        </xdr:cNvPr>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B7A93F63-54CA-44E4-8DBE-C5AD131985E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6610AC6D-320A-4E08-8666-F21BC81529A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1F51F31C-91AF-41A6-B694-6DCCA62075D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DB6FF436-C635-4497-8827-1A1531AEFFB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D8D6E6B6-1550-4A79-9BEE-4A4090E5E5F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48458</xdr:rowOff>
    </xdr:from>
    <xdr:to>
      <xdr:col>116</xdr:col>
      <xdr:colOff>114300</xdr:colOff>
      <xdr:row>62</xdr:row>
      <xdr:rowOff>150058</xdr:rowOff>
    </xdr:to>
    <xdr:sp macro="" textlink="">
      <xdr:nvSpPr>
        <xdr:cNvPr id="606" name="楕円 605">
          <a:extLst>
            <a:ext uri="{FF2B5EF4-FFF2-40B4-BE49-F238E27FC236}">
              <a16:creationId xmlns:a16="http://schemas.microsoft.com/office/drawing/2014/main" id="{56B1D29E-FEA7-4F74-8217-75788A2FAB7D}"/>
            </a:ext>
          </a:extLst>
        </xdr:cNvPr>
        <xdr:cNvSpPr/>
      </xdr:nvSpPr>
      <xdr:spPr>
        <a:xfrm>
          <a:off x="22110700" y="1067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71335</xdr:rowOff>
    </xdr:from>
    <xdr:ext cx="469744" cy="259045"/>
    <xdr:sp macro="" textlink="">
      <xdr:nvSpPr>
        <xdr:cNvPr id="607" name="【学校施設】&#10;一人当たり面積該当値テキスト">
          <a:extLst>
            <a:ext uri="{FF2B5EF4-FFF2-40B4-BE49-F238E27FC236}">
              <a16:creationId xmlns:a16="http://schemas.microsoft.com/office/drawing/2014/main" id="{3A1E355F-3F9F-4B6D-9D44-61CD90E3A7D4}"/>
            </a:ext>
          </a:extLst>
        </xdr:cNvPr>
        <xdr:cNvSpPr txBox="1"/>
      </xdr:nvSpPr>
      <xdr:spPr>
        <a:xfrm>
          <a:off x="22199600" y="1052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55956</xdr:rowOff>
    </xdr:from>
    <xdr:to>
      <xdr:col>112</xdr:col>
      <xdr:colOff>38100</xdr:colOff>
      <xdr:row>62</xdr:row>
      <xdr:rowOff>157556</xdr:rowOff>
    </xdr:to>
    <xdr:sp macro="" textlink="">
      <xdr:nvSpPr>
        <xdr:cNvPr id="608" name="楕円 607">
          <a:extLst>
            <a:ext uri="{FF2B5EF4-FFF2-40B4-BE49-F238E27FC236}">
              <a16:creationId xmlns:a16="http://schemas.microsoft.com/office/drawing/2014/main" id="{3A523119-0808-4B04-B358-2513A0B3F648}"/>
            </a:ext>
          </a:extLst>
        </xdr:cNvPr>
        <xdr:cNvSpPr/>
      </xdr:nvSpPr>
      <xdr:spPr>
        <a:xfrm>
          <a:off x="21272500" y="1068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99258</xdr:rowOff>
    </xdr:from>
    <xdr:to>
      <xdr:col>116</xdr:col>
      <xdr:colOff>63500</xdr:colOff>
      <xdr:row>62</xdr:row>
      <xdr:rowOff>106756</xdr:rowOff>
    </xdr:to>
    <xdr:cxnSp macro="">
      <xdr:nvCxnSpPr>
        <xdr:cNvPr id="609" name="直線コネクタ 608">
          <a:extLst>
            <a:ext uri="{FF2B5EF4-FFF2-40B4-BE49-F238E27FC236}">
              <a16:creationId xmlns:a16="http://schemas.microsoft.com/office/drawing/2014/main" id="{7DA7AF40-4864-406E-83C8-EBE07E9D9989}"/>
            </a:ext>
          </a:extLst>
        </xdr:cNvPr>
        <xdr:cNvCxnSpPr/>
      </xdr:nvCxnSpPr>
      <xdr:spPr>
        <a:xfrm flipV="1">
          <a:off x="21323300" y="10729158"/>
          <a:ext cx="838200" cy="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52253</xdr:rowOff>
    </xdr:from>
    <xdr:to>
      <xdr:col>107</xdr:col>
      <xdr:colOff>101600</xdr:colOff>
      <xdr:row>62</xdr:row>
      <xdr:rowOff>153853</xdr:rowOff>
    </xdr:to>
    <xdr:sp macro="" textlink="">
      <xdr:nvSpPr>
        <xdr:cNvPr id="610" name="楕円 609">
          <a:extLst>
            <a:ext uri="{FF2B5EF4-FFF2-40B4-BE49-F238E27FC236}">
              <a16:creationId xmlns:a16="http://schemas.microsoft.com/office/drawing/2014/main" id="{523EBEB0-E68C-4BBE-AC73-66800F967E57}"/>
            </a:ext>
          </a:extLst>
        </xdr:cNvPr>
        <xdr:cNvSpPr/>
      </xdr:nvSpPr>
      <xdr:spPr>
        <a:xfrm>
          <a:off x="20383500" y="1068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103053</xdr:rowOff>
    </xdr:from>
    <xdr:to>
      <xdr:col>111</xdr:col>
      <xdr:colOff>177800</xdr:colOff>
      <xdr:row>62</xdr:row>
      <xdr:rowOff>106756</xdr:rowOff>
    </xdr:to>
    <xdr:cxnSp macro="">
      <xdr:nvCxnSpPr>
        <xdr:cNvPr id="611" name="直線コネクタ 610">
          <a:extLst>
            <a:ext uri="{FF2B5EF4-FFF2-40B4-BE49-F238E27FC236}">
              <a16:creationId xmlns:a16="http://schemas.microsoft.com/office/drawing/2014/main" id="{987B8B30-B740-451B-980F-A375D16299C9}"/>
            </a:ext>
          </a:extLst>
        </xdr:cNvPr>
        <xdr:cNvCxnSpPr/>
      </xdr:nvCxnSpPr>
      <xdr:spPr>
        <a:xfrm>
          <a:off x="20434300" y="10732953"/>
          <a:ext cx="8890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53167</xdr:rowOff>
    </xdr:from>
    <xdr:to>
      <xdr:col>102</xdr:col>
      <xdr:colOff>165100</xdr:colOff>
      <xdr:row>62</xdr:row>
      <xdr:rowOff>154767</xdr:rowOff>
    </xdr:to>
    <xdr:sp macro="" textlink="">
      <xdr:nvSpPr>
        <xdr:cNvPr id="612" name="楕円 611">
          <a:extLst>
            <a:ext uri="{FF2B5EF4-FFF2-40B4-BE49-F238E27FC236}">
              <a16:creationId xmlns:a16="http://schemas.microsoft.com/office/drawing/2014/main" id="{78E11F32-503F-4F8F-AA00-BEA4759A61A7}"/>
            </a:ext>
          </a:extLst>
        </xdr:cNvPr>
        <xdr:cNvSpPr/>
      </xdr:nvSpPr>
      <xdr:spPr>
        <a:xfrm>
          <a:off x="19494500" y="1068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103053</xdr:rowOff>
    </xdr:from>
    <xdr:to>
      <xdr:col>107</xdr:col>
      <xdr:colOff>50800</xdr:colOff>
      <xdr:row>62</xdr:row>
      <xdr:rowOff>103967</xdr:rowOff>
    </xdr:to>
    <xdr:cxnSp macro="">
      <xdr:nvCxnSpPr>
        <xdr:cNvPr id="613" name="直線コネクタ 612">
          <a:extLst>
            <a:ext uri="{FF2B5EF4-FFF2-40B4-BE49-F238E27FC236}">
              <a16:creationId xmlns:a16="http://schemas.microsoft.com/office/drawing/2014/main" id="{C3C7A32B-7E16-46A2-AB85-B9AD29E89109}"/>
            </a:ext>
          </a:extLst>
        </xdr:cNvPr>
        <xdr:cNvCxnSpPr/>
      </xdr:nvCxnSpPr>
      <xdr:spPr>
        <a:xfrm flipV="1">
          <a:off x="19545300" y="1073295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160107</xdr:rowOff>
    </xdr:from>
    <xdr:to>
      <xdr:col>98</xdr:col>
      <xdr:colOff>38100</xdr:colOff>
      <xdr:row>63</xdr:row>
      <xdr:rowOff>90257</xdr:rowOff>
    </xdr:to>
    <xdr:sp macro="" textlink="">
      <xdr:nvSpPr>
        <xdr:cNvPr id="614" name="楕円 613">
          <a:extLst>
            <a:ext uri="{FF2B5EF4-FFF2-40B4-BE49-F238E27FC236}">
              <a16:creationId xmlns:a16="http://schemas.microsoft.com/office/drawing/2014/main" id="{51794444-1F43-4FA0-8A3D-8190672E80F1}"/>
            </a:ext>
          </a:extLst>
        </xdr:cNvPr>
        <xdr:cNvSpPr/>
      </xdr:nvSpPr>
      <xdr:spPr>
        <a:xfrm>
          <a:off x="18605500" y="1079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103967</xdr:rowOff>
    </xdr:from>
    <xdr:to>
      <xdr:col>102</xdr:col>
      <xdr:colOff>114300</xdr:colOff>
      <xdr:row>63</xdr:row>
      <xdr:rowOff>39457</xdr:rowOff>
    </xdr:to>
    <xdr:cxnSp macro="">
      <xdr:nvCxnSpPr>
        <xdr:cNvPr id="615" name="直線コネクタ 614">
          <a:extLst>
            <a:ext uri="{FF2B5EF4-FFF2-40B4-BE49-F238E27FC236}">
              <a16:creationId xmlns:a16="http://schemas.microsoft.com/office/drawing/2014/main" id="{B6BF6546-67BC-4B3D-974A-34B0DE037B81}"/>
            </a:ext>
          </a:extLst>
        </xdr:cNvPr>
        <xdr:cNvCxnSpPr/>
      </xdr:nvCxnSpPr>
      <xdr:spPr>
        <a:xfrm flipV="1">
          <a:off x="18656300" y="10733867"/>
          <a:ext cx="889000" cy="10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25285</xdr:rowOff>
    </xdr:from>
    <xdr:ext cx="469744" cy="259045"/>
    <xdr:sp macro="" textlink="">
      <xdr:nvSpPr>
        <xdr:cNvPr id="616" name="n_1aveValue【学校施設】&#10;一人当たり面積">
          <a:extLst>
            <a:ext uri="{FF2B5EF4-FFF2-40B4-BE49-F238E27FC236}">
              <a16:creationId xmlns:a16="http://schemas.microsoft.com/office/drawing/2014/main" id="{7437E805-488A-4688-8888-CADADDC897E0}"/>
            </a:ext>
          </a:extLst>
        </xdr:cNvPr>
        <xdr:cNvSpPr txBox="1"/>
      </xdr:nvSpPr>
      <xdr:spPr>
        <a:xfrm>
          <a:off x="21075727" y="1082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27753</xdr:rowOff>
    </xdr:from>
    <xdr:ext cx="469744" cy="259045"/>
    <xdr:sp macro="" textlink="">
      <xdr:nvSpPr>
        <xdr:cNvPr id="617" name="n_2aveValue【学校施設】&#10;一人当たり面積">
          <a:extLst>
            <a:ext uri="{FF2B5EF4-FFF2-40B4-BE49-F238E27FC236}">
              <a16:creationId xmlns:a16="http://schemas.microsoft.com/office/drawing/2014/main" id="{E9CE2A2B-AD29-4EB9-B54D-BE0DA6EC0E80}"/>
            </a:ext>
          </a:extLst>
        </xdr:cNvPr>
        <xdr:cNvSpPr txBox="1"/>
      </xdr:nvSpPr>
      <xdr:spPr>
        <a:xfrm>
          <a:off x="20199427" y="1082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17512</xdr:rowOff>
    </xdr:from>
    <xdr:ext cx="469744" cy="259045"/>
    <xdr:sp macro="" textlink="">
      <xdr:nvSpPr>
        <xdr:cNvPr id="618" name="n_3aveValue【学校施設】&#10;一人当たり面積">
          <a:extLst>
            <a:ext uri="{FF2B5EF4-FFF2-40B4-BE49-F238E27FC236}">
              <a16:creationId xmlns:a16="http://schemas.microsoft.com/office/drawing/2014/main" id="{6197D5BF-67A3-45A5-97A2-433087ECFEF5}"/>
            </a:ext>
          </a:extLst>
        </xdr:cNvPr>
        <xdr:cNvSpPr txBox="1"/>
      </xdr:nvSpPr>
      <xdr:spPr>
        <a:xfrm>
          <a:off x="19310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37837</xdr:rowOff>
    </xdr:from>
    <xdr:ext cx="469744" cy="259045"/>
    <xdr:sp macro="" textlink="">
      <xdr:nvSpPr>
        <xdr:cNvPr id="619" name="n_4aveValue【学校施設】&#10;一人当たり面積">
          <a:extLst>
            <a:ext uri="{FF2B5EF4-FFF2-40B4-BE49-F238E27FC236}">
              <a16:creationId xmlns:a16="http://schemas.microsoft.com/office/drawing/2014/main" id="{6DC9FC9D-3652-4879-BABE-EDCAB4BCFCC6}"/>
            </a:ext>
          </a:extLst>
        </xdr:cNvPr>
        <xdr:cNvSpPr txBox="1"/>
      </xdr:nvSpPr>
      <xdr:spPr>
        <a:xfrm>
          <a:off x="18421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2633</xdr:rowOff>
    </xdr:from>
    <xdr:ext cx="469744" cy="259045"/>
    <xdr:sp macro="" textlink="">
      <xdr:nvSpPr>
        <xdr:cNvPr id="620" name="n_1mainValue【学校施設】&#10;一人当たり面積">
          <a:extLst>
            <a:ext uri="{FF2B5EF4-FFF2-40B4-BE49-F238E27FC236}">
              <a16:creationId xmlns:a16="http://schemas.microsoft.com/office/drawing/2014/main" id="{C0F5502D-F417-4421-BFBE-7D4E8BD71AE7}"/>
            </a:ext>
          </a:extLst>
        </xdr:cNvPr>
        <xdr:cNvSpPr txBox="1"/>
      </xdr:nvSpPr>
      <xdr:spPr>
        <a:xfrm>
          <a:off x="21075727" y="1046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170380</xdr:rowOff>
    </xdr:from>
    <xdr:ext cx="469744" cy="259045"/>
    <xdr:sp macro="" textlink="">
      <xdr:nvSpPr>
        <xdr:cNvPr id="621" name="n_2mainValue【学校施設】&#10;一人当たり面積">
          <a:extLst>
            <a:ext uri="{FF2B5EF4-FFF2-40B4-BE49-F238E27FC236}">
              <a16:creationId xmlns:a16="http://schemas.microsoft.com/office/drawing/2014/main" id="{C680EE02-B504-4BC1-8764-8D2CC6BE2E24}"/>
            </a:ext>
          </a:extLst>
        </xdr:cNvPr>
        <xdr:cNvSpPr txBox="1"/>
      </xdr:nvSpPr>
      <xdr:spPr>
        <a:xfrm>
          <a:off x="20199427" y="1045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171294</xdr:rowOff>
    </xdr:from>
    <xdr:ext cx="469744" cy="259045"/>
    <xdr:sp macro="" textlink="">
      <xdr:nvSpPr>
        <xdr:cNvPr id="622" name="n_3mainValue【学校施設】&#10;一人当たり面積">
          <a:extLst>
            <a:ext uri="{FF2B5EF4-FFF2-40B4-BE49-F238E27FC236}">
              <a16:creationId xmlns:a16="http://schemas.microsoft.com/office/drawing/2014/main" id="{B3B78194-9CB2-434E-9B85-E12F26E7D310}"/>
            </a:ext>
          </a:extLst>
        </xdr:cNvPr>
        <xdr:cNvSpPr txBox="1"/>
      </xdr:nvSpPr>
      <xdr:spPr>
        <a:xfrm>
          <a:off x="19310427" y="10458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81384</xdr:rowOff>
    </xdr:from>
    <xdr:ext cx="469744" cy="259045"/>
    <xdr:sp macro="" textlink="">
      <xdr:nvSpPr>
        <xdr:cNvPr id="623" name="n_4mainValue【学校施設】&#10;一人当たり面積">
          <a:extLst>
            <a:ext uri="{FF2B5EF4-FFF2-40B4-BE49-F238E27FC236}">
              <a16:creationId xmlns:a16="http://schemas.microsoft.com/office/drawing/2014/main" id="{339E42CC-DD60-4722-AF85-1E688FD8ED1E}"/>
            </a:ext>
          </a:extLst>
        </xdr:cNvPr>
        <xdr:cNvSpPr txBox="1"/>
      </xdr:nvSpPr>
      <xdr:spPr>
        <a:xfrm>
          <a:off x="18421427" y="1088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88777758-CECE-43C7-B3D0-6F3AF0347AA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2C9A82CA-5EA7-4520-B739-7E29F80C402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0B509011-6B6A-4D55-A8AC-F69D41E21AA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A0A2C612-18CF-46AD-868D-23C6C5C27C1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D40D1E01-4737-4A11-9318-B832199A0A6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AD1C7A5D-9097-4637-90DE-884A14FCA0A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FB417EA4-82A8-4F03-B7B7-637DD008E72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358B417D-FEAC-48D8-99ED-F96E3945B89C}"/>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1181A48B-3FC7-4EEF-B2B5-8289644B06D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38F57E4C-BF2F-4DC1-8E26-A29A7357358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D784F9F2-DCAA-4766-9E9C-F3B3608B63E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DFB53B9D-49E8-496D-BDE4-5B3994F05E0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AD807869-E2D0-4D10-9B8E-7BFE14A7649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CDBF1E11-2D2A-42FC-AC19-97C4C82AF51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0729A18C-B7CE-4C94-807D-9141F83991B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FFAA7B04-6DF1-49AF-81F4-56B373E6C59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5F60441B-E085-45C8-9749-536474FC237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6C0A5734-76E4-441D-BAE2-5D77365C13E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1BB36875-FD02-46E9-9251-7DCECA4884D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0AF28B57-7030-4BA8-9773-35E495014D8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485622AF-CE15-4B4B-AB2D-80D8B0C5DAF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75953A0F-BF34-4405-89AF-EFCB62B7F2F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F849C23B-B090-4609-A35F-13C2FF93CEE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82D85464-2798-49F4-B4F7-2A1C1E35980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A26F57CC-8D63-4114-BB40-21A980658C4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9E61A288-53A4-4E9C-B402-C67739A9381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EC102D94-0958-4860-93C0-6A762F3559A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F49853C1-F8E6-4AD6-8EF4-95C4311BB87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id="{26736451-1E63-4B37-9E77-B454F202238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66F7EE47-CADE-4996-9513-72C600F30E9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AD36B7FC-E454-4FE2-BCFE-D9711CB453C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6089FCEF-C071-46A5-8FF2-DE77F41E091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9D36AD85-6FB0-43FE-B70C-06588BE7C2C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C9FD5E39-15EA-41D7-9F55-46FF29FDC0E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131969A8-9CFC-4793-8A8D-FF92DC447C4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006A619A-1DFE-4269-879C-8EDD5351607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67BABF58-C76C-4D5D-A20D-BEFFA9C723F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B5130103-6A34-4228-A2A1-629207A2FD1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id="{930AB59A-A124-4CB7-8142-B5CE171B14D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73CA508B-A9B6-46E4-85CC-100197E7943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15907ECC-9691-4CD9-A992-6707D2B99DA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65" name="直線コネクタ 664">
          <a:extLst>
            <a:ext uri="{FF2B5EF4-FFF2-40B4-BE49-F238E27FC236}">
              <a16:creationId xmlns:a16="http://schemas.microsoft.com/office/drawing/2014/main" id="{A517A6B2-BD08-4CFD-912C-53F8E3E66973}"/>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公民館】&#10;有形固定資産減価償却率最小値テキスト">
          <a:extLst>
            <a:ext uri="{FF2B5EF4-FFF2-40B4-BE49-F238E27FC236}">
              <a16:creationId xmlns:a16="http://schemas.microsoft.com/office/drawing/2014/main" id="{DAF73455-98D4-440E-8878-F9C31B3DF31B}"/>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a:extLst>
            <a:ext uri="{FF2B5EF4-FFF2-40B4-BE49-F238E27FC236}">
              <a16:creationId xmlns:a16="http://schemas.microsoft.com/office/drawing/2014/main" id="{9E123D81-8113-410F-ACC5-46A06F7DE6C9}"/>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68" name="【公民館】&#10;有形固定資産減価償却率最大値テキスト">
          <a:extLst>
            <a:ext uri="{FF2B5EF4-FFF2-40B4-BE49-F238E27FC236}">
              <a16:creationId xmlns:a16="http://schemas.microsoft.com/office/drawing/2014/main" id="{3A503FC5-C576-44B3-8304-F4DE81C435B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69" name="直線コネクタ 668">
          <a:extLst>
            <a:ext uri="{FF2B5EF4-FFF2-40B4-BE49-F238E27FC236}">
              <a16:creationId xmlns:a16="http://schemas.microsoft.com/office/drawing/2014/main" id="{F5E540C0-6657-4695-AD85-B629049C2D7F}"/>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89098</xdr:rowOff>
    </xdr:from>
    <xdr:ext cx="405111" cy="259045"/>
    <xdr:sp macro="" textlink="">
      <xdr:nvSpPr>
        <xdr:cNvPr id="670" name="【公民館】&#10;有形固定資産減価償却率平均値テキスト">
          <a:extLst>
            <a:ext uri="{FF2B5EF4-FFF2-40B4-BE49-F238E27FC236}">
              <a16:creationId xmlns:a16="http://schemas.microsoft.com/office/drawing/2014/main" id="{ADB6CCBE-00AF-45C0-B238-54BB867162F9}"/>
            </a:ext>
          </a:extLst>
        </xdr:cNvPr>
        <xdr:cNvSpPr txBox="1"/>
      </xdr:nvSpPr>
      <xdr:spPr>
        <a:xfrm>
          <a:off x="16357600" y="1791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671" name="フローチャート: 判断 670">
          <a:extLst>
            <a:ext uri="{FF2B5EF4-FFF2-40B4-BE49-F238E27FC236}">
              <a16:creationId xmlns:a16="http://schemas.microsoft.com/office/drawing/2014/main" id="{F69853AE-615B-4B2B-B977-85966FAFA7F1}"/>
            </a:ext>
          </a:extLst>
        </xdr:cNvPr>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672" name="フローチャート: 判断 671">
          <a:extLst>
            <a:ext uri="{FF2B5EF4-FFF2-40B4-BE49-F238E27FC236}">
              <a16:creationId xmlns:a16="http://schemas.microsoft.com/office/drawing/2014/main" id="{34970FFF-5C01-45ED-8FBD-D6F4FC2BF44C}"/>
            </a:ext>
          </a:extLst>
        </xdr:cNvPr>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673" name="フローチャート: 判断 672">
          <a:extLst>
            <a:ext uri="{FF2B5EF4-FFF2-40B4-BE49-F238E27FC236}">
              <a16:creationId xmlns:a16="http://schemas.microsoft.com/office/drawing/2014/main" id="{A2908A31-833D-4376-AFB7-4A25820AECA5}"/>
            </a:ext>
          </a:extLst>
        </xdr:cNvPr>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674" name="フローチャート: 判断 673">
          <a:extLst>
            <a:ext uri="{FF2B5EF4-FFF2-40B4-BE49-F238E27FC236}">
              <a16:creationId xmlns:a16="http://schemas.microsoft.com/office/drawing/2014/main" id="{B123CA0A-722A-43DE-852A-0F4ECB8A079A}"/>
            </a:ext>
          </a:extLst>
        </xdr:cNvPr>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675" name="フローチャート: 判断 674">
          <a:extLst>
            <a:ext uri="{FF2B5EF4-FFF2-40B4-BE49-F238E27FC236}">
              <a16:creationId xmlns:a16="http://schemas.microsoft.com/office/drawing/2014/main" id="{BB680026-E574-4A34-A5F4-2C2CD298E90E}"/>
            </a:ext>
          </a:extLst>
        </xdr:cNvPr>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3AD4AB9B-746A-4D9B-A941-BB729A32A73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EE6CFB80-AB3B-4F38-8CDA-311B3BED916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F7211148-56A9-4D53-B92A-31C69BBD680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16B527F8-EEE5-4FD9-B021-805290E4D09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FCD5C1DE-4D43-4962-B952-741879B33C7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98879</xdr:rowOff>
    </xdr:from>
    <xdr:to>
      <xdr:col>85</xdr:col>
      <xdr:colOff>177800</xdr:colOff>
      <xdr:row>107</xdr:row>
      <xdr:rowOff>29029</xdr:rowOff>
    </xdr:to>
    <xdr:sp macro="" textlink="">
      <xdr:nvSpPr>
        <xdr:cNvPr id="681" name="楕円 680">
          <a:extLst>
            <a:ext uri="{FF2B5EF4-FFF2-40B4-BE49-F238E27FC236}">
              <a16:creationId xmlns:a16="http://schemas.microsoft.com/office/drawing/2014/main" id="{C5A5BE3A-EE48-4333-864F-D31465C0F0C7}"/>
            </a:ext>
          </a:extLst>
        </xdr:cNvPr>
        <xdr:cNvSpPr/>
      </xdr:nvSpPr>
      <xdr:spPr>
        <a:xfrm>
          <a:off x="16268700" y="1827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77306</xdr:rowOff>
    </xdr:from>
    <xdr:ext cx="405111" cy="259045"/>
    <xdr:sp macro="" textlink="">
      <xdr:nvSpPr>
        <xdr:cNvPr id="682" name="【公民館】&#10;有形固定資産減価償却率該当値テキスト">
          <a:extLst>
            <a:ext uri="{FF2B5EF4-FFF2-40B4-BE49-F238E27FC236}">
              <a16:creationId xmlns:a16="http://schemas.microsoft.com/office/drawing/2014/main" id="{75F81A8E-4C94-436E-8C94-111BDDDEF73E}"/>
            </a:ext>
          </a:extLst>
        </xdr:cNvPr>
        <xdr:cNvSpPr txBox="1"/>
      </xdr:nvSpPr>
      <xdr:spPr>
        <a:xfrm>
          <a:off x="16357600"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59689</xdr:rowOff>
    </xdr:from>
    <xdr:to>
      <xdr:col>81</xdr:col>
      <xdr:colOff>101600</xdr:colOff>
      <xdr:row>106</xdr:row>
      <xdr:rowOff>161289</xdr:rowOff>
    </xdr:to>
    <xdr:sp macro="" textlink="">
      <xdr:nvSpPr>
        <xdr:cNvPr id="683" name="楕円 682">
          <a:extLst>
            <a:ext uri="{FF2B5EF4-FFF2-40B4-BE49-F238E27FC236}">
              <a16:creationId xmlns:a16="http://schemas.microsoft.com/office/drawing/2014/main" id="{3CEF9F4B-B629-4F6C-8EFD-4B9E86A6F295}"/>
            </a:ext>
          </a:extLst>
        </xdr:cNvPr>
        <xdr:cNvSpPr/>
      </xdr:nvSpPr>
      <xdr:spPr>
        <a:xfrm>
          <a:off x="15430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110489</xdr:rowOff>
    </xdr:from>
    <xdr:to>
      <xdr:col>85</xdr:col>
      <xdr:colOff>127000</xdr:colOff>
      <xdr:row>106</xdr:row>
      <xdr:rowOff>149679</xdr:rowOff>
    </xdr:to>
    <xdr:cxnSp macro="">
      <xdr:nvCxnSpPr>
        <xdr:cNvPr id="684" name="直線コネクタ 683">
          <a:extLst>
            <a:ext uri="{FF2B5EF4-FFF2-40B4-BE49-F238E27FC236}">
              <a16:creationId xmlns:a16="http://schemas.microsoft.com/office/drawing/2014/main" id="{5C239592-687E-4A63-9568-75D799D88E78}"/>
            </a:ext>
          </a:extLst>
        </xdr:cNvPr>
        <xdr:cNvCxnSpPr/>
      </xdr:nvCxnSpPr>
      <xdr:spPr>
        <a:xfrm>
          <a:off x="15481300" y="18284189"/>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18869</xdr:rowOff>
    </xdr:from>
    <xdr:to>
      <xdr:col>76</xdr:col>
      <xdr:colOff>165100</xdr:colOff>
      <xdr:row>106</xdr:row>
      <xdr:rowOff>120469</xdr:rowOff>
    </xdr:to>
    <xdr:sp macro="" textlink="">
      <xdr:nvSpPr>
        <xdr:cNvPr id="685" name="楕円 684">
          <a:extLst>
            <a:ext uri="{FF2B5EF4-FFF2-40B4-BE49-F238E27FC236}">
              <a16:creationId xmlns:a16="http://schemas.microsoft.com/office/drawing/2014/main" id="{142F5F38-7566-4D44-930A-EABB12DB3236}"/>
            </a:ext>
          </a:extLst>
        </xdr:cNvPr>
        <xdr:cNvSpPr/>
      </xdr:nvSpPr>
      <xdr:spPr>
        <a:xfrm>
          <a:off x="14541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69669</xdr:rowOff>
    </xdr:from>
    <xdr:to>
      <xdr:col>81</xdr:col>
      <xdr:colOff>50800</xdr:colOff>
      <xdr:row>106</xdr:row>
      <xdr:rowOff>110489</xdr:rowOff>
    </xdr:to>
    <xdr:cxnSp macro="">
      <xdr:nvCxnSpPr>
        <xdr:cNvPr id="686" name="直線コネクタ 685">
          <a:extLst>
            <a:ext uri="{FF2B5EF4-FFF2-40B4-BE49-F238E27FC236}">
              <a16:creationId xmlns:a16="http://schemas.microsoft.com/office/drawing/2014/main" id="{BD49B8FA-8103-4C49-BB57-4BFDDE910503}"/>
            </a:ext>
          </a:extLst>
        </xdr:cNvPr>
        <xdr:cNvCxnSpPr/>
      </xdr:nvCxnSpPr>
      <xdr:spPr>
        <a:xfrm>
          <a:off x="14592300" y="18243369"/>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149498</xdr:rowOff>
    </xdr:from>
    <xdr:to>
      <xdr:col>72</xdr:col>
      <xdr:colOff>38100</xdr:colOff>
      <xdr:row>106</xdr:row>
      <xdr:rowOff>79648</xdr:rowOff>
    </xdr:to>
    <xdr:sp macro="" textlink="">
      <xdr:nvSpPr>
        <xdr:cNvPr id="687" name="楕円 686">
          <a:extLst>
            <a:ext uri="{FF2B5EF4-FFF2-40B4-BE49-F238E27FC236}">
              <a16:creationId xmlns:a16="http://schemas.microsoft.com/office/drawing/2014/main" id="{371EE440-59FE-4AD8-B543-EA58D9274696}"/>
            </a:ext>
          </a:extLst>
        </xdr:cNvPr>
        <xdr:cNvSpPr/>
      </xdr:nvSpPr>
      <xdr:spPr>
        <a:xfrm>
          <a:off x="13652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28848</xdr:rowOff>
    </xdr:from>
    <xdr:to>
      <xdr:col>76</xdr:col>
      <xdr:colOff>114300</xdr:colOff>
      <xdr:row>106</xdr:row>
      <xdr:rowOff>69669</xdr:rowOff>
    </xdr:to>
    <xdr:cxnSp macro="">
      <xdr:nvCxnSpPr>
        <xdr:cNvPr id="688" name="直線コネクタ 687">
          <a:extLst>
            <a:ext uri="{FF2B5EF4-FFF2-40B4-BE49-F238E27FC236}">
              <a16:creationId xmlns:a16="http://schemas.microsoft.com/office/drawing/2014/main" id="{337F7E6E-A204-4F36-A0B4-BF671C5D1CC1}"/>
            </a:ext>
          </a:extLst>
        </xdr:cNvPr>
        <xdr:cNvCxnSpPr/>
      </xdr:nvCxnSpPr>
      <xdr:spPr>
        <a:xfrm>
          <a:off x="13703300" y="18202548"/>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129902</xdr:rowOff>
    </xdr:from>
    <xdr:to>
      <xdr:col>67</xdr:col>
      <xdr:colOff>101600</xdr:colOff>
      <xdr:row>106</xdr:row>
      <xdr:rowOff>60052</xdr:rowOff>
    </xdr:to>
    <xdr:sp macro="" textlink="">
      <xdr:nvSpPr>
        <xdr:cNvPr id="689" name="楕円 688">
          <a:extLst>
            <a:ext uri="{FF2B5EF4-FFF2-40B4-BE49-F238E27FC236}">
              <a16:creationId xmlns:a16="http://schemas.microsoft.com/office/drawing/2014/main" id="{E3DCA36B-8338-40B0-BD0B-DC6555EBB46B}"/>
            </a:ext>
          </a:extLst>
        </xdr:cNvPr>
        <xdr:cNvSpPr/>
      </xdr:nvSpPr>
      <xdr:spPr>
        <a:xfrm>
          <a:off x="12763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9252</xdr:rowOff>
    </xdr:from>
    <xdr:to>
      <xdr:col>71</xdr:col>
      <xdr:colOff>177800</xdr:colOff>
      <xdr:row>106</xdr:row>
      <xdr:rowOff>28848</xdr:rowOff>
    </xdr:to>
    <xdr:cxnSp macro="">
      <xdr:nvCxnSpPr>
        <xdr:cNvPr id="690" name="直線コネクタ 689">
          <a:extLst>
            <a:ext uri="{FF2B5EF4-FFF2-40B4-BE49-F238E27FC236}">
              <a16:creationId xmlns:a16="http://schemas.microsoft.com/office/drawing/2014/main" id="{70AA67DC-1794-4E1D-A1E9-26CD6C3AB2C1}"/>
            </a:ext>
          </a:extLst>
        </xdr:cNvPr>
        <xdr:cNvCxnSpPr/>
      </xdr:nvCxnSpPr>
      <xdr:spPr>
        <a:xfrm>
          <a:off x="12814300" y="18182952"/>
          <a:ext cx="88900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39025</xdr:rowOff>
    </xdr:from>
    <xdr:ext cx="405111" cy="259045"/>
    <xdr:sp macro="" textlink="">
      <xdr:nvSpPr>
        <xdr:cNvPr id="691" name="n_1aveValue【公民館】&#10;有形固定資産減価償却率">
          <a:extLst>
            <a:ext uri="{FF2B5EF4-FFF2-40B4-BE49-F238E27FC236}">
              <a16:creationId xmlns:a16="http://schemas.microsoft.com/office/drawing/2014/main" id="{BD321367-92A3-405F-9376-653256A53C5E}"/>
            </a:ext>
          </a:extLst>
        </xdr:cNvPr>
        <xdr:cNvSpPr txBox="1"/>
      </xdr:nvSpPr>
      <xdr:spPr>
        <a:xfrm>
          <a:off x="15266044"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68415</xdr:rowOff>
    </xdr:from>
    <xdr:ext cx="405111" cy="259045"/>
    <xdr:sp macro="" textlink="">
      <xdr:nvSpPr>
        <xdr:cNvPr id="692" name="n_2aveValue【公民館】&#10;有形固定資産減価償却率">
          <a:extLst>
            <a:ext uri="{FF2B5EF4-FFF2-40B4-BE49-F238E27FC236}">
              <a16:creationId xmlns:a16="http://schemas.microsoft.com/office/drawing/2014/main" id="{1FD401CC-C699-4628-90D8-1A4B75779DC7}"/>
            </a:ext>
          </a:extLst>
        </xdr:cNvPr>
        <xdr:cNvSpPr txBox="1"/>
      </xdr:nvSpPr>
      <xdr:spPr>
        <a:xfrm>
          <a:off x="14389744" y="1789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4734</xdr:rowOff>
    </xdr:from>
    <xdr:ext cx="405111" cy="259045"/>
    <xdr:sp macro="" textlink="">
      <xdr:nvSpPr>
        <xdr:cNvPr id="693" name="n_3aveValue【公民館】&#10;有形固定資産減価償却率">
          <a:extLst>
            <a:ext uri="{FF2B5EF4-FFF2-40B4-BE49-F238E27FC236}">
              <a16:creationId xmlns:a16="http://schemas.microsoft.com/office/drawing/2014/main" id="{606CAEB8-5803-4123-A09A-B563848BC660}"/>
            </a:ext>
          </a:extLst>
        </xdr:cNvPr>
        <xdr:cNvSpPr txBox="1"/>
      </xdr:nvSpPr>
      <xdr:spPr>
        <a:xfrm>
          <a:off x="135007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694" name="n_4aveValue【公民館】&#10;有形固定資産減価償却率">
          <a:extLst>
            <a:ext uri="{FF2B5EF4-FFF2-40B4-BE49-F238E27FC236}">
              <a16:creationId xmlns:a16="http://schemas.microsoft.com/office/drawing/2014/main" id="{265B9198-990F-47CE-81F0-5CA912CCAC53}"/>
            </a:ext>
          </a:extLst>
        </xdr:cNvPr>
        <xdr:cNvSpPr txBox="1"/>
      </xdr:nvSpPr>
      <xdr:spPr>
        <a:xfrm>
          <a:off x="12611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152416</xdr:rowOff>
    </xdr:from>
    <xdr:ext cx="405111" cy="259045"/>
    <xdr:sp macro="" textlink="">
      <xdr:nvSpPr>
        <xdr:cNvPr id="695" name="n_1mainValue【公民館】&#10;有形固定資産減価償却率">
          <a:extLst>
            <a:ext uri="{FF2B5EF4-FFF2-40B4-BE49-F238E27FC236}">
              <a16:creationId xmlns:a16="http://schemas.microsoft.com/office/drawing/2014/main" id="{506B27EF-7ED4-4980-B160-B3C876D40B96}"/>
            </a:ext>
          </a:extLst>
        </xdr:cNvPr>
        <xdr:cNvSpPr txBox="1"/>
      </xdr:nvSpPr>
      <xdr:spPr>
        <a:xfrm>
          <a:off x="152660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111596</xdr:rowOff>
    </xdr:from>
    <xdr:ext cx="405111" cy="259045"/>
    <xdr:sp macro="" textlink="">
      <xdr:nvSpPr>
        <xdr:cNvPr id="696" name="n_2mainValue【公民館】&#10;有形固定資産減価償却率">
          <a:extLst>
            <a:ext uri="{FF2B5EF4-FFF2-40B4-BE49-F238E27FC236}">
              <a16:creationId xmlns:a16="http://schemas.microsoft.com/office/drawing/2014/main" id="{D57AE955-303D-4AE2-A42B-D8DC459AE50E}"/>
            </a:ext>
          </a:extLst>
        </xdr:cNvPr>
        <xdr:cNvSpPr txBox="1"/>
      </xdr:nvSpPr>
      <xdr:spPr>
        <a:xfrm>
          <a:off x="14389744"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70775</xdr:rowOff>
    </xdr:from>
    <xdr:ext cx="405111" cy="259045"/>
    <xdr:sp macro="" textlink="">
      <xdr:nvSpPr>
        <xdr:cNvPr id="697" name="n_3mainValue【公民館】&#10;有形固定資産減価償却率">
          <a:extLst>
            <a:ext uri="{FF2B5EF4-FFF2-40B4-BE49-F238E27FC236}">
              <a16:creationId xmlns:a16="http://schemas.microsoft.com/office/drawing/2014/main" id="{4DEC6E27-4AC9-45C8-8B3C-A5A07FF57950}"/>
            </a:ext>
          </a:extLst>
        </xdr:cNvPr>
        <xdr:cNvSpPr txBox="1"/>
      </xdr:nvSpPr>
      <xdr:spPr>
        <a:xfrm>
          <a:off x="13500744"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51179</xdr:rowOff>
    </xdr:from>
    <xdr:ext cx="405111" cy="259045"/>
    <xdr:sp macro="" textlink="">
      <xdr:nvSpPr>
        <xdr:cNvPr id="698" name="n_4mainValue【公民館】&#10;有形固定資産減価償却率">
          <a:extLst>
            <a:ext uri="{FF2B5EF4-FFF2-40B4-BE49-F238E27FC236}">
              <a16:creationId xmlns:a16="http://schemas.microsoft.com/office/drawing/2014/main" id="{89B71BC0-41CE-40B2-AB70-F31B90272860}"/>
            </a:ext>
          </a:extLst>
        </xdr:cNvPr>
        <xdr:cNvSpPr txBox="1"/>
      </xdr:nvSpPr>
      <xdr:spPr>
        <a:xfrm>
          <a:off x="12611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7A8CB5AB-B241-4DF5-9E7B-52D9937BC45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D97ABE14-E241-4282-AF8D-297B4D5BA37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239D1484-2AAE-43E7-8167-3A540445C07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C1EA2454-AAFA-4F21-B30E-03F4CC6002F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9EA391DE-A5AE-4A3E-B74B-853553BAF5A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A70EF026-B477-490A-A72D-914C0D1022B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212AE077-D192-4FCF-9E85-FC1DA4B75BA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0831A6A6-605A-4DF9-92A2-698D9C16342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7F948E82-074A-400F-B461-9500D28B303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5A7EC480-EAB8-4200-8E78-F2C9AD0372B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a:extLst>
            <a:ext uri="{FF2B5EF4-FFF2-40B4-BE49-F238E27FC236}">
              <a16:creationId xmlns:a16="http://schemas.microsoft.com/office/drawing/2014/main" id="{D34C3412-FAB4-493C-81CB-AB19A71DF0F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a:extLst>
            <a:ext uri="{FF2B5EF4-FFF2-40B4-BE49-F238E27FC236}">
              <a16:creationId xmlns:a16="http://schemas.microsoft.com/office/drawing/2014/main" id="{3C075329-C9E7-4866-962E-08E8690AF4A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a:extLst>
            <a:ext uri="{FF2B5EF4-FFF2-40B4-BE49-F238E27FC236}">
              <a16:creationId xmlns:a16="http://schemas.microsoft.com/office/drawing/2014/main" id="{73647254-D67B-46B7-B7F0-B64EBB90671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a:extLst>
            <a:ext uri="{FF2B5EF4-FFF2-40B4-BE49-F238E27FC236}">
              <a16:creationId xmlns:a16="http://schemas.microsoft.com/office/drawing/2014/main" id="{C1221111-7E0C-4FB5-AA89-CC405096B26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a:extLst>
            <a:ext uri="{FF2B5EF4-FFF2-40B4-BE49-F238E27FC236}">
              <a16:creationId xmlns:a16="http://schemas.microsoft.com/office/drawing/2014/main" id="{36948113-74DF-4CEC-BF05-483589BB3E3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4" name="テキスト ボックス 713">
          <a:extLst>
            <a:ext uri="{FF2B5EF4-FFF2-40B4-BE49-F238E27FC236}">
              <a16:creationId xmlns:a16="http://schemas.microsoft.com/office/drawing/2014/main" id="{55BADF27-7E73-430D-B6A2-56EE71DC47DF}"/>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a:extLst>
            <a:ext uri="{FF2B5EF4-FFF2-40B4-BE49-F238E27FC236}">
              <a16:creationId xmlns:a16="http://schemas.microsoft.com/office/drawing/2014/main" id="{00650759-9575-4CE2-AEB6-EB3AF2B8933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6" name="テキスト ボックス 715">
          <a:extLst>
            <a:ext uri="{FF2B5EF4-FFF2-40B4-BE49-F238E27FC236}">
              <a16:creationId xmlns:a16="http://schemas.microsoft.com/office/drawing/2014/main" id="{8280E804-392B-4FBF-8E00-824A23557FC8}"/>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a:extLst>
            <a:ext uri="{FF2B5EF4-FFF2-40B4-BE49-F238E27FC236}">
              <a16:creationId xmlns:a16="http://schemas.microsoft.com/office/drawing/2014/main" id="{C8646005-0C80-4C77-914B-D0788EBF05B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8" name="テキスト ボックス 717">
          <a:extLst>
            <a:ext uri="{FF2B5EF4-FFF2-40B4-BE49-F238E27FC236}">
              <a16:creationId xmlns:a16="http://schemas.microsoft.com/office/drawing/2014/main" id="{848725FE-ED89-49D5-B972-D8115DD9D51D}"/>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3768DB0F-2EDA-4E55-9689-CE89455EC5F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0" name="テキスト ボックス 719">
          <a:extLst>
            <a:ext uri="{FF2B5EF4-FFF2-40B4-BE49-F238E27FC236}">
              <a16:creationId xmlns:a16="http://schemas.microsoft.com/office/drawing/2014/main" id="{FA4ED8CC-1D99-40E1-B660-793F245639D4}"/>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a:extLst>
            <a:ext uri="{FF2B5EF4-FFF2-40B4-BE49-F238E27FC236}">
              <a16:creationId xmlns:a16="http://schemas.microsoft.com/office/drawing/2014/main" id="{119326CD-F81F-4F6E-B2B4-93F5A5772A4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722" name="直線コネクタ 721">
          <a:extLst>
            <a:ext uri="{FF2B5EF4-FFF2-40B4-BE49-F238E27FC236}">
              <a16:creationId xmlns:a16="http://schemas.microsoft.com/office/drawing/2014/main" id="{A8CAE7A9-1E40-483B-A98D-BBE8E2177F46}"/>
            </a:ext>
          </a:extLst>
        </xdr:cNvPr>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23" name="【公民館】&#10;一人当たり面積最小値テキスト">
          <a:extLst>
            <a:ext uri="{FF2B5EF4-FFF2-40B4-BE49-F238E27FC236}">
              <a16:creationId xmlns:a16="http://schemas.microsoft.com/office/drawing/2014/main" id="{A1772FE4-0180-4B8E-9D52-0A7EFCCBEE85}"/>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24" name="直線コネクタ 723">
          <a:extLst>
            <a:ext uri="{FF2B5EF4-FFF2-40B4-BE49-F238E27FC236}">
              <a16:creationId xmlns:a16="http://schemas.microsoft.com/office/drawing/2014/main" id="{ECAE72F4-D090-403B-AED7-C3410F226F06}"/>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725" name="【公民館】&#10;一人当たり面積最大値テキスト">
          <a:extLst>
            <a:ext uri="{FF2B5EF4-FFF2-40B4-BE49-F238E27FC236}">
              <a16:creationId xmlns:a16="http://schemas.microsoft.com/office/drawing/2014/main" id="{657738A3-E524-4D40-B025-FAC48BC9053A}"/>
            </a:ext>
          </a:extLst>
        </xdr:cNvPr>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726" name="直線コネクタ 725">
          <a:extLst>
            <a:ext uri="{FF2B5EF4-FFF2-40B4-BE49-F238E27FC236}">
              <a16:creationId xmlns:a16="http://schemas.microsoft.com/office/drawing/2014/main" id="{B5D27DFD-F5F6-4723-BAED-116DC903CF20}"/>
            </a:ext>
          </a:extLst>
        </xdr:cNvPr>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7027</xdr:rowOff>
    </xdr:from>
    <xdr:ext cx="469744" cy="259045"/>
    <xdr:sp macro="" textlink="">
      <xdr:nvSpPr>
        <xdr:cNvPr id="727" name="【公民館】&#10;一人当たり面積平均値テキスト">
          <a:extLst>
            <a:ext uri="{FF2B5EF4-FFF2-40B4-BE49-F238E27FC236}">
              <a16:creationId xmlns:a16="http://schemas.microsoft.com/office/drawing/2014/main" id="{B0282B9F-D39F-4563-89EC-73A37062B0E1}"/>
            </a:ext>
          </a:extLst>
        </xdr:cNvPr>
        <xdr:cNvSpPr txBox="1"/>
      </xdr:nvSpPr>
      <xdr:spPr>
        <a:xfrm>
          <a:off x="22199600" y="18523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728" name="フローチャート: 判断 727">
          <a:extLst>
            <a:ext uri="{FF2B5EF4-FFF2-40B4-BE49-F238E27FC236}">
              <a16:creationId xmlns:a16="http://schemas.microsoft.com/office/drawing/2014/main" id="{F9180249-B43B-4917-87D6-E200B4BAB8D7}"/>
            </a:ext>
          </a:extLst>
        </xdr:cNvPr>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729" name="フローチャート: 判断 728">
          <a:extLst>
            <a:ext uri="{FF2B5EF4-FFF2-40B4-BE49-F238E27FC236}">
              <a16:creationId xmlns:a16="http://schemas.microsoft.com/office/drawing/2014/main" id="{DACCFBEF-492B-49BF-8187-76A2064ABB54}"/>
            </a:ext>
          </a:extLst>
        </xdr:cNvPr>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730" name="フローチャート: 判断 729">
          <a:extLst>
            <a:ext uri="{FF2B5EF4-FFF2-40B4-BE49-F238E27FC236}">
              <a16:creationId xmlns:a16="http://schemas.microsoft.com/office/drawing/2014/main" id="{7C253A89-A0E6-4774-8A6D-903557D1476D}"/>
            </a:ext>
          </a:extLst>
        </xdr:cNvPr>
        <xdr:cNvSpPr/>
      </xdr:nvSpPr>
      <xdr:spPr>
        <a:xfrm>
          <a:off x="20383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731" name="フローチャート: 判断 730">
          <a:extLst>
            <a:ext uri="{FF2B5EF4-FFF2-40B4-BE49-F238E27FC236}">
              <a16:creationId xmlns:a16="http://schemas.microsoft.com/office/drawing/2014/main" id="{4A1A7EBE-97CB-4E6B-9C87-0C9E8FE52991}"/>
            </a:ext>
          </a:extLst>
        </xdr:cNvPr>
        <xdr:cNvSpPr/>
      </xdr:nvSpPr>
      <xdr:spPr>
        <a:xfrm>
          <a:off x="19494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732" name="フローチャート: 判断 731">
          <a:extLst>
            <a:ext uri="{FF2B5EF4-FFF2-40B4-BE49-F238E27FC236}">
              <a16:creationId xmlns:a16="http://schemas.microsoft.com/office/drawing/2014/main" id="{F2CFF3F6-A8FA-4E99-B1CD-7BEE251AE558}"/>
            </a:ext>
          </a:extLst>
        </xdr:cNvPr>
        <xdr:cNvSpPr/>
      </xdr:nvSpPr>
      <xdr:spPr>
        <a:xfrm>
          <a:off x="18605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9872A71E-1D27-4290-B70A-DC126900A21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6FDE8928-374C-41BB-88AD-1E3CA11B65B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48230800-CB16-4BB0-BE73-69C95E6CE1D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7DA1E105-C9A9-47B3-BCEB-7865185D204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C6AA078B-5855-471A-A6D1-C6F8411D4D5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115773</xdr:rowOff>
    </xdr:from>
    <xdr:to>
      <xdr:col>116</xdr:col>
      <xdr:colOff>114300</xdr:colOff>
      <xdr:row>108</xdr:row>
      <xdr:rowOff>45923</xdr:rowOff>
    </xdr:to>
    <xdr:sp macro="" textlink="">
      <xdr:nvSpPr>
        <xdr:cNvPr id="738" name="楕円 737">
          <a:extLst>
            <a:ext uri="{FF2B5EF4-FFF2-40B4-BE49-F238E27FC236}">
              <a16:creationId xmlns:a16="http://schemas.microsoft.com/office/drawing/2014/main" id="{11F4AC3F-CE4C-4E0E-97B0-5609292A20B4}"/>
            </a:ext>
          </a:extLst>
        </xdr:cNvPr>
        <xdr:cNvSpPr/>
      </xdr:nvSpPr>
      <xdr:spPr>
        <a:xfrm>
          <a:off x="22110700" y="1846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138650</xdr:rowOff>
    </xdr:from>
    <xdr:ext cx="469744" cy="259045"/>
    <xdr:sp macro="" textlink="">
      <xdr:nvSpPr>
        <xdr:cNvPr id="739" name="【公民館】&#10;一人当たり面積該当値テキスト">
          <a:extLst>
            <a:ext uri="{FF2B5EF4-FFF2-40B4-BE49-F238E27FC236}">
              <a16:creationId xmlns:a16="http://schemas.microsoft.com/office/drawing/2014/main" id="{ABBE7FE6-BED2-4DC6-8FCF-1F79CE9A18C1}"/>
            </a:ext>
          </a:extLst>
        </xdr:cNvPr>
        <xdr:cNvSpPr txBox="1"/>
      </xdr:nvSpPr>
      <xdr:spPr>
        <a:xfrm>
          <a:off x="22199600" y="1831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120574</xdr:rowOff>
    </xdr:from>
    <xdr:to>
      <xdr:col>112</xdr:col>
      <xdr:colOff>38100</xdr:colOff>
      <xdr:row>108</xdr:row>
      <xdr:rowOff>50724</xdr:rowOff>
    </xdr:to>
    <xdr:sp macro="" textlink="">
      <xdr:nvSpPr>
        <xdr:cNvPr id="740" name="楕円 739">
          <a:extLst>
            <a:ext uri="{FF2B5EF4-FFF2-40B4-BE49-F238E27FC236}">
              <a16:creationId xmlns:a16="http://schemas.microsoft.com/office/drawing/2014/main" id="{EDCCFE48-EDEE-4FEF-91ED-2C237C1F47E1}"/>
            </a:ext>
          </a:extLst>
        </xdr:cNvPr>
        <xdr:cNvSpPr/>
      </xdr:nvSpPr>
      <xdr:spPr>
        <a:xfrm>
          <a:off x="21272500" y="1846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166573</xdr:rowOff>
    </xdr:from>
    <xdr:to>
      <xdr:col>116</xdr:col>
      <xdr:colOff>63500</xdr:colOff>
      <xdr:row>107</xdr:row>
      <xdr:rowOff>171374</xdr:rowOff>
    </xdr:to>
    <xdr:cxnSp macro="">
      <xdr:nvCxnSpPr>
        <xdr:cNvPr id="741" name="直線コネクタ 740">
          <a:extLst>
            <a:ext uri="{FF2B5EF4-FFF2-40B4-BE49-F238E27FC236}">
              <a16:creationId xmlns:a16="http://schemas.microsoft.com/office/drawing/2014/main" id="{2CBB9975-B3F9-4CEF-AD39-2622E54CAF5C}"/>
            </a:ext>
          </a:extLst>
        </xdr:cNvPr>
        <xdr:cNvCxnSpPr/>
      </xdr:nvCxnSpPr>
      <xdr:spPr>
        <a:xfrm flipV="1">
          <a:off x="21323300" y="18511723"/>
          <a:ext cx="8382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118211</xdr:rowOff>
    </xdr:from>
    <xdr:to>
      <xdr:col>107</xdr:col>
      <xdr:colOff>101600</xdr:colOff>
      <xdr:row>108</xdr:row>
      <xdr:rowOff>48361</xdr:rowOff>
    </xdr:to>
    <xdr:sp macro="" textlink="">
      <xdr:nvSpPr>
        <xdr:cNvPr id="742" name="楕円 741">
          <a:extLst>
            <a:ext uri="{FF2B5EF4-FFF2-40B4-BE49-F238E27FC236}">
              <a16:creationId xmlns:a16="http://schemas.microsoft.com/office/drawing/2014/main" id="{0D1A9936-796B-4FF2-A9C5-384D680C5553}"/>
            </a:ext>
          </a:extLst>
        </xdr:cNvPr>
        <xdr:cNvSpPr/>
      </xdr:nvSpPr>
      <xdr:spPr>
        <a:xfrm>
          <a:off x="20383500" y="184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169011</xdr:rowOff>
    </xdr:from>
    <xdr:to>
      <xdr:col>111</xdr:col>
      <xdr:colOff>177800</xdr:colOff>
      <xdr:row>107</xdr:row>
      <xdr:rowOff>171374</xdr:rowOff>
    </xdr:to>
    <xdr:cxnSp macro="">
      <xdr:nvCxnSpPr>
        <xdr:cNvPr id="743" name="直線コネクタ 742">
          <a:extLst>
            <a:ext uri="{FF2B5EF4-FFF2-40B4-BE49-F238E27FC236}">
              <a16:creationId xmlns:a16="http://schemas.microsoft.com/office/drawing/2014/main" id="{ADE87F87-5E7C-4FC4-8438-3F0C01B1E003}"/>
            </a:ext>
          </a:extLst>
        </xdr:cNvPr>
        <xdr:cNvCxnSpPr/>
      </xdr:nvCxnSpPr>
      <xdr:spPr>
        <a:xfrm>
          <a:off x="20434300" y="18514161"/>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118745</xdr:rowOff>
    </xdr:from>
    <xdr:to>
      <xdr:col>102</xdr:col>
      <xdr:colOff>165100</xdr:colOff>
      <xdr:row>108</xdr:row>
      <xdr:rowOff>48895</xdr:rowOff>
    </xdr:to>
    <xdr:sp macro="" textlink="">
      <xdr:nvSpPr>
        <xdr:cNvPr id="744" name="楕円 743">
          <a:extLst>
            <a:ext uri="{FF2B5EF4-FFF2-40B4-BE49-F238E27FC236}">
              <a16:creationId xmlns:a16="http://schemas.microsoft.com/office/drawing/2014/main" id="{BBA8E77F-391C-4BD1-9710-2D198433CDD8}"/>
            </a:ext>
          </a:extLst>
        </xdr:cNvPr>
        <xdr:cNvSpPr/>
      </xdr:nvSpPr>
      <xdr:spPr>
        <a:xfrm>
          <a:off x="19494500" y="1846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169011</xdr:rowOff>
    </xdr:from>
    <xdr:to>
      <xdr:col>107</xdr:col>
      <xdr:colOff>50800</xdr:colOff>
      <xdr:row>107</xdr:row>
      <xdr:rowOff>169545</xdr:rowOff>
    </xdr:to>
    <xdr:cxnSp macro="">
      <xdr:nvCxnSpPr>
        <xdr:cNvPr id="745" name="直線コネクタ 744">
          <a:extLst>
            <a:ext uri="{FF2B5EF4-FFF2-40B4-BE49-F238E27FC236}">
              <a16:creationId xmlns:a16="http://schemas.microsoft.com/office/drawing/2014/main" id="{78EBD46B-44FD-454B-9B78-9627954EA69F}"/>
            </a:ext>
          </a:extLst>
        </xdr:cNvPr>
        <xdr:cNvCxnSpPr/>
      </xdr:nvCxnSpPr>
      <xdr:spPr>
        <a:xfrm flipV="1">
          <a:off x="19545300" y="18514161"/>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114173</xdr:rowOff>
    </xdr:from>
    <xdr:to>
      <xdr:col>98</xdr:col>
      <xdr:colOff>38100</xdr:colOff>
      <xdr:row>108</xdr:row>
      <xdr:rowOff>44323</xdr:rowOff>
    </xdr:to>
    <xdr:sp macro="" textlink="">
      <xdr:nvSpPr>
        <xdr:cNvPr id="746" name="楕円 745">
          <a:extLst>
            <a:ext uri="{FF2B5EF4-FFF2-40B4-BE49-F238E27FC236}">
              <a16:creationId xmlns:a16="http://schemas.microsoft.com/office/drawing/2014/main" id="{09DD3DAE-880B-40D8-8C5B-B3FBAC75501F}"/>
            </a:ext>
          </a:extLst>
        </xdr:cNvPr>
        <xdr:cNvSpPr/>
      </xdr:nvSpPr>
      <xdr:spPr>
        <a:xfrm>
          <a:off x="18605500" y="1845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164973</xdr:rowOff>
    </xdr:from>
    <xdr:to>
      <xdr:col>102</xdr:col>
      <xdr:colOff>114300</xdr:colOff>
      <xdr:row>107</xdr:row>
      <xdr:rowOff>169545</xdr:rowOff>
    </xdr:to>
    <xdr:cxnSp macro="">
      <xdr:nvCxnSpPr>
        <xdr:cNvPr id="747" name="直線コネクタ 746">
          <a:extLst>
            <a:ext uri="{FF2B5EF4-FFF2-40B4-BE49-F238E27FC236}">
              <a16:creationId xmlns:a16="http://schemas.microsoft.com/office/drawing/2014/main" id="{800BBA4F-AB82-4880-AF26-4EECF6AE8AD7}"/>
            </a:ext>
          </a:extLst>
        </xdr:cNvPr>
        <xdr:cNvCxnSpPr/>
      </xdr:nvCxnSpPr>
      <xdr:spPr>
        <a:xfrm>
          <a:off x="18656300" y="1851012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120108</xdr:rowOff>
    </xdr:from>
    <xdr:ext cx="469744" cy="259045"/>
    <xdr:sp macro="" textlink="">
      <xdr:nvSpPr>
        <xdr:cNvPr id="748" name="n_1aveValue【公民館】&#10;一人当たり面積">
          <a:extLst>
            <a:ext uri="{FF2B5EF4-FFF2-40B4-BE49-F238E27FC236}">
              <a16:creationId xmlns:a16="http://schemas.microsoft.com/office/drawing/2014/main" id="{28BA9C6F-A0CC-4B87-8E32-18D25ABA97D8}"/>
            </a:ext>
          </a:extLst>
        </xdr:cNvPr>
        <xdr:cNvSpPr txBox="1"/>
      </xdr:nvSpPr>
      <xdr:spPr>
        <a:xfrm>
          <a:off x="21075727" y="186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119803</xdr:rowOff>
    </xdr:from>
    <xdr:ext cx="469744" cy="259045"/>
    <xdr:sp macro="" textlink="">
      <xdr:nvSpPr>
        <xdr:cNvPr id="749" name="n_2aveValue【公民館】&#10;一人当たり面積">
          <a:extLst>
            <a:ext uri="{FF2B5EF4-FFF2-40B4-BE49-F238E27FC236}">
              <a16:creationId xmlns:a16="http://schemas.microsoft.com/office/drawing/2014/main" id="{39D36E6B-9B6D-4870-A910-260EB5FAE7B1}"/>
            </a:ext>
          </a:extLst>
        </xdr:cNvPr>
        <xdr:cNvSpPr txBox="1"/>
      </xdr:nvSpPr>
      <xdr:spPr>
        <a:xfrm>
          <a:off x="20199427" y="1863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114698</xdr:rowOff>
    </xdr:from>
    <xdr:ext cx="469744" cy="259045"/>
    <xdr:sp macro="" textlink="">
      <xdr:nvSpPr>
        <xdr:cNvPr id="750" name="n_3aveValue【公民館】&#10;一人当たり面積">
          <a:extLst>
            <a:ext uri="{FF2B5EF4-FFF2-40B4-BE49-F238E27FC236}">
              <a16:creationId xmlns:a16="http://schemas.microsoft.com/office/drawing/2014/main" id="{7C2F3902-1642-4A60-B0A3-5F0E61D9BE82}"/>
            </a:ext>
          </a:extLst>
        </xdr:cNvPr>
        <xdr:cNvSpPr txBox="1"/>
      </xdr:nvSpPr>
      <xdr:spPr>
        <a:xfrm>
          <a:off x="193104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118736</xdr:rowOff>
    </xdr:from>
    <xdr:ext cx="469744" cy="259045"/>
    <xdr:sp macro="" textlink="">
      <xdr:nvSpPr>
        <xdr:cNvPr id="751" name="n_4aveValue【公民館】&#10;一人当たり面積">
          <a:extLst>
            <a:ext uri="{FF2B5EF4-FFF2-40B4-BE49-F238E27FC236}">
              <a16:creationId xmlns:a16="http://schemas.microsoft.com/office/drawing/2014/main" id="{E0DF6E53-63C5-44C2-9B98-DA69FBA38DB3}"/>
            </a:ext>
          </a:extLst>
        </xdr:cNvPr>
        <xdr:cNvSpPr txBox="1"/>
      </xdr:nvSpPr>
      <xdr:spPr>
        <a:xfrm>
          <a:off x="184214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67251</xdr:rowOff>
    </xdr:from>
    <xdr:ext cx="469744" cy="259045"/>
    <xdr:sp macro="" textlink="">
      <xdr:nvSpPr>
        <xdr:cNvPr id="752" name="n_1mainValue【公民館】&#10;一人当たり面積">
          <a:extLst>
            <a:ext uri="{FF2B5EF4-FFF2-40B4-BE49-F238E27FC236}">
              <a16:creationId xmlns:a16="http://schemas.microsoft.com/office/drawing/2014/main" id="{BEBBAD78-2F54-45DA-B9C3-86CC3398F83C}"/>
            </a:ext>
          </a:extLst>
        </xdr:cNvPr>
        <xdr:cNvSpPr txBox="1"/>
      </xdr:nvSpPr>
      <xdr:spPr>
        <a:xfrm>
          <a:off x="21075727" y="182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64888</xdr:rowOff>
    </xdr:from>
    <xdr:ext cx="469744" cy="259045"/>
    <xdr:sp macro="" textlink="">
      <xdr:nvSpPr>
        <xdr:cNvPr id="753" name="n_2mainValue【公民館】&#10;一人当たり面積">
          <a:extLst>
            <a:ext uri="{FF2B5EF4-FFF2-40B4-BE49-F238E27FC236}">
              <a16:creationId xmlns:a16="http://schemas.microsoft.com/office/drawing/2014/main" id="{C73994A5-BFC8-4A3A-A307-ED099D837962}"/>
            </a:ext>
          </a:extLst>
        </xdr:cNvPr>
        <xdr:cNvSpPr txBox="1"/>
      </xdr:nvSpPr>
      <xdr:spPr>
        <a:xfrm>
          <a:off x="20199427" y="182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65422</xdr:rowOff>
    </xdr:from>
    <xdr:ext cx="469744" cy="259045"/>
    <xdr:sp macro="" textlink="">
      <xdr:nvSpPr>
        <xdr:cNvPr id="754" name="n_3mainValue【公民館】&#10;一人当たり面積">
          <a:extLst>
            <a:ext uri="{FF2B5EF4-FFF2-40B4-BE49-F238E27FC236}">
              <a16:creationId xmlns:a16="http://schemas.microsoft.com/office/drawing/2014/main" id="{65AB56DC-C70E-4BE0-B31D-D960538C6C28}"/>
            </a:ext>
          </a:extLst>
        </xdr:cNvPr>
        <xdr:cNvSpPr txBox="1"/>
      </xdr:nvSpPr>
      <xdr:spPr>
        <a:xfrm>
          <a:off x="19310427" y="1823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60850</xdr:rowOff>
    </xdr:from>
    <xdr:ext cx="469744" cy="259045"/>
    <xdr:sp macro="" textlink="">
      <xdr:nvSpPr>
        <xdr:cNvPr id="755" name="n_4mainValue【公民館】&#10;一人当たり面積">
          <a:extLst>
            <a:ext uri="{FF2B5EF4-FFF2-40B4-BE49-F238E27FC236}">
              <a16:creationId xmlns:a16="http://schemas.microsoft.com/office/drawing/2014/main" id="{E8D52303-9F3F-4A06-916A-C6B953DA5AA6}"/>
            </a:ext>
          </a:extLst>
        </xdr:cNvPr>
        <xdr:cNvSpPr txBox="1"/>
      </xdr:nvSpPr>
      <xdr:spPr>
        <a:xfrm>
          <a:off x="18421427" y="1823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2F9D3DCC-A4F4-493B-BD12-52EA4F3D481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9EE93D5E-C357-40F6-A119-6039D4E3F15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C3B84E12-F759-446E-8424-4F2C2618069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・道路・橋りょうトンネルの有形固定資産減価償却率は類似団体内平均値を下回っている。これは、当村は急峻な地形で道路延長等も長いが、計画的に道路改良事業等を行っていることが要因と考えられる。</a:t>
          </a:r>
          <a:endParaRPr lang="ja-JP" altLang="ja-JP" sz="1400">
            <a:effectLst/>
          </a:endParaRPr>
        </a:p>
        <a:p>
          <a:r>
            <a:rPr kumimoji="1" lang="ja-JP" altLang="ja-JP" sz="1100">
              <a:solidFill>
                <a:schemeClr val="dk1"/>
              </a:solidFill>
              <a:effectLst/>
              <a:latin typeface="+mn-lt"/>
              <a:ea typeface="+mn-ea"/>
              <a:cs typeface="+mn-cs"/>
            </a:rPr>
            <a:t>・公営住宅の有形固定資産減価償却率は類似団体内平均値を上回っている。これは、建年の古い村営住宅が存在していることが要因と考えられ、今後計画的な施設の整備・改修が求められる。</a:t>
          </a:r>
          <a:endParaRPr lang="ja-JP" altLang="ja-JP" sz="1400">
            <a:effectLst/>
          </a:endParaRPr>
        </a:p>
        <a:p>
          <a:r>
            <a:rPr kumimoji="1" lang="ja-JP" altLang="ja-JP" sz="1100">
              <a:solidFill>
                <a:schemeClr val="dk1"/>
              </a:solidFill>
              <a:effectLst/>
              <a:latin typeface="+mn-lt"/>
              <a:ea typeface="+mn-ea"/>
              <a:cs typeface="+mn-cs"/>
            </a:rPr>
            <a:t>・保育所の有形固定資産減価償却率は類似団体内平均値を上回っている。これは、村内に</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か所の保育所があるがどちらも建年が古いことが要因と考えられ、今後計画的な施設の整備・改修が求められる。</a:t>
          </a:r>
          <a:endParaRPr lang="ja-JP" altLang="ja-JP" sz="1400">
            <a:effectLst/>
          </a:endParaRPr>
        </a:p>
        <a:p>
          <a:r>
            <a:rPr kumimoji="1" lang="ja-JP" altLang="ja-JP" sz="1100">
              <a:solidFill>
                <a:schemeClr val="dk1"/>
              </a:solidFill>
              <a:effectLst/>
              <a:latin typeface="+mn-lt"/>
              <a:ea typeface="+mn-ea"/>
              <a:cs typeface="+mn-cs"/>
            </a:rPr>
            <a:t>・学校施設の有形固定資産減価償却率は類似団体内平均値を上回っている。これは村内に</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か所の中学校・</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か所の小学校があるが何れも建年が古いことが要因と考えられ、老朽化が懸念される。現在建てなおし等の議論が進行中である。</a:t>
          </a:r>
          <a:endParaRPr lang="ja-JP" altLang="ja-JP" sz="1400">
            <a:effectLst/>
          </a:endParaRPr>
        </a:p>
        <a:p>
          <a:r>
            <a:rPr kumimoji="1" lang="ja-JP" altLang="ja-JP" sz="1100">
              <a:solidFill>
                <a:schemeClr val="dk1"/>
              </a:solidFill>
              <a:effectLst/>
              <a:latin typeface="+mn-lt"/>
              <a:ea typeface="+mn-ea"/>
              <a:cs typeface="+mn-cs"/>
            </a:rPr>
            <a:t>・公民館の有形固定資産減価償却率は類似団体内平均値を上回っている。これは、建年の古い公民館が複数存在していることが要因と考えられ、今後計画的な施設の整備・改修が求められる。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FB78C51-5409-4DCA-9119-7C08A3DA509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A09DDBF-B342-4447-AFF5-0C468B39CC8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7EC8843-0B9D-4C4E-8820-019E649C4F3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E7107D2-B73C-48FF-ADC8-A12D46241CE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090B453-40CE-4AD6-8264-A1F0AA48A4E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0D934A2-5550-4A38-8413-1C38B218590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6E8BA35-2C29-4C71-AA52-C39B253636D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4806D54-6F70-41AA-8644-BAAD923B1F6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B6EE062-5512-46F4-89E8-A2E65C13BF9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DFD51F7-22E7-4B72-BC54-80D6D276F0C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3,065
2,836
133.09
4,667,173
3,617,226
866,420
2,648,535
3,851,523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AD8917F-C6B7-419B-A034-814386C761B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2682E8D-4138-4328-A9F2-65A05D21F8A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A93C1D0-3D45-4F91-A20D-173DD145008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0943C9B-E7FE-42C8-ACE4-D6E97D44E65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B4C05EF-FB86-4300-8466-AC5D114EFEF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C240D1F-8292-49AF-8842-8EB0C534F4B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1A4145F-2BDB-4213-9B58-87A7E84E567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F6ADB20-3448-44A9-8577-73F706682C9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4F881A2-329F-4AD3-AB5C-3D818E0CC87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AC722FF-0199-4CA7-97F4-A9C5102F8E5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95BCD55-FDB4-4996-8A78-A08C14E5205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72FD812-4920-4EFE-AE1D-7AB5E553FF1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9EAA996-F0A6-4BDC-B90F-9F6301FD229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063F152-43FC-4CF3-9433-D04772B1675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9928F1B-9893-44AA-879B-E15AEF6814D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4993BAC-3D4B-4404-906E-07EE1F86946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E378846-FDAE-4F11-8F9B-703F35DF1A0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52268BD-509B-4B24-8B87-AB5E020C805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48C4FEC-0C77-428A-A79D-D1D02596C22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3BB2150-DA2A-4F5F-9FE0-9C34ABBB2EC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C3FC96F-6004-4E64-90AD-C49824010B3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F039997-15EA-4E92-A082-AC317FF4589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5F501BF-E127-417F-A380-CE1C0C54A1E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46C4B42-CB62-457E-B297-87316D11DFF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DAD1497-C0CA-41C2-B554-7EFC0A9C70E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2205346-F8B8-4BE9-A30D-08C5F8E0BA9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811A900-CA78-4A42-93FE-A6EF7045E21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566DF39-E01A-40B2-8E1B-305CBFBEDCF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4081BF4-4F39-4313-9906-3E8034D355C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C1AA8D3-D686-4394-A280-55648118E3F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8A46FCA-3281-4A66-AC9E-3AEDD5275CC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0343BD9-2739-4193-A70E-3230B05AA90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85F7A36-F071-4537-A008-807873A9809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315972F9-6C8A-4770-93AD-FE400FEA06B3}"/>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7801854-6C41-421B-B664-EE8F504D1E9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739F48C-5E42-4BEF-B8AC-208BD990A86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73D3302-1464-4BAE-88BD-9C3B6D9ED5E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C096084-3156-4A87-92FE-DDF1B496E9F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5A2F35B-A704-4197-B0AD-FBDF5AF757F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04DD73B-C727-4015-A03B-8C1E06858BA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F495613C-B700-445A-A0B4-7797217BE26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B9C93555-74E5-4399-AECB-8EDA3FAED94C}"/>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233494F-A86D-49F6-8796-5CCE59EF707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A9B56094-DA09-4D8D-808E-5E15190AAFA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ACC2C185-3E0D-4274-B91C-6805B649E169}"/>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33C2C582-B4DE-41B5-AAB4-EB4740C162CC}"/>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22E4B6C3-6AC9-4FEF-B4C7-0D7B68DAFD1B}"/>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C86DF9D8-CDB8-449F-A848-CDA282B98B41}"/>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80ACE99A-714C-47AC-B28D-3DFA69E63312}"/>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26687</xdr:rowOff>
    </xdr:from>
    <xdr:ext cx="405111" cy="259045"/>
    <xdr:sp macro="" textlink="">
      <xdr:nvSpPr>
        <xdr:cNvPr id="61" name="【図書館】&#10;有形固定資産減価償却率平均値テキスト">
          <a:extLst>
            <a:ext uri="{FF2B5EF4-FFF2-40B4-BE49-F238E27FC236}">
              <a16:creationId xmlns:a16="http://schemas.microsoft.com/office/drawing/2014/main" id="{A0E94CFB-F314-4AD5-82FE-1D0D6B75BFB3}"/>
            </a:ext>
          </a:extLst>
        </xdr:cNvPr>
        <xdr:cNvSpPr txBox="1"/>
      </xdr:nvSpPr>
      <xdr:spPr>
        <a:xfrm>
          <a:off x="4673600" y="619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3810</xdr:rowOff>
    </xdr:from>
    <xdr:to>
      <xdr:col>24</xdr:col>
      <xdr:colOff>114300</xdr:colOff>
      <xdr:row>37</xdr:row>
      <xdr:rowOff>105410</xdr:rowOff>
    </xdr:to>
    <xdr:sp macro="" textlink="">
      <xdr:nvSpPr>
        <xdr:cNvPr id="62" name="フローチャート: 判断 61">
          <a:extLst>
            <a:ext uri="{FF2B5EF4-FFF2-40B4-BE49-F238E27FC236}">
              <a16:creationId xmlns:a16="http://schemas.microsoft.com/office/drawing/2014/main" id="{B9F2FA19-EB5F-4A00-859D-E6BDF89C1BA9}"/>
            </a:ext>
          </a:extLst>
        </xdr:cNvPr>
        <xdr:cNvSpPr/>
      </xdr:nvSpPr>
      <xdr:spPr>
        <a:xfrm>
          <a:off x="45847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90170</xdr:rowOff>
    </xdr:from>
    <xdr:to>
      <xdr:col>20</xdr:col>
      <xdr:colOff>38100</xdr:colOff>
      <xdr:row>37</xdr:row>
      <xdr:rowOff>20320</xdr:rowOff>
    </xdr:to>
    <xdr:sp macro="" textlink="">
      <xdr:nvSpPr>
        <xdr:cNvPr id="63" name="フローチャート: 判断 62">
          <a:extLst>
            <a:ext uri="{FF2B5EF4-FFF2-40B4-BE49-F238E27FC236}">
              <a16:creationId xmlns:a16="http://schemas.microsoft.com/office/drawing/2014/main" id="{39DA37F5-061B-4C0A-8F5C-75C660873198}"/>
            </a:ext>
          </a:extLst>
        </xdr:cNvPr>
        <xdr:cNvSpPr/>
      </xdr:nvSpPr>
      <xdr:spPr>
        <a:xfrm>
          <a:off x="3746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74930</xdr:rowOff>
    </xdr:from>
    <xdr:to>
      <xdr:col>15</xdr:col>
      <xdr:colOff>101600</xdr:colOff>
      <xdr:row>37</xdr:row>
      <xdr:rowOff>5080</xdr:rowOff>
    </xdr:to>
    <xdr:sp macro="" textlink="">
      <xdr:nvSpPr>
        <xdr:cNvPr id="64" name="フローチャート: 判断 63">
          <a:extLst>
            <a:ext uri="{FF2B5EF4-FFF2-40B4-BE49-F238E27FC236}">
              <a16:creationId xmlns:a16="http://schemas.microsoft.com/office/drawing/2014/main" id="{60D38FB7-5518-45D7-A635-FB8D98E1A775}"/>
            </a:ext>
          </a:extLst>
        </xdr:cNvPr>
        <xdr:cNvSpPr/>
      </xdr:nvSpPr>
      <xdr:spPr>
        <a:xfrm>
          <a:off x="2857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26670</xdr:rowOff>
    </xdr:from>
    <xdr:to>
      <xdr:col>10</xdr:col>
      <xdr:colOff>165100</xdr:colOff>
      <xdr:row>36</xdr:row>
      <xdr:rowOff>128270</xdr:rowOff>
    </xdr:to>
    <xdr:sp macro="" textlink="">
      <xdr:nvSpPr>
        <xdr:cNvPr id="65" name="フローチャート: 判断 64">
          <a:extLst>
            <a:ext uri="{FF2B5EF4-FFF2-40B4-BE49-F238E27FC236}">
              <a16:creationId xmlns:a16="http://schemas.microsoft.com/office/drawing/2014/main" id="{8F6DB4E8-5D88-45BC-B061-53396CFE885C}"/>
            </a:ext>
          </a:extLst>
        </xdr:cNvPr>
        <xdr:cNvSpPr/>
      </xdr:nvSpPr>
      <xdr:spPr>
        <a:xfrm>
          <a:off x="1968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166370</xdr:rowOff>
    </xdr:from>
    <xdr:to>
      <xdr:col>6</xdr:col>
      <xdr:colOff>38100</xdr:colOff>
      <xdr:row>36</xdr:row>
      <xdr:rowOff>96520</xdr:rowOff>
    </xdr:to>
    <xdr:sp macro="" textlink="">
      <xdr:nvSpPr>
        <xdr:cNvPr id="66" name="フローチャート: 判断 65">
          <a:extLst>
            <a:ext uri="{FF2B5EF4-FFF2-40B4-BE49-F238E27FC236}">
              <a16:creationId xmlns:a16="http://schemas.microsoft.com/office/drawing/2014/main" id="{4E083600-88CB-4972-992B-A17D3EDF9B82}"/>
            </a:ext>
          </a:extLst>
        </xdr:cNvPr>
        <xdr:cNvSpPr/>
      </xdr:nvSpPr>
      <xdr:spPr>
        <a:xfrm>
          <a:off x="1079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750CADA-42FC-4CAD-A718-B903F96A29D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A0179F2-6EC0-4284-823E-A672533EB9B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823C45C-A9C5-4306-8EC9-66D6EC77408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247C08C-A18F-435B-A651-407EDAE0AF1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AB9E299-0D8B-42F9-84FD-5DEBB65F441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72" name="楕円 71">
          <a:extLst>
            <a:ext uri="{FF2B5EF4-FFF2-40B4-BE49-F238E27FC236}">
              <a16:creationId xmlns:a16="http://schemas.microsoft.com/office/drawing/2014/main" id="{5A09BD4A-D999-4AB3-8C2B-E853F6CDC4F4}"/>
            </a:ext>
          </a:extLst>
        </xdr:cNvPr>
        <xdr:cNvSpPr/>
      </xdr:nvSpPr>
      <xdr:spPr>
        <a:xfrm>
          <a:off x="45847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148607</xdr:rowOff>
    </xdr:from>
    <xdr:ext cx="405111" cy="259045"/>
    <xdr:sp macro="" textlink="">
      <xdr:nvSpPr>
        <xdr:cNvPr id="73" name="【図書館】&#10;有形固定資産減価償却率該当値テキスト">
          <a:extLst>
            <a:ext uri="{FF2B5EF4-FFF2-40B4-BE49-F238E27FC236}">
              <a16:creationId xmlns:a16="http://schemas.microsoft.com/office/drawing/2014/main" id="{2F4D9F68-3C6D-47C3-A790-28D3C81A1567}"/>
            </a:ext>
          </a:extLst>
        </xdr:cNvPr>
        <xdr:cNvSpPr txBox="1"/>
      </xdr:nvSpPr>
      <xdr:spPr>
        <a:xfrm>
          <a:off x="4673600" y="649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137160</xdr:rowOff>
    </xdr:from>
    <xdr:to>
      <xdr:col>20</xdr:col>
      <xdr:colOff>38100</xdr:colOff>
      <xdr:row>38</xdr:row>
      <xdr:rowOff>67310</xdr:rowOff>
    </xdr:to>
    <xdr:sp macro="" textlink="">
      <xdr:nvSpPr>
        <xdr:cNvPr id="74" name="楕円 73">
          <a:extLst>
            <a:ext uri="{FF2B5EF4-FFF2-40B4-BE49-F238E27FC236}">
              <a16:creationId xmlns:a16="http://schemas.microsoft.com/office/drawing/2014/main" id="{B2E810A1-D03F-4803-8D99-532BD02212B4}"/>
            </a:ext>
          </a:extLst>
        </xdr:cNvPr>
        <xdr:cNvSpPr/>
      </xdr:nvSpPr>
      <xdr:spPr>
        <a:xfrm>
          <a:off x="3746500" y="648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16510</xdr:rowOff>
    </xdr:from>
    <xdr:to>
      <xdr:col>24</xdr:col>
      <xdr:colOff>63500</xdr:colOff>
      <xdr:row>38</xdr:row>
      <xdr:rowOff>49530</xdr:rowOff>
    </xdr:to>
    <xdr:cxnSp macro="">
      <xdr:nvCxnSpPr>
        <xdr:cNvPr id="75" name="直線コネクタ 74">
          <a:extLst>
            <a:ext uri="{FF2B5EF4-FFF2-40B4-BE49-F238E27FC236}">
              <a16:creationId xmlns:a16="http://schemas.microsoft.com/office/drawing/2014/main" id="{F5C389BB-118A-45CB-ADCD-E10DB0043F57}"/>
            </a:ext>
          </a:extLst>
        </xdr:cNvPr>
        <xdr:cNvCxnSpPr/>
      </xdr:nvCxnSpPr>
      <xdr:spPr>
        <a:xfrm>
          <a:off x="3797300" y="6531610"/>
          <a:ext cx="8382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104140</xdr:rowOff>
    </xdr:from>
    <xdr:to>
      <xdr:col>15</xdr:col>
      <xdr:colOff>101600</xdr:colOff>
      <xdr:row>38</xdr:row>
      <xdr:rowOff>34290</xdr:rowOff>
    </xdr:to>
    <xdr:sp macro="" textlink="">
      <xdr:nvSpPr>
        <xdr:cNvPr id="76" name="楕円 75">
          <a:extLst>
            <a:ext uri="{FF2B5EF4-FFF2-40B4-BE49-F238E27FC236}">
              <a16:creationId xmlns:a16="http://schemas.microsoft.com/office/drawing/2014/main" id="{2DBC8373-6C23-4D43-A5AD-F44AB9A1CA00}"/>
            </a:ext>
          </a:extLst>
        </xdr:cNvPr>
        <xdr:cNvSpPr/>
      </xdr:nvSpPr>
      <xdr:spPr>
        <a:xfrm>
          <a:off x="2857500" y="64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154940</xdr:rowOff>
    </xdr:from>
    <xdr:to>
      <xdr:col>19</xdr:col>
      <xdr:colOff>177800</xdr:colOff>
      <xdr:row>38</xdr:row>
      <xdr:rowOff>16510</xdr:rowOff>
    </xdr:to>
    <xdr:cxnSp macro="">
      <xdr:nvCxnSpPr>
        <xdr:cNvPr id="77" name="直線コネクタ 76">
          <a:extLst>
            <a:ext uri="{FF2B5EF4-FFF2-40B4-BE49-F238E27FC236}">
              <a16:creationId xmlns:a16="http://schemas.microsoft.com/office/drawing/2014/main" id="{64825535-9668-4DFC-B2F1-AC9BD0A87325}"/>
            </a:ext>
          </a:extLst>
        </xdr:cNvPr>
        <xdr:cNvCxnSpPr/>
      </xdr:nvCxnSpPr>
      <xdr:spPr>
        <a:xfrm>
          <a:off x="2908300" y="649859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72390</xdr:rowOff>
    </xdr:from>
    <xdr:to>
      <xdr:col>10</xdr:col>
      <xdr:colOff>165100</xdr:colOff>
      <xdr:row>38</xdr:row>
      <xdr:rowOff>2540</xdr:rowOff>
    </xdr:to>
    <xdr:sp macro="" textlink="">
      <xdr:nvSpPr>
        <xdr:cNvPr id="78" name="楕円 77">
          <a:extLst>
            <a:ext uri="{FF2B5EF4-FFF2-40B4-BE49-F238E27FC236}">
              <a16:creationId xmlns:a16="http://schemas.microsoft.com/office/drawing/2014/main" id="{2DBD0EF4-329B-4717-83CC-352565F7FB6D}"/>
            </a:ext>
          </a:extLst>
        </xdr:cNvPr>
        <xdr:cNvSpPr/>
      </xdr:nvSpPr>
      <xdr:spPr>
        <a:xfrm>
          <a:off x="19685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123190</xdr:rowOff>
    </xdr:from>
    <xdr:to>
      <xdr:col>15</xdr:col>
      <xdr:colOff>50800</xdr:colOff>
      <xdr:row>37</xdr:row>
      <xdr:rowOff>154940</xdr:rowOff>
    </xdr:to>
    <xdr:cxnSp macro="">
      <xdr:nvCxnSpPr>
        <xdr:cNvPr id="79" name="直線コネクタ 78">
          <a:extLst>
            <a:ext uri="{FF2B5EF4-FFF2-40B4-BE49-F238E27FC236}">
              <a16:creationId xmlns:a16="http://schemas.microsoft.com/office/drawing/2014/main" id="{B1A44703-60D2-405A-9E2B-43FBF5D4C4B6}"/>
            </a:ext>
          </a:extLst>
        </xdr:cNvPr>
        <xdr:cNvCxnSpPr/>
      </xdr:nvCxnSpPr>
      <xdr:spPr>
        <a:xfrm>
          <a:off x="2019300" y="646684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39370</xdr:rowOff>
    </xdr:from>
    <xdr:to>
      <xdr:col>6</xdr:col>
      <xdr:colOff>38100</xdr:colOff>
      <xdr:row>37</xdr:row>
      <xdr:rowOff>140970</xdr:rowOff>
    </xdr:to>
    <xdr:sp macro="" textlink="">
      <xdr:nvSpPr>
        <xdr:cNvPr id="80" name="楕円 79">
          <a:extLst>
            <a:ext uri="{FF2B5EF4-FFF2-40B4-BE49-F238E27FC236}">
              <a16:creationId xmlns:a16="http://schemas.microsoft.com/office/drawing/2014/main" id="{03689EF2-7943-4022-A33F-7D262862AE15}"/>
            </a:ext>
          </a:extLst>
        </xdr:cNvPr>
        <xdr:cNvSpPr/>
      </xdr:nvSpPr>
      <xdr:spPr>
        <a:xfrm>
          <a:off x="107950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90170</xdr:rowOff>
    </xdr:from>
    <xdr:to>
      <xdr:col>10</xdr:col>
      <xdr:colOff>114300</xdr:colOff>
      <xdr:row>37</xdr:row>
      <xdr:rowOff>123190</xdr:rowOff>
    </xdr:to>
    <xdr:cxnSp macro="">
      <xdr:nvCxnSpPr>
        <xdr:cNvPr id="81" name="直線コネクタ 80">
          <a:extLst>
            <a:ext uri="{FF2B5EF4-FFF2-40B4-BE49-F238E27FC236}">
              <a16:creationId xmlns:a16="http://schemas.microsoft.com/office/drawing/2014/main" id="{17F1F4DB-CD6B-4617-B944-8A55B694DF5F}"/>
            </a:ext>
          </a:extLst>
        </xdr:cNvPr>
        <xdr:cNvCxnSpPr/>
      </xdr:nvCxnSpPr>
      <xdr:spPr>
        <a:xfrm>
          <a:off x="1130300" y="643382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36847</xdr:rowOff>
    </xdr:from>
    <xdr:ext cx="405111" cy="259045"/>
    <xdr:sp macro="" textlink="">
      <xdr:nvSpPr>
        <xdr:cNvPr id="82" name="n_1aveValue【図書館】&#10;有形固定資産減価償却率">
          <a:extLst>
            <a:ext uri="{FF2B5EF4-FFF2-40B4-BE49-F238E27FC236}">
              <a16:creationId xmlns:a16="http://schemas.microsoft.com/office/drawing/2014/main" id="{3351B605-5278-4723-8062-31D002CF32A1}"/>
            </a:ext>
          </a:extLst>
        </xdr:cNvPr>
        <xdr:cNvSpPr txBox="1"/>
      </xdr:nvSpPr>
      <xdr:spPr>
        <a:xfrm>
          <a:off x="35820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21607</xdr:rowOff>
    </xdr:from>
    <xdr:ext cx="405111" cy="259045"/>
    <xdr:sp macro="" textlink="">
      <xdr:nvSpPr>
        <xdr:cNvPr id="83" name="n_2aveValue【図書館】&#10;有形固定資産減価償却率">
          <a:extLst>
            <a:ext uri="{FF2B5EF4-FFF2-40B4-BE49-F238E27FC236}">
              <a16:creationId xmlns:a16="http://schemas.microsoft.com/office/drawing/2014/main" id="{D2435946-A006-44F3-8FEE-3FC96F1B51C7}"/>
            </a:ext>
          </a:extLst>
        </xdr:cNvPr>
        <xdr:cNvSpPr txBox="1"/>
      </xdr:nvSpPr>
      <xdr:spPr>
        <a:xfrm>
          <a:off x="2705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144797</xdr:rowOff>
    </xdr:from>
    <xdr:ext cx="405111" cy="259045"/>
    <xdr:sp macro="" textlink="">
      <xdr:nvSpPr>
        <xdr:cNvPr id="84" name="n_3aveValue【図書館】&#10;有形固定資産減価償却率">
          <a:extLst>
            <a:ext uri="{FF2B5EF4-FFF2-40B4-BE49-F238E27FC236}">
              <a16:creationId xmlns:a16="http://schemas.microsoft.com/office/drawing/2014/main" id="{62DC233A-682F-4628-B3C3-33D785B5C000}"/>
            </a:ext>
          </a:extLst>
        </xdr:cNvPr>
        <xdr:cNvSpPr txBox="1"/>
      </xdr:nvSpPr>
      <xdr:spPr>
        <a:xfrm>
          <a:off x="1816744" y="597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113047</xdr:rowOff>
    </xdr:from>
    <xdr:ext cx="405111" cy="259045"/>
    <xdr:sp macro="" textlink="">
      <xdr:nvSpPr>
        <xdr:cNvPr id="85" name="n_4aveValue【図書館】&#10;有形固定資産減価償却率">
          <a:extLst>
            <a:ext uri="{FF2B5EF4-FFF2-40B4-BE49-F238E27FC236}">
              <a16:creationId xmlns:a16="http://schemas.microsoft.com/office/drawing/2014/main" id="{F0538B61-712D-4C0A-BCFC-EE39D7FF3951}"/>
            </a:ext>
          </a:extLst>
        </xdr:cNvPr>
        <xdr:cNvSpPr txBox="1"/>
      </xdr:nvSpPr>
      <xdr:spPr>
        <a:xfrm>
          <a:off x="927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58437</xdr:rowOff>
    </xdr:from>
    <xdr:ext cx="405111" cy="259045"/>
    <xdr:sp macro="" textlink="">
      <xdr:nvSpPr>
        <xdr:cNvPr id="86" name="n_1mainValue【図書館】&#10;有形固定資産減価償却率">
          <a:extLst>
            <a:ext uri="{FF2B5EF4-FFF2-40B4-BE49-F238E27FC236}">
              <a16:creationId xmlns:a16="http://schemas.microsoft.com/office/drawing/2014/main" id="{256266CC-85F9-4072-A161-EF8CD4C1649B}"/>
            </a:ext>
          </a:extLst>
        </xdr:cNvPr>
        <xdr:cNvSpPr txBox="1"/>
      </xdr:nvSpPr>
      <xdr:spPr>
        <a:xfrm>
          <a:off x="3582044" y="657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25417</xdr:rowOff>
    </xdr:from>
    <xdr:ext cx="405111" cy="259045"/>
    <xdr:sp macro="" textlink="">
      <xdr:nvSpPr>
        <xdr:cNvPr id="87" name="n_2mainValue【図書館】&#10;有形固定資産減価償却率">
          <a:extLst>
            <a:ext uri="{FF2B5EF4-FFF2-40B4-BE49-F238E27FC236}">
              <a16:creationId xmlns:a16="http://schemas.microsoft.com/office/drawing/2014/main" id="{106F9902-51BD-4305-B0AB-6EE1577BF5F4}"/>
            </a:ext>
          </a:extLst>
        </xdr:cNvPr>
        <xdr:cNvSpPr txBox="1"/>
      </xdr:nvSpPr>
      <xdr:spPr>
        <a:xfrm>
          <a:off x="2705744" y="6540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165117</xdr:rowOff>
    </xdr:from>
    <xdr:ext cx="405111" cy="259045"/>
    <xdr:sp macro="" textlink="">
      <xdr:nvSpPr>
        <xdr:cNvPr id="88" name="n_3mainValue【図書館】&#10;有形固定資産減価償却率">
          <a:extLst>
            <a:ext uri="{FF2B5EF4-FFF2-40B4-BE49-F238E27FC236}">
              <a16:creationId xmlns:a16="http://schemas.microsoft.com/office/drawing/2014/main" id="{AE5B7D08-206A-4D40-97C1-34E1FA8E42D4}"/>
            </a:ext>
          </a:extLst>
        </xdr:cNvPr>
        <xdr:cNvSpPr txBox="1"/>
      </xdr:nvSpPr>
      <xdr:spPr>
        <a:xfrm>
          <a:off x="1816744" y="6508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132097</xdr:rowOff>
    </xdr:from>
    <xdr:ext cx="405111" cy="259045"/>
    <xdr:sp macro="" textlink="">
      <xdr:nvSpPr>
        <xdr:cNvPr id="89" name="n_4mainValue【図書館】&#10;有形固定資産減価償却率">
          <a:extLst>
            <a:ext uri="{FF2B5EF4-FFF2-40B4-BE49-F238E27FC236}">
              <a16:creationId xmlns:a16="http://schemas.microsoft.com/office/drawing/2014/main" id="{4DC0BC91-0CF0-47E9-B53C-E0A5A6FD5433}"/>
            </a:ext>
          </a:extLst>
        </xdr:cNvPr>
        <xdr:cNvSpPr txBox="1"/>
      </xdr:nvSpPr>
      <xdr:spPr>
        <a:xfrm>
          <a:off x="927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11CD90A0-67E8-49EE-A59C-F48D0753582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609FF7D6-0F20-4F65-B01E-BF1898F572C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8DAE37AE-377C-4E4A-BA36-004D42846E1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A6C82C4B-6ED3-4C9F-9C0A-9867F91E7D9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81C38CFC-2F69-4DA5-8904-7FB33683437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64838A6E-8677-4878-BB84-AE3011D6271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2E00FB7B-B210-494E-811F-FE6D37AD422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69AA1D4D-AC9E-4AA1-9E50-23170D0970B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C190056B-42F8-42CF-B18E-A11696450D7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E673B26A-B25D-4565-8F60-72DD86FB369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0" name="直線コネクタ 99">
          <a:extLst>
            <a:ext uri="{FF2B5EF4-FFF2-40B4-BE49-F238E27FC236}">
              <a16:creationId xmlns:a16="http://schemas.microsoft.com/office/drawing/2014/main" id="{1D4FBD75-93B6-4A69-AFE8-FBEA46488A42}"/>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1" name="テキスト ボックス 100">
          <a:extLst>
            <a:ext uri="{FF2B5EF4-FFF2-40B4-BE49-F238E27FC236}">
              <a16:creationId xmlns:a16="http://schemas.microsoft.com/office/drawing/2014/main" id="{0C379F3F-D92F-4E0C-A4F9-F18367C45E68}"/>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2" name="直線コネクタ 101">
          <a:extLst>
            <a:ext uri="{FF2B5EF4-FFF2-40B4-BE49-F238E27FC236}">
              <a16:creationId xmlns:a16="http://schemas.microsoft.com/office/drawing/2014/main" id="{BB6F682A-DA1A-4EB0-A135-069DEEFA0C9E}"/>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3" name="テキスト ボックス 102">
          <a:extLst>
            <a:ext uri="{FF2B5EF4-FFF2-40B4-BE49-F238E27FC236}">
              <a16:creationId xmlns:a16="http://schemas.microsoft.com/office/drawing/2014/main" id="{78AF0B60-C39A-4C99-94AB-491D9F9DD3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4" name="直線コネクタ 103">
          <a:extLst>
            <a:ext uri="{FF2B5EF4-FFF2-40B4-BE49-F238E27FC236}">
              <a16:creationId xmlns:a16="http://schemas.microsoft.com/office/drawing/2014/main" id="{3BEB830A-9857-46AE-AC9E-14FA871D65D6}"/>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5" name="テキスト ボックス 104">
          <a:extLst>
            <a:ext uri="{FF2B5EF4-FFF2-40B4-BE49-F238E27FC236}">
              <a16:creationId xmlns:a16="http://schemas.microsoft.com/office/drawing/2014/main" id="{04FDA208-80F2-4615-90D2-11DE24AD405B}"/>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6" name="直線コネクタ 105">
          <a:extLst>
            <a:ext uri="{FF2B5EF4-FFF2-40B4-BE49-F238E27FC236}">
              <a16:creationId xmlns:a16="http://schemas.microsoft.com/office/drawing/2014/main" id="{CC09CEF0-2356-4B25-8950-1B5A795F2B5F}"/>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7" name="テキスト ボックス 106">
          <a:extLst>
            <a:ext uri="{FF2B5EF4-FFF2-40B4-BE49-F238E27FC236}">
              <a16:creationId xmlns:a16="http://schemas.microsoft.com/office/drawing/2014/main" id="{E37BE28D-597A-488A-B888-7FD80158A815}"/>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F7D18D3B-1935-4086-9432-9205056DA92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629AE259-778C-4E57-B54A-AE2B6AD9445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1AC4DC61-1EBD-4D10-BF38-7C1EF87ED84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112776</xdr:rowOff>
    </xdr:from>
    <xdr:to>
      <xdr:col>54</xdr:col>
      <xdr:colOff>189865</xdr:colOff>
      <xdr:row>41</xdr:row>
      <xdr:rowOff>131064</xdr:rowOff>
    </xdr:to>
    <xdr:cxnSp macro="">
      <xdr:nvCxnSpPr>
        <xdr:cNvPr id="111" name="直線コネクタ 110">
          <a:extLst>
            <a:ext uri="{FF2B5EF4-FFF2-40B4-BE49-F238E27FC236}">
              <a16:creationId xmlns:a16="http://schemas.microsoft.com/office/drawing/2014/main" id="{A1CF1D26-34F7-432D-B804-6B8565B09168}"/>
            </a:ext>
          </a:extLst>
        </xdr:cNvPr>
        <xdr:cNvCxnSpPr/>
      </xdr:nvCxnSpPr>
      <xdr:spPr>
        <a:xfrm flipV="1">
          <a:off x="10476865" y="5770626"/>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134891</xdr:rowOff>
    </xdr:from>
    <xdr:ext cx="469744" cy="259045"/>
    <xdr:sp macro="" textlink="">
      <xdr:nvSpPr>
        <xdr:cNvPr id="112" name="【図書館】&#10;一人当たり面積最小値テキスト">
          <a:extLst>
            <a:ext uri="{FF2B5EF4-FFF2-40B4-BE49-F238E27FC236}">
              <a16:creationId xmlns:a16="http://schemas.microsoft.com/office/drawing/2014/main" id="{2C548EDB-70D5-4E1E-BB26-97DF5AD93FDF}"/>
            </a:ext>
          </a:extLst>
        </xdr:cNvPr>
        <xdr:cNvSpPr txBox="1"/>
      </xdr:nvSpPr>
      <xdr:spPr>
        <a:xfrm>
          <a:off x="10515600" y="716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131064</xdr:rowOff>
    </xdr:from>
    <xdr:to>
      <xdr:col>55</xdr:col>
      <xdr:colOff>88900</xdr:colOff>
      <xdr:row>41</xdr:row>
      <xdr:rowOff>131064</xdr:rowOff>
    </xdr:to>
    <xdr:cxnSp macro="">
      <xdr:nvCxnSpPr>
        <xdr:cNvPr id="113" name="直線コネクタ 112">
          <a:extLst>
            <a:ext uri="{FF2B5EF4-FFF2-40B4-BE49-F238E27FC236}">
              <a16:creationId xmlns:a16="http://schemas.microsoft.com/office/drawing/2014/main" id="{8AD3D4D1-7BAA-4C42-B195-337B1610AFC8}"/>
            </a:ext>
          </a:extLst>
        </xdr:cNvPr>
        <xdr:cNvCxnSpPr/>
      </xdr:nvCxnSpPr>
      <xdr:spPr>
        <a:xfrm>
          <a:off x="10388600" y="716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59453</xdr:rowOff>
    </xdr:from>
    <xdr:ext cx="469744" cy="259045"/>
    <xdr:sp macro="" textlink="">
      <xdr:nvSpPr>
        <xdr:cNvPr id="114" name="【図書館】&#10;一人当たり面積最大値テキスト">
          <a:extLst>
            <a:ext uri="{FF2B5EF4-FFF2-40B4-BE49-F238E27FC236}">
              <a16:creationId xmlns:a16="http://schemas.microsoft.com/office/drawing/2014/main" id="{9FF5D30B-2786-4AC9-B46C-83F9AB5FAE30}"/>
            </a:ext>
          </a:extLst>
        </xdr:cNvPr>
        <xdr:cNvSpPr txBox="1"/>
      </xdr:nvSpPr>
      <xdr:spPr>
        <a:xfrm>
          <a:off x="10515600" y="554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112776</xdr:rowOff>
    </xdr:from>
    <xdr:to>
      <xdr:col>55</xdr:col>
      <xdr:colOff>88900</xdr:colOff>
      <xdr:row>33</xdr:row>
      <xdr:rowOff>112776</xdr:rowOff>
    </xdr:to>
    <xdr:cxnSp macro="">
      <xdr:nvCxnSpPr>
        <xdr:cNvPr id="115" name="直線コネクタ 114">
          <a:extLst>
            <a:ext uri="{FF2B5EF4-FFF2-40B4-BE49-F238E27FC236}">
              <a16:creationId xmlns:a16="http://schemas.microsoft.com/office/drawing/2014/main" id="{71065349-49D5-4506-A69E-BD95695AE125}"/>
            </a:ext>
          </a:extLst>
        </xdr:cNvPr>
        <xdr:cNvCxnSpPr/>
      </xdr:nvCxnSpPr>
      <xdr:spPr>
        <a:xfrm>
          <a:off x="10388600" y="577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155719</xdr:rowOff>
    </xdr:from>
    <xdr:ext cx="469744" cy="259045"/>
    <xdr:sp macro="" textlink="">
      <xdr:nvSpPr>
        <xdr:cNvPr id="116" name="【図書館】&#10;一人当たり面積平均値テキスト">
          <a:extLst>
            <a:ext uri="{FF2B5EF4-FFF2-40B4-BE49-F238E27FC236}">
              <a16:creationId xmlns:a16="http://schemas.microsoft.com/office/drawing/2014/main" id="{761894E0-69E0-4F33-956F-045E4B30D1FC}"/>
            </a:ext>
          </a:extLst>
        </xdr:cNvPr>
        <xdr:cNvSpPr txBox="1"/>
      </xdr:nvSpPr>
      <xdr:spPr>
        <a:xfrm>
          <a:off x="10515600" y="64993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132842</xdr:rowOff>
    </xdr:from>
    <xdr:to>
      <xdr:col>55</xdr:col>
      <xdr:colOff>50800</xdr:colOff>
      <xdr:row>39</xdr:row>
      <xdr:rowOff>62992</xdr:rowOff>
    </xdr:to>
    <xdr:sp macro="" textlink="">
      <xdr:nvSpPr>
        <xdr:cNvPr id="117" name="フローチャート: 判断 116">
          <a:extLst>
            <a:ext uri="{FF2B5EF4-FFF2-40B4-BE49-F238E27FC236}">
              <a16:creationId xmlns:a16="http://schemas.microsoft.com/office/drawing/2014/main" id="{957A390C-9283-4161-986E-CA11B8794EF1}"/>
            </a:ext>
          </a:extLst>
        </xdr:cNvPr>
        <xdr:cNvSpPr/>
      </xdr:nvSpPr>
      <xdr:spPr>
        <a:xfrm>
          <a:off x="10426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96266</xdr:rowOff>
    </xdr:from>
    <xdr:to>
      <xdr:col>50</xdr:col>
      <xdr:colOff>165100</xdr:colOff>
      <xdr:row>39</xdr:row>
      <xdr:rowOff>26416</xdr:rowOff>
    </xdr:to>
    <xdr:sp macro="" textlink="">
      <xdr:nvSpPr>
        <xdr:cNvPr id="118" name="フローチャート: 判断 117">
          <a:extLst>
            <a:ext uri="{FF2B5EF4-FFF2-40B4-BE49-F238E27FC236}">
              <a16:creationId xmlns:a16="http://schemas.microsoft.com/office/drawing/2014/main" id="{52A66BD9-378B-4526-8890-FA5CB5DD8922}"/>
            </a:ext>
          </a:extLst>
        </xdr:cNvPr>
        <xdr:cNvSpPr/>
      </xdr:nvSpPr>
      <xdr:spPr>
        <a:xfrm>
          <a:off x="958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19" name="フローチャート: 判断 118">
          <a:extLst>
            <a:ext uri="{FF2B5EF4-FFF2-40B4-BE49-F238E27FC236}">
              <a16:creationId xmlns:a16="http://schemas.microsoft.com/office/drawing/2014/main" id="{E6FC6660-FF43-4C30-81BB-54473CDBD2E5}"/>
            </a:ext>
          </a:extLst>
        </xdr:cNvPr>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66548</xdr:rowOff>
    </xdr:from>
    <xdr:to>
      <xdr:col>41</xdr:col>
      <xdr:colOff>101600</xdr:colOff>
      <xdr:row>38</xdr:row>
      <xdr:rowOff>168148</xdr:rowOff>
    </xdr:to>
    <xdr:sp macro="" textlink="">
      <xdr:nvSpPr>
        <xdr:cNvPr id="120" name="フローチャート: 判断 119">
          <a:extLst>
            <a:ext uri="{FF2B5EF4-FFF2-40B4-BE49-F238E27FC236}">
              <a16:creationId xmlns:a16="http://schemas.microsoft.com/office/drawing/2014/main" id="{0D75BE84-29EE-4224-A782-950F9485D084}"/>
            </a:ext>
          </a:extLst>
        </xdr:cNvPr>
        <xdr:cNvSpPr/>
      </xdr:nvSpPr>
      <xdr:spPr>
        <a:xfrm>
          <a:off x="7810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91694</xdr:rowOff>
    </xdr:from>
    <xdr:to>
      <xdr:col>36</xdr:col>
      <xdr:colOff>165100</xdr:colOff>
      <xdr:row>39</xdr:row>
      <xdr:rowOff>21844</xdr:rowOff>
    </xdr:to>
    <xdr:sp macro="" textlink="">
      <xdr:nvSpPr>
        <xdr:cNvPr id="121" name="フローチャート: 判断 120">
          <a:extLst>
            <a:ext uri="{FF2B5EF4-FFF2-40B4-BE49-F238E27FC236}">
              <a16:creationId xmlns:a16="http://schemas.microsoft.com/office/drawing/2014/main" id="{D826C334-50E9-4915-85A7-1F1C64C0DA96}"/>
            </a:ext>
          </a:extLst>
        </xdr:cNvPr>
        <xdr:cNvSpPr/>
      </xdr:nvSpPr>
      <xdr:spPr>
        <a:xfrm>
          <a:off x="69215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3D5CACA4-2647-4265-AAF4-256F223392E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D346476-1058-4403-A173-4E78338BB58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7B631B2-C14F-471B-AE98-4581557DF16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A3227A9-6307-4CB7-BE7F-785E81C53BA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B4C4BFB-3564-4A10-A5F0-0CC098D10F7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45974</xdr:rowOff>
    </xdr:from>
    <xdr:to>
      <xdr:col>55</xdr:col>
      <xdr:colOff>50800</xdr:colOff>
      <xdr:row>39</xdr:row>
      <xdr:rowOff>147574</xdr:rowOff>
    </xdr:to>
    <xdr:sp macro="" textlink="">
      <xdr:nvSpPr>
        <xdr:cNvPr id="127" name="楕円 126">
          <a:extLst>
            <a:ext uri="{FF2B5EF4-FFF2-40B4-BE49-F238E27FC236}">
              <a16:creationId xmlns:a16="http://schemas.microsoft.com/office/drawing/2014/main" id="{1C26632E-B68C-42F7-B9B4-655C35900DC0}"/>
            </a:ext>
          </a:extLst>
        </xdr:cNvPr>
        <xdr:cNvSpPr/>
      </xdr:nvSpPr>
      <xdr:spPr>
        <a:xfrm>
          <a:off x="10426700" y="673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24401</xdr:rowOff>
    </xdr:from>
    <xdr:ext cx="469744" cy="259045"/>
    <xdr:sp macro="" textlink="">
      <xdr:nvSpPr>
        <xdr:cNvPr id="128" name="【図書館】&#10;一人当たり面積該当値テキスト">
          <a:extLst>
            <a:ext uri="{FF2B5EF4-FFF2-40B4-BE49-F238E27FC236}">
              <a16:creationId xmlns:a16="http://schemas.microsoft.com/office/drawing/2014/main" id="{E3C00341-88F8-4ACA-A89E-EB3C8F480352}"/>
            </a:ext>
          </a:extLst>
        </xdr:cNvPr>
        <xdr:cNvSpPr txBox="1"/>
      </xdr:nvSpPr>
      <xdr:spPr>
        <a:xfrm>
          <a:off x="10515600" y="671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57404</xdr:rowOff>
    </xdr:from>
    <xdr:to>
      <xdr:col>50</xdr:col>
      <xdr:colOff>165100</xdr:colOff>
      <xdr:row>39</xdr:row>
      <xdr:rowOff>159004</xdr:rowOff>
    </xdr:to>
    <xdr:sp macro="" textlink="">
      <xdr:nvSpPr>
        <xdr:cNvPr id="129" name="楕円 128">
          <a:extLst>
            <a:ext uri="{FF2B5EF4-FFF2-40B4-BE49-F238E27FC236}">
              <a16:creationId xmlns:a16="http://schemas.microsoft.com/office/drawing/2014/main" id="{1B675C8A-CC4E-4B73-874D-FA7FFACCFBA2}"/>
            </a:ext>
          </a:extLst>
        </xdr:cNvPr>
        <xdr:cNvSpPr/>
      </xdr:nvSpPr>
      <xdr:spPr>
        <a:xfrm>
          <a:off x="9588500" y="67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96774</xdr:rowOff>
    </xdr:from>
    <xdr:to>
      <xdr:col>55</xdr:col>
      <xdr:colOff>0</xdr:colOff>
      <xdr:row>39</xdr:row>
      <xdr:rowOff>108204</xdr:rowOff>
    </xdr:to>
    <xdr:cxnSp macro="">
      <xdr:nvCxnSpPr>
        <xdr:cNvPr id="130" name="直線コネクタ 129">
          <a:extLst>
            <a:ext uri="{FF2B5EF4-FFF2-40B4-BE49-F238E27FC236}">
              <a16:creationId xmlns:a16="http://schemas.microsoft.com/office/drawing/2014/main" id="{53C7399A-22D8-4B6E-AC0C-B6346183A7B9}"/>
            </a:ext>
          </a:extLst>
        </xdr:cNvPr>
        <xdr:cNvCxnSpPr/>
      </xdr:nvCxnSpPr>
      <xdr:spPr>
        <a:xfrm flipV="1">
          <a:off x="9639300" y="678332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50546</xdr:rowOff>
    </xdr:from>
    <xdr:to>
      <xdr:col>46</xdr:col>
      <xdr:colOff>38100</xdr:colOff>
      <xdr:row>39</xdr:row>
      <xdr:rowOff>152146</xdr:rowOff>
    </xdr:to>
    <xdr:sp macro="" textlink="">
      <xdr:nvSpPr>
        <xdr:cNvPr id="131" name="楕円 130">
          <a:extLst>
            <a:ext uri="{FF2B5EF4-FFF2-40B4-BE49-F238E27FC236}">
              <a16:creationId xmlns:a16="http://schemas.microsoft.com/office/drawing/2014/main" id="{17AF47B9-19AA-4DB3-8684-772EC7ADFA52}"/>
            </a:ext>
          </a:extLst>
        </xdr:cNvPr>
        <xdr:cNvSpPr/>
      </xdr:nvSpPr>
      <xdr:spPr>
        <a:xfrm>
          <a:off x="86995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101346</xdr:rowOff>
    </xdr:from>
    <xdr:to>
      <xdr:col>50</xdr:col>
      <xdr:colOff>114300</xdr:colOff>
      <xdr:row>39</xdr:row>
      <xdr:rowOff>108204</xdr:rowOff>
    </xdr:to>
    <xdr:cxnSp macro="">
      <xdr:nvCxnSpPr>
        <xdr:cNvPr id="132" name="直線コネクタ 131">
          <a:extLst>
            <a:ext uri="{FF2B5EF4-FFF2-40B4-BE49-F238E27FC236}">
              <a16:creationId xmlns:a16="http://schemas.microsoft.com/office/drawing/2014/main" id="{E055B788-4573-4151-ACE2-382C1B20E8DE}"/>
            </a:ext>
          </a:extLst>
        </xdr:cNvPr>
        <xdr:cNvCxnSpPr/>
      </xdr:nvCxnSpPr>
      <xdr:spPr>
        <a:xfrm>
          <a:off x="8750300" y="678789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52832</xdr:rowOff>
    </xdr:from>
    <xdr:to>
      <xdr:col>41</xdr:col>
      <xdr:colOff>101600</xdr:colOff>
      <xdr:row>39</xdr:row>
      <xdr:rowOff>154432</xdr:rowOff>
    </xdr:to>
    <xdr:sp macro="" textlink="">
      <xdr:nvSpPr>
        <xdr:cNvPr id="133" name="楕円 132">
          <a:extLst>
            <a:ext uri="{FF2B5EF4-FFF2-40B4-BE49-F238E27FC236}">
              <a16:creationId xmlns:a16="http://schemas.microsoft.com/office/drawing/2014/main" id="{5E51E9EF-37CC-4EE5-854F-3C88907D1ECE}"/>
            </a:ext>
          </a:extLst>
        </xdr:cNvPr>
        <xdr:cNvSpPr/>
      </xdr:nvSpPr>
      <xdr:spPr>
        <a:xfrm>
          <a:off x="7810500" y="673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101346</xdr:rowOff>
    </xdr:from>
    <xdr:to>
      <xdr:col>45</xdr:col>
      <xdr:colOff>177800</xdr:colOff>
      <xdr:row>39</xdr:row>
      <xdr:rowOff>103632</xdr:rowOff>
    </xdr:to>
    <xdr:cxnSp macro="">
      <xdr:nvCxnSpPr>
        <xdr:cNvPr id="134" name="直線コネクタ 133">
          <a:extLst>
            <a:ext uri="{FF2B5EF4-FFF2-40B4-BE49-F238E27FC236}">
              <a16:creationId xmlns:a16="http://schemas.microsoft.com/office/drawing/2014/main" id="{F5FB7E4F-BB42-44A8-AE8E-C683F3EE8C70}"/>
            </a:ext>
          </a:extLst>
        </xdr:cNvPr>
        <xdr:cNvCxnSpPr/>
      </xdr:nvCxnSpPr>
      <xdr:spPr>
        <a:xfrm flipV="1">
          <a:off x="7861300" y="67878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57404</xdr:rowOff>
    </xdr:from>
    <xdr:to>
      <xdr:col>36</xdr:col>
      <xdr:colOff>165100</xdr:colOff>
      <xdr:row>39</xdr:row>
      <xdr:rowOff>159004</xdr:rowOff>
    </xdr:to>
    <xdr:sp macro="" textlink="">
      <xdr:nvSpPr>
        <xdr:cNvPr id="135" name="楕円 134">
          <a:extLst>
            <a:ext uri="{FF2B5EF4-FFF2-40B4-BE49-F238E27FC236}">
              <a16:creationId xmlns:a16="http://schemas.microsoft.com/office/drawing/2014/main" id="{16DADFE3-05E0-4AC3-A6EE-2BA6869E4DF1}"/>
            </a:ext>
          </a:extLst>
        </xdr:cNvPr>
        <xdr:cNvSpPr/>
      </xdr:nvSpPr>
      <xdr:spPr>
        <a:xfrm>
          <a:off x="6921500" y="67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103632</xdr:rowOff>
    </xdr:from>
    <xdr:to>
      <xdr:col>41</xdr:col>
      <xdr:colOff>50800</xdr:colOff>
      <xdr:row>39</xdr:row>
      <xdr:rowOff>108204</xdr:rowOff>
    </xdr:to>
    <xdr:cxnSp macro="">
      <xdr:nvCxnSpPr>
        <xdr:cNvPr id="136" name="直線コネクタ 135">
          <a:extLst>
            <a:ext uri="{FF2B5EF4-FFF2-40B4-BE49-F238E27FC236}">
              <a16:creationId xmlns:a16="http://schemas.microsoft.com/office/drawing/2014/main" id="{7C227693-7202-415E-B340-14DD2A757660}"/>
            </a:ext>
          </a:extLst>
        </xdr:cNvPr>
        <xdr:cNvCxnSpPr/>
      </xdr:nvCxnSpPr>
      <xdr:spPr>
        <a:xfrm flipV="1">
          <a:off x="6972300" y="679018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42943</xdr:rowOff>
    </xdr:from>
    <xdr:ext cx="469744" cy="259045"/>
    <xdr:sp macro="" textlink="">
      <xdr:nvSpPr>
        <xdr:cNvPr id="137" name="n_1aveValue【図書館】&#10;一人当たり面積">
          <a:extLst>
            <a:ext uri="{FF2B5EF4-FFF2-40B4-BE49-F238E27FC236}">
              <a16:creationId xmlns:a16="http://schemas.microsoft.com/office/drawing/2014/main" id="{A73E4155-95EC-4DC3-863D-937127183AD8}"/>
            </a:ext>
          </a:extLst>
        </xdr:cNvPr>
        <xdr:cNvSpPr txBox="1"/>
      </xdr:nvSpPr>
      <xdr:spPr>
        <a:xfrm>
          <a:off x="93917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13225</xdr:rowOff>
    </xdr:from>
    <xdr:ext cx="469744" cy="259045"/>
    <xdr:sp macro="" textlink="">
      <xdr:nvSpPr>
        <xdr:cNvPr id="138" name="n_2aveValue【図書館】&#10;一人当たり面積">
          <a:extLst>
            <a:ext uri="{FF2B5EF4-FFF2-40B4-BE49-F238E27FC236}">
              <a16:creationId xmlns:a16="http://schemas.microsoft.com/office/drawing/2014/main" id="{E8321E47-87D8-4996-940F-6A0802D59293}"/>
            </a:ext>
          </a:extLst>
        </xdr:cNvPr>
        <xdr:cNvSpPr txBox="1"/>
      </xdr:nvSpPr>
      <xdr:spPr>
        <a:xfrm>
          <a:off x="8515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13225</xdr:rowOff>
    </xdr:from>
    <xdr:ext cx="469744" cy="259045"/>
    <xdr:sp macro="" textlink="">
      <xdr:nvSpPr>
        <xdr:cNvPr id="139" name="n_3aveValue【図書館】&#10;一人当たり面積">
          <a:extLst>
            <a:ext uri="{FF2B5EF4-FFF2-40B4-BE49-F238E27FC236}">
              <a16:creationId xmlns:a16="http://schemas.microsoft.com/office/drawing/2014/main" id="{55080EC5-B852-45E5-AE42-893EE46232CD}"/>
            </a:ext>
          </a:extLst>
        </xdr:cNvPr>
        <xdr:cNvSpPr txBox="1"/>
      </xdr:nvSpPr>
      <xdr:spPr>
        <a:xfrm>
          <a:off x="7626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38371</xdr:rowOff>
    </xdr:from>
    <xdr:ext cx="469744" cy="259045"/>
    <xdr:sp macro="" textlink="">
      <xdr:nvSpPr>
        <xdr:cNvPr id="140" name="n_4aveValue【図書館】&#10;一人当たり面積">
          <a:extLst>
            <a:ext uri="{FF2B5EF4-FFF2-40B4-BE49-F238E27FC236}">
              <a16:creationId xmlns:a16="http://schemas.microsoft.com/office/drawing/2014/main" id="{3CEA4150-5BC7-4A52-8DAA-5658A278DACD}"/>
            </a:ext>
          </a:extLst>
        </xdr:cNvPr>
        <xdr:cNvSpPr txBox="1"/>
      </xdr:nvSpPr>
      <xdr:spPr>
        <a:xfrm>
          <a:off x="6737427" y="638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150131</xdr:rowOff>
    </xdr:from>
    <xdr:ext cx="469744" cy="259045"/>
    <xdr:sp macro="" textlink="">
      <xdr:nvSpPr>
        <xdr:cNvPr id="141" name="n_1mainValue【図書館】&#10;一人当たり面積">
          <a:extLst>
            <a:ext uri="{FF2B5EF4-FFF2-40B4-BE49-F238E27FC236}">
              <a16:creationId xmlns:a16="http://schemas.microsoft.com/office/drawing/2014/main" id="{44635083-A8A5-49FC-BB07-724CFE19F543}"/>
            </a:ext>
          </a:extLst>
        </xdr:cNvPr>
        <xdr:cNvSpPr txBox="1"/>
      </xdr:nvSpPr>
      <xdr:spPr>
        <a:xfrm>
          <a:off x="9391727" y="683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143273</xdr:rowOff>
    </xdr:from>
    <xdr:ext cx="469744" cy="259045"/>
    <xdr:sp macro="" textlink="">
      <xdr:nvSpPr>
        <xdr:cNvPr id="142" name="n_2mainValue【図書館】&#10;一人当たり面積">
          <a:extLst>
            <a:ext uri="{FF2B5EF4-FFF2-40B4-BE49-F238E27FC236}">
              <a16:creationId xmlns:a16="http://schemas.microsoft.com/office/drawing/2014/main" id="{5604D390-97E7-4632-B15E-F901DB1A3506}"/>
            </a:ext>
          </a:extLst>
        </xdr:cNvPr>
        <xdr:cNvSpPr txBox="1"/>
      </xdr:nvSpPr>
      <xdr:spPr>
        <a:xfrm>
          <a:off x="85154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145559</xdr:rowOff>
    </xdr:from>
    <xdr:ext cx="469744" cy="259045"/>
    <xdr:sp macro="" textlink="">
      <xdr:nvSpPr>
        <xdr:cNvPr id="143" name="n_3mainValue【図書館】&#10;一人当たり面積">
          <a:extLst>
            <a:ext uri="{FF2B5EF4-FFF2-40B4-BE49-F238E27FC236}">
              <a16:creationId xmlns:a16="http://schemas.microsoft.com/office/drawing/2014/main" id="{99352A83-FB91-4A2A-8A3E-2C18F42E7FE1}"/>
            </a:ext>
          </a:extLst>
        </xdr:cNvPr>
        <xdr:cNvSpPr txBox="1"/>
      </xdr:nvSpPr>
      <xdr:spPr>
        <a:xfrm>
          <a:off x="7626427" y="683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150131</xdr:rowOff>
    </xdr:from>
    <xdr:ext cx="469744" cy="259045"/>
    <xdr:sp macro="" textlink="">
      <xdr:nvSpPr>
        <xdr:cNvPr id="144" name="n_4mainValue【図書館】&#10;一人当たり面積">
          <a:extLst>
            <a:ext uri="{FF2B5EF4-FFF2-40B4-BE49-F238E27FC236}">
              <a16:creationId xmlns:a16="http://schemas.microsoft.com/office/drawing/2014/main" id="{8751C9E8-3862-47A9-B190-E7748DAB0599}"/>
            </a:ext>
          </a:extLst>
        </xdr:cNvPr>
        <xdr:cNvSpPr txBox="1"/>
      </xdr:nvSpPr>
      <xdr:spPr>
        <a:xfrm>
          <a:off x="6737427" y="683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99C323F3-6D22-4C7A-9721-84483BD8AD4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5CFA0106-2893-4D24-B28E-95A3B711AD1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A83C5B6B-744D-446C-894B-2A8867437D1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17EDEB8F-1380-499D-9E85-ED9BAC59A11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E7A2A919-9DD2-4AC8-87CA-DC8237D80DC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7939839E-6B7B-4486-BFAC-1F7C604799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F5742E37-6176-4C9C-A651-920898483CB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0BC01781-BEBD-49A0-B1BE-346D91125DA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D204545E-F445-4227-9A86-C8681E767D9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252B542C-E022-49BC-B02C-E34A5E83654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858717F7-4E2C-45F0-A351-7B6F470C19F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590EECEA-1C54-4B20-853A-1B95AE3F630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17ACC0FE-1D6F-489E-9342-7E3F882DD2D1}"/>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A9C3CD92-EC11-460F-9975-E4F3ECA4B35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45FA0F46-6A69-4C28-989F-34A36F5E1E0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E27D6D3A-5367-4890-9D30-A8000C08A86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2C6A50E4-387C-462D-94E4-F08FFBBCD2C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791C4F1B-8608-47DC-AE3E-8AA23EE479C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C75C5056-BFE2-4AC2-BA94-6985AFE2454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CB10656E-D7B8-4F49-8ACD-02B282F1DFD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E59188F3-F259-4E77-83A1-848E674A9E3A}"/>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36421B3C-EBE0-4651-B1A3-8DD5EDF39D4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3AAB4A8D-37AE-4EDF-A74D-9CFE413A4563}"/>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CD241820-EFD1-44E4-8BE8-1068F456A1C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169" name="直線コネクタ 168">
          <a:extLst>
            <a:ext uri="{FF2B5EF4-FFF2-40B4-BE49-F238E27FC236}">
              <a16:creationId xmlns:a16="http://schemas.microsoft.com/office/drawing/2014/main" id="{E18DD63A-BCA9-4089-B8DD-6E850ACD9FF5}"/>
            </a:ext>
          </a:extLst>
        </xdr:cNvPr>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0" name="【体育館・プール】&#10;有形固定資産減価償却率最小値テキスト">
          <a:extLst>
            <a:ext uri="{FF2B5EF4-FFF2-40B4-BE49-F238E27FC236}">
              <a16:creationId xmlns:a16="http://schemas.microsoft.com/office/drawing/2014/main" id="{FE9D4B56-627D-414D-B8AC-C6B5EA3AE0FF}"/>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1" name="直線コネクタ 170">
          <a:extLst>
            <a:ext uri="{FF2B5EF4-FFF2-40B4-BE49-F238E27FC236}">
              <a16:creationId xmlns:a16="http://schemas.microsoft.com/office/drawing/2014/main" id="{1A33296D-1409-470C-9893-83009CAA8C7B}"/>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E2813C5D-693B-4A32-9AE3-811E9BC3E870}"/>
            </a:ext>
          </a:extLst>
        </xdr:cNvPr>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173" name="直線コネクタ 172">
          <a:extLst>
            <a:ext uri="{FF2B5EF4-FFF2-40B4-BE49-F238E27FC236}">
              <a16:creationId xmlns:a16="http://schemas.microsoft.com/office/drawing/2014/main" id="{9A88CF62-27C3-4224-9351-4B2EDC80B138}"/>
            </a:ext>
          </a:extLst>
        </xdr:cNvPr>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132097</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8F502369-BB57-4EC9-BFC1-49363E36390B}"/>
            </a:ext>
          </a:extLst>
        </xdr:cNvPr>
        <xdr:cNvSpPr txBox="1"/>
      </xdr:nvSpPr>
      <xdr:spPr>
        <a:xfrm>
          <a:off x="4673600" y="10590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175" name="フローチャート: 判断 174">
          <a:extLst>
            <a:ext uri="{FF2B5EF4-FFF2-40B4-BE49-F238E27FC236}">
              <a16:creationId xmlns:a16="http://schemas.microsoft.com/office/drawing/2014/main" id="{0E4E91F5-95EB-4625-8C86-B82FAE475115}"/>
            </a:ext>
          </a:extLst>
        </xdr:cNvPr>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176" name="フローチャート: 判断 175">
          <a:extLst>
            <a:ext uri="{FF2B5EF4-FFF2-40B4-BE49-F238E27FC236}">
              <a16:creationId xmlns:a16="http://schemas.microsoft.com/office/drawing/2014/main" id="{722CA267-B2BD-42D6-8F87-F0CACA5C7715}"/>
            </a:ext>
          </a:extLst>
        </xdr:cNvPr>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177" name="フローチャート: 判断 176">
          <a:extLst>
            <a:ext uri="{FF2B5EF4-FFF2-40B4-BE49-F238E27FC236}">
              <a16:creationId xmlns:a16="http://schemas.microsoft.com/office/drawing/2014/main" id="{9A7FC56B-C6F0-4C66-9C62-C3B2301AE4C7}"/>
            </a:ext>
          </a:extLst>
        </xdr:cNvPr>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78" name="フローチャート: 判断 177">
          <a:extLst>
            <a:ext uri="{FF2B5EF4-FFF2-40B4-BE49-F238E27FC236}">
              <a16:creationId xmlns:a16="http://schemas.microsoft.com/office/drawing/2014/main" id="{4348BF53-B1F3-438B-A961-3D72709A5631}"/>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179" name="フローチャート: 判断 178">
          <a:extLst>
            <a:ext uri="{FF2B5EF4-FFF2-40B4-BE49-F238E27FC236}">
              <a16:creationId xmlns:a16="http://schemas.microsoft.com/office/drawing/2014/main" id="{99539C51-3266-4E79-913E-472A1FC48E12}"/>
            </a:ext>
          </a:extLst>
        </xdr:cNvPr>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26850E94-87E0-4322-9532-F3C03CEC7CA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64C8BDAF-CDD0-419F-9257-D2FA7055AEB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DCBFDB24-B3D8-426D-AA52-53F11DC2D12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F67FD01-ECBF-4A7C-A363-D80B2318C7C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CF45DE0-CEA5-45BC-93F1-37CEBB67816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25400</xdr:rowOff>
    </xdr:from>
    <xdr:to>
      <xdr:col>24</xdr:col>
      <xdr:colOff>114300</xdr:colOff>
      <xdr:row>64</xdr:row>
      <xdr:rowOff>127000</xdr:rowOff>
    </xdr:to>
    <xdr:sp macro="" textlink="">
      <xdr:nvSpPr>
        <xdr:cNvPr id="185" name="楕円 184">
          <a:extLst>
            <a:ext uri="{FF2B5EF4-FFF2-40B4-BE49-F238E27FC236}">
              <a16:creationId xmlns:a16="http://schemas.microsoft.com/office/drawing/2014/main" id="{5E940236-EBE2-4D53-B19E-FEBCA2D94E1E}"/>
            </a:ext>
          </a:extLst>
        </xdr:cNvPr>
        <xdr:cNvSpPr/>
      </xdr:nvSpPr>
      <xdr:spPr>
        <a:xfrm>
          <a:off x="45847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111777</xdr:rowOff>
    </xdr:from>
    <xdr:ext cx="469744" cy="259045"/>
    <xdr:sp macro="" textlink="">
      <xdr:nvSpPr>
        <xdr:cNvPr id="186" name="【体育館・プール】&#10;有形固定資産減価償却率該当値テキスト">
          <a:extLst>
            <a:ext uri="{FF2B5EF4-FFF2-40B4-BE49-F238E27FC236}">
              <a16:creationId xmlns:a16="http://schemas.microsoft.com/office/drawing/2014/main" id="{0FD3998C-3699-4AF1-A572-6A8A0CEB0C6D}"/>
            </a:ext>
          </a:extLst>
        </xdr:cNvPr>
        <xdr:cNvSpPr txBox="1"/>
      </xdr:nvSpPr>
      <xdr:spPr>
        <a:xfrm>
          <a:off x="4673600"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25400</xdr:rowOff>
    </xdr:from>
    <xdr:to>
      <xdr:col>20</xdr:col>
      <xdr:colOff>38100</xdr:colOff>
      <xdr:row>64</xdr:row>
      <xdr:rowOff>127000</xdr:rowOff>
    </xdr:to>
    <xdr:sp macro="" textlink="">
      <xdr:nvSpPr>
        <xdr:cNvPr id="187" name="楕円 186">
          <a:extLst>
            <a:ext uri="{FF2B5EF4-FFF2-40B4-BE49-F238E27FC236}">
              <a16:creationId xmlns:a16="http://schemas.microsoft.com/office/drawing/2014/main" id="{8D19239D-6032-4B2A-9180-05A64B1E6C14}"/>
            </a:ext>
          </a:extLst>
        </xdr:cNvPr>
        <xdr:cNvSpPr/>
      </xdr:nvSpPr>
      <xdr:spPr>
        <a:xfrm>
          <a:off x="3746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76200</xdr:rowOff>
    </xdr:from>
    <xdr:to>
      <xdr:col>24</xdr:col>
      <xdr:colOff>63500</xdr:colOff>
      <xdr:row>64</xdr:row>
      <xdr:rowOff>76200</xdr:rowOff>
    </xdr:to>
    <xdr:cxnSp macro="">
      <xdr:nvCxnSpPr>
        <xdr:cNvPr id="188" name="直線コネクタ 187">
          <a:extLst>
            <a:ext uri="{FF2B5EF4-FFF2-40B4-BE49-F238E27FC236}">
              <a16:creationId xmlns:a16="http://schemas.microsoft.com/office/drawing/2014/main" id="{2C8C74DC-993F-4A7F-973E-3F634C7D328C}"/>
            </a:ext>
          </a:extLst>
        </xdr:cNvPr>
        <xdr:cNvCxnSpPr/>
      </xdr:nvCxnSpPr>
      <xdr:spPr>
        <a:xfrm>
          <a:off x="3797300" y="1104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25400</xdr:rowOff>
    </xdr:from>
    <xdr:to>
      <xdr:col>15</xdr:col>
      <xdr:colOff>101600</xdr:colOff>
      <xdr:row>64</xdr:row>
      <xdr:rowOff>127000</xdr:rowOff>
    </xdr:to>
    <xdr:sp macro="" textlink="">
      <xdr:nvSpPr>
        <xdr:cNvPr id="189" name="楕円 188">
          <a:extLst>
            <a:ext uri="{FF2B5EF4-FFF2-40B4-BE49-F238E27FC236}">
              <a16:creationId xmlns:a16="http://schemas.microsoft.com/office/drawing/2014/main" id="{7494BF73-0B19-464D-A896-1463CC5E5584}"/>
            </a:ext>
          </a:extLst>
        </xdr:cNvPr>
        <xdr:cNvSpPr/>
      </xdr:nvSpPr>
      <xdr:spPr>
        <a:xfrm>
          <a:off x="2857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76200</xdr:rowOff>
    </xdr:from>
    <xdr:to>
      <xdr:col>19</xdr:col>
      <xdr:colOff>177800</xdr:colOff>
      <xdr:row>64</xdr:row>
      <xdr:rowOff>76200</xdr:rowOff>
    </xdr:to>
    <xdr:cxnSp macro="">
      <xdr:nvCxnSpPr>
        <xdr:cNvPr id="190" name="直線コネクタ 189">
          <a:extLst>
            <a:ext uri="{FF2B5EF4-FFF2-40B4-BE49-F238E27FC236}">
              <a16:creationId xmlns:a16="http://schemas.microsoft.com/office/drawing/2014/main" id="{7A2C2FD4-0B70-4A20-8BEA-41CA9450E95D}"/>
            </a:ext>
          </a:extLst>
        </xdr:cNvPr>
        <xdr:cNvCxnSpPr/>
      </xdr:nvCxnSpPr>
      <xdr:spPr>
        <a:xfrm>
          <a:off x="2908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25400</xdr:rowOff>
    </xdr:from>
    <xdr:to>
      <xdr:col>10</xdr:col>
      <xdr:colOff>165100</xdr:colOff>
      <xdr:row>64</xdr:row>
      <xdr:rowOff>127000</xdr:rowOff>
    </xdr:to>
    <xdr:sp macro="" textlink="">
      <xdr:nvSpPr>
        <xdr:cNvPr id="191" name="楕円 190">
          <a:extLst>
            <a:ext uri="{FF2B5EF4-FFF2-40B4-BE49-F238E27FC236}">
              <a16:creationId xmlns:a16="http://schemas.microsoft.com/office/drawing/2014/main" id="{7C227596-F751-4D25-877B-AAC46D3F2386}"/>
            </a:ext>
          </a:extLst>
        </xdr:cNvPr>
        <xdr:cNvSpPr/>
      </xdr:nvSpPr>
      <xdr:spPr>
        <a:xfrm>
          <a:off x="1968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76200</xdr:rowOff>
    </xdr:from>
    <xdr:to>
      <xdr:col>15</xdr:col>
      <xdr:colOff>50800</xdr:colOff>
      <xdr:row>64</xdr:row>
      <xdr:rowOff>76200</xdr:rowOff>
    </xdr:to>
    <xdr:cxnSp macro="">
      <xdr:nvCxnSpPr>
        <xdr:cNvPr id="192" name="直線コネクタ 191">
          <a:extLst>
            <a:ext uri="{FF2B5EF4-FFF2-40B4-BE49-F238E27FC236}">
              <a16:creationId xmlns:a16="http://schemas.microsoft.com/office/drawing/2014/main" id="{953A86B0-7EFE-493D-9B4A-9C6A665C4D94}"/>
            </a:ext>
          </a:extLst>
        </xdr:cNvPr>
        <xdr:cNvCxnSpPr/>
      </xdr:nvCxnSpPr>
      <xdr:spPr>
        <a:xfrm>
          <a:off x="2019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25400</xdr:rowOff>
    </xdr:from>
    <xdr:to>
      <xdr:col>6</xdr:col>
      <xdr:colOff>38100</xdr:colOff>
      <xdr:row>64</xdr:row>
      <xdr:rowOff>127000</xdr:rowOff>
    </xdr:to>
    <xdr:sp macro="" textlink="">
      <xdr:nvSpPr>
        <xdr:cNvPr id="193" name="楕円 192">
          <a:extLst>
            <a:ext uri="{FF2B5EF4-FFF2-40B4-BE49-F238E27FC236}">
              <a16:creationId xmlns:a16="http://schemas.microsoft.com/office/drawing/2014/main" id="{4955367B-5896-4B43-A973-F9662F00B97A}"/>
            </a:ext>
          </a:extLst>
        </xdr:cNvPr>
        <xdr:cNvSpPr/>
      </xdr:nvSpPr>
      <xdr:spPr>
        <a:xfrm>
          <a:off x="1079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76200</xdr:rowOff>
    </xdr:from>
    <xdr:to>
      <xdr:col>10</xdr:col>
      <xdr:colOff>114300</xdr:colOff>
      <xdr:row>64</xdr:row>
      <xdr:rowOff>76200</xdr:rowOff>
    </xdr:to>
    <xdr:cxnSp macro="">
      <xdr:nvCxnSpPr>
        <xdr:cNvPr id="194" name="直線コネクタ 193">
          <a:extLst>
            <a:ext uri="{FF2B5EF4-FFF2-40B4-BE49-F238E27FC236}">
              <a16:creationId xmlns:a16="http://schemas.microsoft.com/office/drawing/2014/main" id="{01DC6263-DD67-4574-8C37-27ACA2E80C4C}"/>
            </a:ext>
          </a:extLst>
        </xdr:cNvPr>
        <xdr:cNvCxnSpPr/>
      </xdr:nvCxnSpPr>
      <xdr:spPr>
        <a:xfrm>
          <a:off x="1130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82567</xdr:rowOff>
    </xdr:from>
    <xdr:ext cx="405111" cy="259045"/>
    <xdr:sp macro="" textlink="">
      <xdr:nvSpPr>
        <xdr:cNvPr id="195" name="n_1aveValue【体育館・プール】&#10;有形固定資産減価償却率">
          <a:extLst>
            <a:ext uri="{FF2B5EF4-FFF2-40B4-BE49-F238E27FC236}">
              <a16:creationId xmlns:a16="http://schemas.microsoft.com/office/drawing/2014/main" id="{F29F0418-BBD3-427C-B4DB-85C8BAEE96E6}"/>
            </a:ext>
          </a:extLst>
        </xdr:cNvPr>
        <xdr:cNvSpPr txBox="1"/>
      </xdr:nvSpPr>
      <xdr:spPr>
        <a:xfrm>
          <a:off x="35820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111142</xdr:rowOff>
    </xdr:from>
    <xdr:ext cx="405111" cy="259045"/>
    <xdr:sp macro="" textlink="">
      <xdr:nvSpPr>
        <xdr:cNvPr id="196" name="n_2aveValue【体育館・プール】&#10;有形固定資産減価償却率">
          <a:extLst>
            <a:ext uri="{FF2B5EF4-FFF2-40B4-BE49-F238E27FC236}">
              <a16:creationId xmlns:a16="http://schemas.microsoft.com/office/drawing/2014/main" id="{2806EB5F-D112-4FDD-958E-68F6CEE00781}"/>
            </a:ext>
          </a:extLst>
        </xdr:cNvPr>
        <xdr:cNvSpPr txBox="1"/>
      </xdr:nvSpPr>
      <xdr:spPr>
        <a:xfrm>
          <a:off x="2705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197" name="n_3aveValue【体育館・プール】&#10;有形固定資産減価償却率">
          <a:extLst>
            <a:ext uri="{FF2B5EF4-FFF2-40B4-BE49-F238E27FC236}">
              <a16:creationId xmlns:a16="http://schemas.microsoft.com/office/drawing/2014/main" id="{15752FA3-0785-4880-8141-355BCAE96B29}"/>
            </a:ext>
          </a:extLst>
        </xdr:cNvPr>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8272</xdr:rowOff>
    </xdr:from>
    <xdr:ext cx="405111" cy="259045"/>
    <xdr:sp macro="" textlink="">
      <xdr:nvSpPr>
        <xdr:cNvPr id="198" name="n_4aveValue【体育館・プール】&#10;有形固定資産減価償却率">
          <a:extLst>
            <a:ext uri="{FF2B5EF4-FFF2-40B4-BE49-F238E27FC236}">
              <a16:creationId xmlns:a16="http://schemas.microsoft.com/office/drawing/2014/main" id="{8FD4E53B-15E2-4533-9E8E-19FC21E51EB4}"/>
            </a:ext>
          </a:extLst>
        </xdr:cNvPr>
        <xdr:cNvSpPr txBox="1"/>
      </xdr:nvSpPr>
      <xdr:spPr>
        <a:xfrm>
          <a:off x="927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64</xdr:row>
      <xdr:rowOff>118127</xdr:rowOff>
    </xdr:from>
    <xdr:ext cx="469744" cy="259045"/>
    <xdr:sp macro="" textlink="">
      <xdr:nvSpPr>
        <xdr:cNvPr id="199" name="n_1mainValue【体育館・プール】&#10;有形固定資産減価償却率">
          <a:extLst>
            <a:ext uri="{FF2B5EF4-FFF2-40B4-BE49-F238E27FC236}">
              <a16:creationId xmlns:a16="http://schemas.microsoft.com/office/drawing/2014/main" id="{69DE4713-7F10-4C39-A059-EA1A63213388}"/>
            </a:ext>
          </a:extLst>
        </xdr:cNvPr>
        <xdr:cNvSpPr txBox="1"/>
      </xdr:nvSpPr>
      <xdr:spPr>
        <a:xfrm>
          <a:off x="35497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64</xdr:row>
      <xdr:rowOff>118127</xdr:rowOff>
    </xdr:from>
    <xdr:ext cx="469744" cy="259045"/>
    <xdr:sp macro="" textlink="">
      <xdr:nvSpPr>
        <xdr:cNvPr id="200" name="n_2mainValue【体育館・プール】&#10;有形固定資産減価償却率">
          <a:extLst>
            <a:ext uri="{FF2B5EF4-FFF2-40B4-BE49-F238E27FC236}">
              <a16:creationId xmlns:a16="http://schemas.microsoft.com/office/drawing/2014/main" id="{DDBC6529-80C1-499A-9B6D-8B484A343D24}"/>
            </a:ext>
          </a:extLst>
        </xdr:cNvPr>
        <xdr:cNvSpPr txBox="1"/>
      </xdr:nvSpPr>
      <xdr:spPr>
        <a:xfrm>
          <a:off x="2673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64</xdr:row>
      <xdr:rowOff>118127</xdr:rowOff>
    </xdr:from>
    <xdr:ext cx="469744" cy="259045"/>
    <xdr:sp macro="" textlink="">
      <xdr:nvSpPr>
        <xdr:cNvPr id="201" name="n_3mainValue【体育館・プール】&#10;有形固定資産減価償却率">
          <a:extLst>
            <a:ext uri="{FF2B5EF4-FFF2-40B4-BE49-F238E27FC236}">
              <a16:creationId xmlns:a16="http://schemas.microsoft.com/office/drawing/2014/main" id="{AC4DC209-2AE8-463B-BC71-B57FA2C46792}"/>
            </a:ext>
          </a:extLst>
        </xdr:cNvPr>
        <xdr:cNvSpPr txBox="1"/>
      </xdr:nvSpPr>
      <xdr:spPr>
        <a:xfrm>
          <a:off x="1784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64</xdr:row>
      <xdr:rowOff>118127</xdr:rowOff>
    </xdr:from>
    <xdr:ext cx="469744" cy="259045"/>
    <xdr:sp macro="" textlink="">
      <xdr:nvSpPr>
        <xdr:cNvPr id="202" name="n_4mainValue【体育館・プール】&#10;有形固定資産減価償却率">
          <a:extLst>
            <a:ext uri="{FF2B5EF4-FFF2-40B4-BE49-F238E27FC236}">
              <a16:creationId xmlns:a16="http://schemas.microsoft.com/office/drawing/2014/main" id="{8B4C7990-D728-4CFB-9277-92E9AC2B70E9}"/>
            </a:ext>
          </a:extLst>
        </xdr:cNvPr>
        <xdr:cNvSpPr txBox="1"/>
      </xdr:nvSpPr>
      <xdr:spPr>
        <a:xfrm>
          <a:off x="895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F8448B13-BDD4-4568-96A6-066548EDD40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C35459E1-5653-4778-BA9A-D2B259FA027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4472EA82-EC3A-4BC9-AF80-35F9E0A99B0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8ED7E0D4-9218-4785-BBA9-18034D6C697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C16BD31B-3BA2-4A48-B13F-C2B847A954A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597C1E6D-F8FE-49FB-B873-0F0FEDD2459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76E1DE0B-5A39-4054-B53D-C1505E43CDB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EB5A6D56-F2F5-4D90-9F2A-A0BE8DFD176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4DF2C8EE-6FD0-4199-B993-F1D5667F7DF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C0790FC7-783F-4C79-9923-E93FC37C1DD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a:extLst>
            <a:ext uri="{FF2B5EF4-FFF2-40B4-BE49-F238E27FC236}">
              <a16:creationId xmlns:a16="http://schemas.microsoft.com/office/drawing/2014/main" id="{13C74F65-E9FA-40D5-85DD-865E34406B47}"/>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a:extLst>
            <a:ext uri="{FF2B5EF4-FFF2-40B4-BE49-F238E27FC236}">
              <a16:creationId xmlns:a16="http://schemas.microsoft.com/office/drawing/2014/main" id="{33C4097E-7E0B-465A-BC13-C2DC7CA3C72F}"/>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a:extLst>
            <a:ext uri="{FF2B5EF4-FFF2-40B4-BE49-F238E27FC236}">
              <a16:creationId xmlns:a16="http://schemas.microsoft.com/office/drawing/2014/main" id="{14AE3EB8-E59F-446D-AB73-E4719BFE8259}"/>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a:extLst>
            <a:ext uri="{FF2B5EF4-FFF2-40B4-BE49-F238E27FC236}">
              <a16:creationId xmlns:a16="http://schemas.microsoft.com/office/drawing/2014/main" id="{5CD1987E-7E00-428B-A41E-4C743D7BC215}"/>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a:extLst>
            <a:ext uri="{FF2B5EF4-FFF2-40B4-BE49-F238E27FC236}">
              <a16:creationId xmlns:a16="http://schemas.microsoft.com/office/drawing/2014/main" id="{6C423052-6E4B-4B5C-B781-B2993292F7CE}"/>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a:extLst>
            <a:ext uri="{FF2B5EF4-FFF2-40B4-BE49-F238E27FC236}">
              <a16:creationId xmlns:a16="http://schemas.microsoft.com/office/drawing/2014/main" id="{34F09D56-6E13-4ECE-97FA-43AACBAD544C}"/>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a:extLst>
            <a:ext uri="{FF2B5EF4-FFF2-40B4-BE49-F238E27FC236}">
              <a16:creationId xmlns:a16="http://schemas.microsoft.com/office/drawing/2014/main" id="{97157B29-C65E-41F0-AE95-1F423C126D6E}"/>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a:extLst>
            <a:ext uri="{FF2B5EF4-FFF2-40B4-BE49-F238E27FC236}">
              <a16:creationId xmlns:a16="http://schemas.microsoft.com/office/drawing/2014/main" id="{DC125CDA-51F5-42B8-89BB-577E3BF19C6D}"/>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a:extLst>
            <a:ext uri="{FF2B5EF4-FFF2-40B4-BE49-F238E27FC236}">
              <a16:creationId xmlns:a16="http://schemas.microsoft.com/office/drawing/2014/main" id="{6A548B26-B331-48CD-BC9B-5D12282197F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a:extLst>
            <a:ext uri="{FF2B5EF4-FFF2-40B4-BE49-F238E27FC236}">
              <a16:creationId xmlns:a16="http://schemas.microsoft.com/office/drawing/2014/main" id="{E68710B2-0C53-4A07-AC44-1D95FE59B9F4}"/>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a:extLst>
            <a:ext uri="{FF2B5EF4-FFF2-40B4-BE49-F238E27FC236}">
              <a16:creationId xmlns:a16="http://schemas.microsoft.com/office/drawing/2014/main" id="{DAF5E6C4-5959-4BEC-B8DD-02E1DC28EE5E}"/>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a:extLst>
            <a:ext uri="{FF2B5EF4-FFF2-40B4-BE49-F238E27FC236}">
              <a16:creationId xmlns:a16="http://schemas.microsoft.com/office/drawing/2014/main" id="{2C2699D1-EDD6-4B7F-A16A-B6FF1E414A29}"/>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F04BE7C2-6CE5-4664-B6B5-E46638E61B3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48917EEF-A25C-4E9A-9515-F5FF9AF1B2B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98BC3B6E-0E46-4ECB-A495-7F93D1B4373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228" name="直線コネクタ 227">
          <a:extLst>
            <a:ext uri="{FF2B5EF4-FFF2-40B4-BE49-F238E27FC236}">
              <a16:creationId xmlns:a16="http://schemas.microsoft.com/office/drawing/2014/main" id="{90E1634E-5D2C-4DCA-AC07-EDB0CBB8703A}"/>
            </a:ext>
          </a:extLst>
        </xdr:cNvPr>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229" name="【体育館・プール】&#10;一人当たり面積最小値テキスト">
          <a:extLst>
            <a:ext uri="{FF2B5EF4-FFF2-40B4-BE49-F238E27FC236}">
              <a16:creationId xmlns:a16="http://schemas.microsoft.com/office/drawing/2014/main" id="{FC809F6C-00EC-4EA3-98F8-19FFCCFE208B}"/>
            </a:ext>
          </a:extLst>
        </xdr:cNvPr>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230" name="直線コネクタ 229">
          <a:extLst>
            <a:ext uri="{FF2B5EF4-FFF2-40B4-BE49-F238E27FC236}">
              <a16:creationId xmlns:a16="http://schemas.microsoft.com/office/drawing/2014/main" id="{5B51C03B-E354-43E8-B96A-493DCCB962C4}"/>
            </a:ext>
          </a:extLst>
        </xdr:cNvPr>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231" name="【体育館・プール】&#10;一人当たり面積最大値テキスト">
          <a:extLst>
            <a:ext uri="{FF2B5EF4-FFF2-40B4-BE49-F238E27FC236}">
              <a16:creationId xmlns:a16="http://schemas.microsoft.com/office/drawing/2014/main" id="{E21412C8-0A94-4DF9-BFFA-86A9C116D3B5}"/>
            </a:ext>
          </a:extLst>
        </xdr:cNvPr>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232" name="直線コネクタ 231">
          <a:extLst>
            <a:ext uri="{FF2B5EF4-FFF2-40B4-BE49-F238E27FC236}">
              <a16:creationId xmlns:a16="http://schemas.microsoft.com/office/drawing/2014/main" id="{71A2C7AD-F28C-4F2C-BAEC-A2D4CF732F79}"/>
            </a:ext>
          </a:extLst>
        </xdr:cNvPr>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112503</xdr:rowOff>
    </xdr:from>
    <xdr:ext cx="469744" cy="259045"/>
    <xdr:sp macro="" textlink="">
      <xdr:nvSpPr>
        <xdr:cNvPr id="233" name="【体育館・プール】&#10;一人当たり面積平均値テキスト">
          <a:extLst>
            <a:ext uri="{FF2B5EF4-FFF2-40B4-BE49-F238E27FC236}">
              <a16:creationId xmlns:a16="http://schemas.microsoft.com/office/drawing/2014/main" id="{F0C8857E-3FB1-4E66-919F-6FEB3845FE0D}"/>
            </a:ext>
          </a:extLst>
        </xdr:cNvPr>
        <xdr:cNvSpPr txBox="1"/>
      </xdr:nvSpPr>
      <xdr:spPr>
        <a:xfrm>
          <a:off x="10515600" y="1057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234" name="フローチャート: 判断 233">
          <a:extLst>
            <a:ext uri="{FF2B5EF4-FFF2-40B4-BE49-F238E27FC236}">
              <a16:creationId xmlns:a16="http://schemas.microsoft.com/office/drawing/2014/main" id="{BF96115D-02CF-4EF8-8D5A-B8242A7C8314}"/>
            </a:ext>
          </a:extLst>
        </xdr:cNvPr>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235" name="フローチャート: 判断 234">
          <a:extLst>
            <a:ext uri="{FF2B5EF4-FFF2-40B4-BE49-F238E27FC236}">
              <a16:creationId xmlns:a16="http://schemas.microsoft.com/office/drawing/2014/main" id="{40F238C4-D419-4032-9584-DBA7F118F8CB}"/>
            </a:ext>
          </a:extLst>
        </xdr:cNvPr>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236" name="フローチャート: 判断 235">
          <a:extLst>
            <a:ext uri="{FF2B5EF4-FFF2-40B4-BE49-F238E27FC236}">
              <a16:creationId xmlns:a16="http://schemas.microsoft.com/office/drawing/2014/main" id="{19E3D433-85FA-4697-85F6-C22A8CF63407}"/>
            </a:ext>
          </a:extLst>
        </xdr:cNvPr>
        <xdr:cNvSpPr/>
      </xdr:nvSpPr>
      <xdr:spPr>
        <a:xfrm>
          <a:off x="8699500" y="1072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237" name="フローチャート: 判断 236">
          <a:extLst>
            <a:ext uri="{FF2B5EF4-FFF2-40B4-BE49-F238E27FC236}">
              <a16:creationId xmlns:a16="http://schemas.microsoft.com/office/drawing/2014/main" id="{846CC4A3-E949-4F52-9298-67E4244D6F6C}"/>
            </a:ext>
          </a:extLst>
        </xdr:cNvPr>
        <xdr:cNvSpPr/>
      </xdr:nvSpPr>
      <xdr:spPr>
        <a:xfrm>
          <a:off x="7810500"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238" name="フローチャート: 判断 237">
          <a:extLst>
            <a:ext uri="{FF2B5EF4-FFF2-40B4-BE49-F238E27FC236}">
              <a16:creationId xmlns:a16="http://schemas.microsoft.com/office/drawing/2014/main" id="{0B08EAC2-2CE2-4E26-9B1D-FDB89E971D25}"/>
            </a:ext>
          </a:extLst>
        </xdr:cNvPr>
        <xdr:cNvSpPr/>
      </xdr:nvSpPr>
      <xdr:spPr>
        <a:xfrm>
          <a:off x="69215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13306A40-94F6-4DA5-BAFD-F0A4BDA0F8C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5C608D64-FAD8-4A77-8ED6-50349255BA9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9BCFFEC1-E9B1-4883-B994-19B5FD74DDE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8CDFE143-6146-4736-9FE4-46C6594A312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42F81A6-401D-4DB3-83E6-0EA6A41424D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88646</xdr:rowOff>
    </xdr:from>
    <xdr:to>
      <xdr:col>55</xdr:col>
      <xdr:colOff>50800</xdr:colOff>
      <xdr:row>64</xdr:row>
      <xdr:rowOff>18796</xdr:rowOff>
    </xdr:to>
    <xdr:sp macro="" textlink="">
      <xdr:nvSpPr>
        <xdr:cNvPr id="244" name="楕円 243">
          <a:extLst>
            <a:ext uri="{FF2B5EF4-FFF2-40B4-BE49-F238E27FC236}">
              <a16:creationId xmlns:a16="http://schemas.microsoft.com/office/drawing/2014/main" id="{922C6812-9ED1-4F04-A43D-F4BCD602CD50}"/>
            </a:ext>
          </a:extLst>
        </xdr:cNvPr>
        <xdr:cNvSpPr/>
      </xdr:nvSpPr>
      <xdr:spPr>
        <a:xfrm>
          <a:off x="104267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3573</xdr:rowOff>
    </xdr:from>
    <xdr:ext cx="469744" cy="259045"/>
    <xdr:sp macro="" textlink="">
      <xdr:nvSpPr>
        <xdr:cNvPr id="245" name="【体育館・プール】&#10;一人当たり面積該当値テキスト">
          <a:extLst>
            <a:ext uri="{FF2B5EF4-FFF2-40B4-BE49-F238E27FC236}">
              <a16:creationId xmlns:a16="http://schemas.microsoft.com/office/drawing/2014/main" id="{28D28C89-7975-4388-9701-BD952CE7EAEE}"/>
            </a:ext>
          </a:extLst>
        </xdr:cNvPr>
        <xdr:cNvSpPr txBox="1"/>
      </xdr:nvSpPr>
      <xdr:spPr>
        <a:xfrm>
          <a:off x="10515600" y="1080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93871</xdr:rowOff>
    </xdr:from>
    <xdr:to>
      <xdr:col>50</xdr:col>
      <xdr:colOff>165100</xdr:colOff>
      <xdr:row>64</xdr:row>
      <xdr:rowOff>24021</xdr:rowOff>
    </xdr:to>
    <xdr:sp macro="" textlink="">
      <xdr:nvSpPr>
        <xdr:cNvPr id="246" name="楕円 245">
          <a:extLst>
            <a:ext uri="{FF2B5EF4-FFF2-40B4-BE49-F238E27FC236}">
              <a16:creationId xmlns:a16="http://schemas.microsoft.com/office/drawing/2014/main" id="{1F1FD4C0-1EA3-412D-ACF6-43581B89BE04}"/>
            </a:ext>
          </a:extLst>
        </xdr:cNvPr>
        <xdr:cNvSpPr/>
      </xdr:nvSpPr>
      <xdr:spPr>
        <a:xfrm>
          <a:off x="9588500" y="1089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139446</xdr:rowOff>
    </xdr:from>
    <xdr:to>
      <xdr:col>55</xdr:col>
      <xdr:colOff>0</xdr:colOff>
      <xdr:row>63</xdr:row>
      <xdr:rowOff>144671</xdr:rowOff>
    </xdr:to>
    <xdr:cxnSp macro="">
      <xdr:nvCxnSpPr>
        <xdr:cNvPr id="247" name="直線コネクタ 246">
          <a:extLst>
            <a:ext uri="{FF2B5EF4-FFF2-40B4-BE49-F238E27FC236}">
              <a16:creationId xmlns:a16="http://schemas.microsoft.com/office/drawing/2014/main" id="{2E45F131-7048-441B-8B57-74A9D23BF54C}"/>
            </a:ext>
          </a:extLst>
        </xdr:cNvPr>
        <xdr:cNvCxnSpPr/>
      </xdr:nvCxnSpPr>
      <xdr:spPr>
        <a:xfrm flipV="1">
          <a:off x="9639300" y="10940796"/>
          <a:ext cx="8382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91259</xdr:rowOff>
    </xdr:from>
    <xdr:to>
      <xdr:col>46</xdr:col>
      <xdr:colOff>38100</xdr:colOff>
      <xdr:row>64</xdr:row>
      <xdr:rowOff>21409</xdr:rowOff>
    </xdr:to>
    <xdr:sp macro="" textlink="">
      <xdr:nvSpPr>
        <xdr:cNvPr id="248" name="楕円 247">
          <a:extLst>
            <a:ext uri="{FF2B5EF4-FFF2-40B4-BE49-F238E27FC236}">
              <a16:creationId xmlns:a16="http://schemas.microsoft.com/office/drawing/2014/main" id="{CE1F221A-0796-4CC5-A93D-B6642145BAB6}"/>
            </a:ext>
          </a:extLst>
        </xdr:cNvPr>
        <xdr:cNvSpPr/>
      </xdr:nvSpPr>
      <xdr:spPr>
        <a:xfrm>
          <a:off x="86995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142059</xdr:rowOff>
    </xdr:from>
    <xdr:to>
      <xdr:col>50</xdr:col>
      <xdr:colOff>114300</xdr:colOff>
      <xdr:row>63</xdr:row>
      <xdr:rowOff>144671</xdr:rowOff>
    </xdr:to>
    <xdr:cxnSp macro="">
      <xdr:nvCxnSpPr>
        <xdr:cNvPr id="249" name="直線コネクタ 248">
          <a:extLst>
            <a:ext uri="{FF2B5EF4-FFF2-40B4-BE49-F238E27FC236}">
              <a16:creationId xmlns:a16="http://schemas.microsoft.com/office/drawing/2014/main" id="{E77E71C6-F614-4CE8-903C-9D568E47B120}"/>
            </a:ext>
          </a:extLst>
        </xdr:cNvPr>
        <xdr:cNvCxnSpPr/>
      </xdr:nvCxnSpPr>
      <xdr:spPr>
        <a:xfrm>
          <a:off x="8750300" y="10943409"/>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91911</xdr:rowOff>
    </xdr:from>
    <xdr:to>
      <xdr:col>41</xdr:col>
      <xdr:colOff>101600</xdr:colOff>
      <xdr:row>64</xdr:row>
      <xdr:rowOff>22061</xdr:rowOff>
    </xdr:to>
    <xdr:sp macro="" textlink="">
      <xdr:nvSpPr>
        <xdr:cNvPr id="250" name="楕円 249">
          <a:extLst>
            <a:ext uri="{FF2B5EF4-FFF2-40B4-BE49-F238E27FC236}">
              <a16:creationId xmlns:a16="http://schemas.microsoft.com/office/drawing/2014/main" id="{1966B93C-A40A-43A5-A731-06FEF3110DF9}"/>
            </a:ext>
          </a:extLst>
        </xdr:cNvPr>
        <xdr:cNvSpPr/>
      </xdr:nvSpPr>
      <xdr:spPr>
        <a:xfrm>
          <a:off x="7810500" y="108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142059</xdr:rowOff>
    </xdr:from>
    <xdr:to>
      <xdr:col>45</xdr:col>
      <xdr:colOff>177800</xdr:colOff>
      <xdr:row>63</xdr:row>
      <xdr:rowOff>142711</xdr:rowOff>
    </xdr:to>
    <xdr:cxnSp macro="">
      <xdr:nvCxnSpPr>
        <xdr:cNvPr id="251" name="直線コネクタ 250">
          <a:extLst>
            <a:ext uri="{FF2B5EF4-FFF2-40B4-BE49-F238E27FC236}">
              <a16:creationId xmlns:a16="http://schemas.microsoft.com/office/drawing/2014/main" id="{6AC7AAEC-B0C4-4B5A-8B6B-062FBE074CDE}"/>
            </a:ext>
          </a:extLst>
        </xdr:cNvPr>
        <xdr:cNvCxnSpPr/>
      </xdr:nvCxnSpPr>
      <xdr:spPr>
        <a:xfrm flipV="1">
          <a:off x="7861300" y="10943409"/>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15821</xdr:rowOff>
    </xdr:from>
    <xdr:to>
      <xdr:col>36</xdr:col>
      <xdr:colOff>165100</xdr:colOff>
      <xdr:row>63</xdr:row>
      <xdr:rowOff>117421</xdr:rowOff>
    </xdr:to>
    <xdr:sp macro="" textlink="">
      <xdr:nvSpPr>
        <xdr:cNvPr id="252" name="楕円 251">
          <a:extLst>
            <a:ext uri="{FF2B5EF4-FFF2-40B4-BE49-F238E27FC236}">
              <a16:creationId xmlns:a16="http://schemas.microsoft.com/office/drawing/2014/main" id="{D25F967E-21FD-4154-93AE-DDD722FC2448}"/>
            </a:ext>
          </a:extLst>
        </xdr:cNvPr>
        <xdr:cNvSpPr/>
      </xdr:nvSpPr>
      <xdr:spPr>
        <a:xfrm>
          <a:off x="6921500" y="1081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66621</xdr:rowOff>
    </xdr:from>
    <xdr:to>
      <xdr:col>41</xdr:col>
      <xdr:colOff>50800</xdr:colOff>
      <xdr:row>63</xdr:row>
      <xdr:rowOff>142711</xdr:rowOff>
    </xdr:to>
    <xdr:cxnSp macro="">
      <xdr:nvCxnSpPr>
        <xdr:cNvPr id="253" name="直線コネクタ 252">
          <a:extLst>
            <a:ext uri="{FF2B5EF4-FFF2-40B4-BE49-F238E27FC236}">
              <a16:creationId xmlns:a16="http://schemas.microsoft.com/office/drawing/2014/main" id="{862B8598-C552-4E65-B749-C3924C08CB89}"/>
            </a:ext>
          </a:extLst>
        </xdr:cNvPr>
        <xdr:cNvCxnSpPr/>
      </xdr:nvCxnSpPr>
      <xdr:spPr>
        <a:xfrm>
          <a:off x="6972300" y="10867971"/>
          <a:ext cx="889000" cy="7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21934</xdr:rowOff>
    </xdr:from>
    <xdr:ext cx="469744" cy="259045"/>
    <xdr:sp macro="" textlink="">
      <xdr:nvSpPr>
        <xdr:cNvPr id="254" name="n_1aveValue【体育館・プール】&#10;一人当たり面積">
          <a:extLst>
            <a:ext uri="{FF2B5EF4-FFF2-40B4-BE49-F238E27FC236}">
              <a16:creationId xmlns:a16="http://schemas.microsoft.com/office/drawing/2014/main" id="{6E65FEDD-0D7D-4B99-B2DD-8DFAE827365A}"/>
            </a:ext>
          </a:extLst>
        </xdr:cNvPr>
        <xdr:cNvSpPr txBox="1"/>
      </xdr:nvSpPr>
      <xdr:spPr>
        <a:xfrm>
          <a:off x="9391727" y="1048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40222</xdr:rowOff>
    </xdr:from>
    <xdr:ext cx="469744" cy="259045"/>
    <xdr:sp macro="" textlink="">
      <xdr:nvSpPr>
        <xdr:cNvPr id="255" name="n_2aveValue【体育館・プール】&#10;一人当たり面積">
          <a:extLst>
            <a:ext uri="{FF2B5EF4-FFF2-40B4-BE49-F238E27FC236}">
              <a16:creationId xmlns:a16="http://schemas.microsoft.com/office/drawing/2014/main" id="{40F1EDCD-CC73-4A39-87D4-F14357000695}"/>
            </a:ext>
          </a:extLst>
        </xdr:cNvPr>
        <xdr:cNvSpPr txBox="1"/>
      </xdr:nvSpPr>
      <xdr:spPr>
        <a:xfrm>
          <a:off x="8515427" y="1049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24873</xdr:rowOff>
    </xdr:from>
    <xdr:ext cx="469744" cy="259045"/>
    <xdr:sp macro="" textlink="">
      <xdr:nvSpPr>
        <xdr:cNvPr id="256" name="n_3aveValue【体育館・プール】&#10;一人当たり面積">
          <a:extLst>
            <a:ext uri="{FF2B5EF4-FFF2-40B4-BE49-F238E27FC236}">
              <a16:creationId xmlns:a16="http://schemas.microsoft.com/office/drawing/2014/main" id="{1001225A-07BE-4B91-8570-A38CB9568333}"/>
            </a:ext>
          </a:extLst>
        </xdr:cNvPr>
        <xdr:cNvSpPr txBox="1"/>
      </xdr:nvSpPr>
      <xdr:spPr>
        <a:xfrm>
          <a:off x="7626427" y="1048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26832</xdr:rowOff>
    </xdr:from>
    <xdr:ext cx="469744" cy="259045"/>
    <xdr:sp macro="" textlink="">
      <xdr:nvSpPr>
        <xdr:cNvPr id="257" name="n_4aveValue【体育館・プール】&#10;一人当たり面積">
          <a:extLst>
            <a:ext uri="{FF2B5EF4-FFF2-40B4-BE49-F238E27FC236}">
              <a16:creationId xmlns:a16="http://schemas.microsoft.com/office/drawing/2014/main" id="{FD381C7A-2BD5-46B5-B6D4-8802ECF41BC1}"/>
            </a:ext>
          </a:extLst>
        </xdr:cNvPr>
        <xdr:cNvSpPr txBox="1"/>
      </xdr:nvSpPr>
      <xdr:spPr>
        <a:xfrm>
          <a:off x="6737427" y="1048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15148</xdr:rowOff>
    </xdr:from>
    <xdr:ext cx="469744" cy="259045"/>
    <xdr:sp macro="" textlink="">
      <xdr:nvSpPr>
        <xdr:cNvPr id="258" name="n_1mainValue【体育館・プール】&#10;一人当たり面積">
          <a:extLst>
            <a:ext uri="{FF2B5EF4-FFF2-40B4-BE49-F238E27FC236}">
              <a16:creationId xmlns:a16="http://schemas.microsoft.com/office/drawing/2014/main" id="{60C38376-CFC8-4821-8C3E-946C3615CD7C}"/>
            </a:ext>
          </a:extLst>
        </xdr:cNvPr>
        <xdr:cNvSpPr txBox="1"/>
      </xdr:nvSpPr>
      <xdr:spPr>
        <a:xfrm>
          <a:off x="9391727" y="1098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12536</xdr:rowOff>
    </xdr:from>
    <xdr:ext cx="469744" cy="259045"/>
    <xdr:sp macro="" textlink="">
      <xdr:nvSpPr>
        <xdr:cNvPr id="259" name="n_2mainValue【体育館・プール】&#10;一人当たり面積">
          <a:extLst>
            <a:ext uri="{FF2B5EF4-FFF2-40B4-BE49-F238E27FC236}">
              <a16:creationId xmlns:a16="http://schemas.microsoft.com/office/drawing/2014/main" id="{015EB4E9-DA3F-4E6D-ABC4-42998E309D2F}"/>
            </a:ext>
          </a:extLst>
        </xdr:cNvPr>
        <xdr:cNvSpPr txBox="1"/>
      </xdr:nvSpPr>
      <xdr:spPr>
        <a:xfrm>
          <a:off x="8515427" y="1098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13188</xdr:rowOff>
    </xdr:from>
    <xdr:ext cx="469744" cy="259045"/>
    <xdr:sp macro="" textlink="">
      <xdr:nvSpPr>
        <xdr:cNvPr id="260" name="n_3mainValue【体育館・プール】&#10;一人当たり面積">
          <a:extLst>
            <a:ext uri="{FF2B5EF4-FFF2-40B4-BE49-F238E27FC236}">
              <a16:creationId xmlns:a16="http://schemas.microsoft.com/office/drawing/2014/main" id="{A3467522-1D82-4122-ADB9-4E9F86BC8D85}"/>
            </a:ext>
          </a:extLst>
        </xdr:cNvPr>
        <xdr:cNvSpPr txBox="1"/>
      </xdr:nvSpPr>
      <xdr:spPr>
        <a:xfrm>
          <a:off x="7626427" y="1098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108548</xdr:rowOff>
    </xdr:from>
    <xdr:ext cx="469744" cy="259045"/>
    <xdr:sp macro="" textlink="">
      <xdr:nvSpPr>
        <xdr:cNvPr id="261" name="n_4mainValue【体育館・プール】&#10;一人当たり面積">
          <a:extLst>
            <a:ext uri="{FF2B5EF4-FFF2-40B4-BE49-F238E27FC236}">
              <a16:creationId xmlns:a16="http://schemas.microsoft.com/office/drawing/2014/main" id="{AA7BD8B6-B23E-4B7B-9C31-6788A264405B}"/>
            </a:ext>
          </a:extLst>
        </xdr:cNvPr>
        <xdr:cNvSpPr txBox="1"/>
      </xdr:nvSpPr>
      <xdr:spPr>
        <a:xfrm>
          <a:off x="6737427" y="1090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8004A476-821B-44DE-8404-402AE46901D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E2B68D6E-D7A1-4028-8DC6-0A6991E14C3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E35FD9D1-1B24-439F-BA59-62F31E27EC4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79326DB2-E77C-4E03-A51A-CD5EB94D825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CAEE020E-5F35-4728-9437-ECCF3611959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5ED5F6BD-AC20-42E5-9848-AA80E728E03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C3B5A9D-6340-43FE-B94A-45F969EFC10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892F8495-4DB7-478F-906D-3E3BBD761D3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9A4599C4-AEA6-4BEC-B9F9-91AE3D657EA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D5D94392-498C-4689-A347-622BD091898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D9702D15-4BD8-4A57-A6B9-C455FAB394F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AAFE1451-7808-430D-A033-2E3748BBD2E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9AECF8A2-C587-44D2-884F-1DB86E37500F}"/>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F4CE58F9-D618-45FC-ADD7-228AA0155053}"/>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24F9712-AE43-4ACE-AAF1-23318A530AC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313B549B-1468-4567-B3ED-42C0AA2F610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C4406FE7-B88C-4CB3-9E64-B2F1CD564836}"/>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C9A4E56B-B0DB-4B3D-9F73-C0B390EB7BF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7AB67DC-9EF5-4455-A982-2C651FDFAC4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298BC5EB-35BE-4B29-B505-B790D1373B25}"/>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B761E0A0-42B5-40D2-8458-5E1E38B4C1AC}"/>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4F5BFDE6-D348-4888-99E0-C37A924E29A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A75ECEA3-EE11-46B5-9C8C-5C0DBC74FA23}"/>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442A4D0C-D0C0-49D3-901B-8FF6DD5A629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F88211C9-ED4B-48C8-A08A-1BBF9A5BBE3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5DC806C4-4E4E-4833-A454-8121CFEBBF10}"/>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999C0DDD-B986-4CC3-9AA8-5B22BBE1DBDD}"/>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8D0C0E65-EF17-4848-B4C1-A925A235A0C7}"/>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0" name="【福祉施設】&#10;有形固定資産減価償却率最大値テキスト">
          <a:extLst>
            <a:ext uri="{FF2B5EF4-FFF2-40B4-BE49-F238E27FC236}">
              <a16:creationId xmlns:a16="http://schemas.microsoft.com/office/drawing/2014/main" id="{8F5327C4-33E0-4433-893D-EBB2C2CC63BA}"/>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1" name="直線コネクタ 290">
          <a:extLst>
            <a:ext uri="{FF2B5EF4-FFF2-40B4-BE49-F238E27FC236}">
              <a16:creationId xmlns:a16="http://schemas.microsoft.com/office/drawing/2014/main" id="{C5E8030F-A5DC-4D88-BF55-923EA2794748}"/>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3016A94B-03D2-4EF6-8E11-F777BF55D4BB}"/>
            </a:ext>
          </a:extLst>
        </xdr:cNvPr>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93" name="フローチャート: 判断 292">
          <a:extLst>
            <a:ext uri="{FF2B5EF4-FFF2-40B4-BE49-F238E27FC236}">
              <a16:creationId xmlns:a16="http://schemas.microsoft.com/office/drawing/2014/main" id="{D851EEF9-7BB5-4FCA-B330-A478E3894150}"/>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294" name="フローチャート: 判断 293">
          <a:extLst>
            <a:ext uri="{FF2B5EF4-FFF2-40B4-BE49-F238E27FC236}">
              <a16:creationId xmlns:a16="http://schemas.microsoft.com/office/drawing/2014/main" id="{8A23FB44-E5A4-4C51-9CD9-D9FA7901428B}"/>
            </a:ext>
          </a:extLst>
        </xdr:cNvPr>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295" name="フローチャート: 判断 294">
          <a:extLst>
            <a:ext uri="{FF2B5EF4-FFF2-40B4-BE49-F238E27FC236}">
              <a16:creationId xmlns:a16="http://schemas.microsoft.com/office/drawing/2014/main" id="{63CF22AC-4974-4FEA-B3A9-879720A554CC}"/>
            </a:ext>
          </a:extLst>
        </xdr:cNvPr>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296" name="フローチャート: 判断 295">
          <a:extLst>
            <a:ext uri="{FF2B5EF4-FFF2-40B4-BE49-F238E27FC236}">
              <a16:creationId xmlns:a16="http://schemas.microsoft.com/office/drawing/2014/main" id="{2335669A-4A0D-4EC0-B2B2-8FFB285527F0}"/>
            </a:ext>
          </a:extLst>
        </xdr:cNvPr>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297" name="フローチャート: 判断 296">
          <a:extLst>
            <a:ext uri="{FF2B5EF4-FFF2-40B4-BE49-F238E27FC236}">
              <a16:creationId xmlns:a16="http://schemas.microsoft.com/office/drawing/2014/main" id="{775A4C11-63DD-4790-925B-69C59A176276}"/>
            </a:ext>
          </a:extLst>
        </xdr:cNvPr>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86B9068B-9675-46BB-B3B8-19DD09FD800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B9F04AFE-0240-45A7-9E64-E5822B72AFA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7EA98A2-FCA6-4476-9F6E-8CC42BC203D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E49BCA5-5B2D-4AD2-8226-4E92F4A3103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CF48BD0-3125-4C0F-9A27-8DE27966347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140788</xdr:rowOff>
    </xdr:from>
    <xdr:to>
      <xdr:col>24</xdr:col>
      <xdr:colOff>114300</xdr:colOff>
      <xdr:row>83</xdr:row>
      <xdr:rowOff>70938</xdr:rowOff>
    </xdr:to>
    <xdr:sp macro="" textlink="">
      <xdr:nvSpPr>
        <xdr:cNvPr id="303" name="楕円 302">
          <a:extLst>
            <a:ext uri="{FF2B5EF4-FFF2-40B4-BE49-F238E27FC236}">
              <a16:creationId xmlns:a16="http://schemas.microsoft.com/office/drawing/2014/main" id="{D3B10092-73C6-4AC0-A99F-BE876AB319D2}"/>
            </a:ext>
          </a:extLst>
        </xdr:cNvPr>
        <xdr:cNvSpPr/>
      </xdr:nvSpPr>
      <xdr:spPr>
        <a:xfrm>
          <a:off x="45847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119215</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6DAABEAF-2B0F-477D-804B-C14AC8C759F4}"/>
            </a:ext>
          </a:extLst>
        </xdr:cNvPr>
        <xdr:cNvSpPr txBox="1"/>
      </xdr:nvSpPr>
      <xdr:spPr>
        <a:xfrm>
          <a:off x="4673600"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93436</xdr:rowOff>
    </xdr:from>
    <xdr:to>
      <xdr:col>20</xdr:col>
      <xdr:colOff>38100</xdr:colOff>
      <xdr:row>83</xdr:row>
      <xdr:rowOff>23586</xdr:rowOff>
    </xdr:to>
    <xdr:sp macro="" textlink="">
      <xdr:nvSpPr>
        <xdr:cNvPr id="305" name="楕円 304">
          <a:extLst>
            <a:ext uri="{FF2B5EF4-FFF2-40B4-BE49-F238E27FC236}">
              <a16:creationId xmlns:a16="http://schemas.microsoft.com/office/drawing/2014/main" id="{D79C0359-24AE-49B3-BF40-AEEC6F248423}"/>
            </a:ext>
          </a:extLst>
        </xdr:cNvPr>
        <xdr:cNvSpPr/>
      </xdr:nvSpPr>
      <xdr:spPr>
        <a:xfrm>
          <a:off x="3746500" y="141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144236</xdr:rowOff>
    </xdr:from>
    <xdr:to>
      <xdr:col>24</xdr:col>
      <xdr:colOff>63500</xdr:colOff>
      <xdr:row>83</xdr:row>
      <xdr:rowOff>20138</xdr:rowOff>
    </xdr:to>
    <xdr:cxnSp macro="">
      <xdr:nvCxnSpPr>
        <xdr:cNvPr id="306" name="直線コネクタ 305">
          <a:extLst>
            <a:ext uri="{FF2B5EF4-FFF2-40B4-BE49-F238E27FC236}">
              <a16:creationId xmlns:a16="http://schemas.microsoft.com/office/drawing/2014/main" id="{D58DBE57-147F-464B-8153-62F408072343}"/>
            </a:ext>
          </a:extLst>
        </xdr:cNvPr>
        <xdr:cNvCxnSpPr/>
      </xdr:nvCxnSpPr>
      <xdr:spPr>
        <a:xfrm>
          <a:off x="3797300" y="14203136"/>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46082</xdr:rowOff>
    </xdr:from>
    <xdr:to>
      <xdr:col>15</xdr:col>
      <xdr:colOff>101600</xdr:colOff>
      <xdr:row>82</xdr:row>
      <xdr:rowOff>147682</xdr:rowOff>
    </xdr:to>
    <xdr:sp macro="" textlink="">
      <xdr:nvSpPr>
        <xdr:cNvPr id="307" name="楕円 306">
          <a:extLst>
            <a:ext uri="{FF2B5EF4-FFF2-40B4-BE49-F238E27FC236}">
              <a16:creationId xmlns:a16="http://schemas.microsoft.com/office/drawing/2014/main" id="{D480FC2E-DF16-47C3-95E9-7695527E2217}"/>
            </a:ext>
          </a:extLst>
        </xdr:cNvPr>
        <xdr:cNvSpPr/>
      </xdr:nvSpPr>
      <xdr:spPr>
        <a:xfrm>
          <a:off x="28575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96882</xdr:rowOff>
    </xdr:from>
    <xdr:to>
      <xdr:col>19</xdr:col>
      <xdr:colOff>177800</xdr:colOff>
      <xdr:row>82</xdr:row>
      <xdr:rowOff>144236</xdr:rowOff>
    </xdr:to>
    <xdr:cxnSp macro="">
      <xdr:nvCxnSpPr>
        <xdr:cNvPr id="308" name="直線コネクタ 307">
          <a:extLst>
            <a:ext uri="{FF2B5EF4-FFF2-40B4-BE49-F238E27FC236}">
              <a16:creationId xmlns:a16="http://schemas.microsoft.com/office/drawing/2014/main" id="{8EF5E7A6-9AB2-439F-89C2-B6C479185D7A}"/>
            </a:ext>
          </a:extLst>
        </xdr:cNvPr>
        <xdr:cNvCxnSpPr/>
      </xdr:nvCxnSpPr>
      <xdr:spPr>
        <a:xfrm>
          <a:off x="2908300" y="14155782"/>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10161</xdr:rowOff>
    </xdr:from>
    <xdr:to>
      <xdr:col>10</xdr:col>
      <xdr:colOff>165100</xdr:colOff>
      <xdr:row>82</xdr:row>
      <xdr:rowOff>111761</xdr:rowOff>
    </xdr:to>
    <xdr:sp macro="" textlink="">
      <xdr:nvSpPr>
        <xdr:cNvPr id="309" name="楕円 308">
          <a:extLst>
            <a:ext uri="{FF2B5EF4-FFF2-40B4-BE49-F238E27FC236}">
              <a16:creationId xmlns:a16="http://schemas.microsoft.com/office/drawing/2014/main" id="{658D01FC-0803-4720-A9BF-BC9F87E0A4AA}"/>
            </a:ext>
          </a:extLst>
        </xdr:cNvPr>
        <xdr:cNvSpPr/>
      </xdr:nvSpPr>
      <xdr:spPr>
        <a:xfrm>
          <a:off x="1968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60961</xdr:rowOff>
    </xdr:from>
    <xdr:to>
      <xdr:col>15</xdr:col>
      <xdr:colOff>50800</xdr:colOff>
      <xdr:row>82</xdr:row>
      <xdr:rowOff>96882</xdr:rowOff>
    </xdr:to>
    <xdr:cxnSp macro="">
      <xdr:nvCxnSpPr>
        <xdr:cNvPr id="310" name="直線コネクタ 309">
          <a:extLst>
            <a:ext uri="{FF2B5EF4-FFF2-40B4-BE49-F238E27FC236}">
              <a16:creationId xmlns:a16="http://schemas.microsoft.com/office/drawing/2014/main" id="{3D541D2F-9A91-4739-A835-6A422EF81C9C}"/>
            </a:ext>
          </a:extLst>
        </xdr:cNvPr>
        <xdr:cNvCxnSpPr/>
      </xdr:nvCxnSpPr>
      <xdr:spPr>
        <a:xfrm>
          <a:off x="2019300" y="141198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134257</xdr:rowOff>
    </xdr:from>
    <xdr:to>
      <xdr:col>6</xdr:col>
      <xdr:colOff>38100</xdr:colOff>
      <xdr:row>82</xdr:row>
      <xdr:rowOff>64407</xdr:rowOff>
    </xdr:to>
    <xdr:sp macro="" textlink="">
      <xdr:nvSpPr>
        <xdr:cNvPr id="311" name="楕円 310">
          <a:extLst>
            <a:ext uri="{FF2B5EF4-FFF2-40B4-BE49-F238E27FC236}">
              <a16:creationId xmlns:a16="http://schemas.microsoft.com/office/drawing/2014/main" id="{E168DD84-F509-4D4B-825E-8D13A2131A90}"/>
            </a:ext>
          </a:extLst>
        </xdr:cNvPr>
        <xdr:cNvSpPr/>
      </xdr:nvSpPr>
      <xdr:spPr>
        <a:xfrm>
          <a:off x="1079500" y="14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13607</xdr:rowOff>
    </xdr:from>
    <xdr:to>
      <xdr:col>10</xdr:col>
      <xdr:colOff>114300</xdr:colOff>
      <xdr:row>82</xdr:row>
      <xdr:rowOff>60961</xdr:rowOff>
    </xdr:to>
    <xdr:cxnSp macro="">
      <xdr:nvCxnSpPr>
        <xdr:cNvPr id="312" name="直線コネクタ 311">
          <a:extLst>
            <a:ext uri="{FF2B5EF4-FFF2-40B4-BE49-F238E27FC236}">
              <a16:creationId xmlns:a16="http://schemas.microsoft.com/office/drawing/2014/main" id="{B7728908-E2F4-4F92-9E53-502B57D50B4C}"/>
            </a:ext>
          </a:extLst>
        </xdr:cNvPr>
        <xdr:cNvCxnSpPr/>
      </xdr:nvCxnSpPr>
      <xdr:spPr>
        <a:xfrm>
          <a:off x="1130300" y="14072507"/>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152779</xdr:rowOff>
    </xdr:from>
    <xdr:ext cx="405111" cy="259045"/>
    <xdr:sp macro="" textlink="">
      <xdr:nvSpPr>
        <xdr:cNvPr id="313" name="n_1aveValue【福祉施設】&#10;有形固定資産減価償却率">
          <a:extLst>
            <a:ext uri="{FF2B5EF4-FFF2-40B4-BE49-F238E27FC236}">
              <a16:creationId xmlns:a16="http://schemas.microsoft.com/office/drawing/2014/main" id="{EE2CB780-A935-49FB-B0F0-D241CCBE27C1}"/>
            </a:ext>
          </a:extLst>
        </xdr:cNvPr>
        <xdr:cNvSpPr txBox="1"/>
      </xdr:nvSpPr>
      <xdr:spPr>
        <a:xfrm>
          <a:off x="35820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141350</xdr:rowOff>
    </xdr:from>
    <xdr:ext cx="405111" cy="259045"/>
    <xdr:sp macro="" textlink="">
      <xdr:nvSpPr>
        <xdr:cNvPr id="314" name="n_2aveValue【福祉施設】&#10;有形固定資産減価償却率">
          <a:extLst>
            <a:ext uri="{FF2B5EF4-FFF2-40B4-BE49-F238E27FC236}">
              <a16:creationId xmlns:a16="http://schemas.microsoft.com/office/drawing/2014/main" id="{86DB53CE-0BED-40C1-88CF-8A57C787A0F5}"/>
            </a:ext>
          </a:extLst>
        </xdr:cNvPr>
        <xdr:cNvSpPr txBox="1"/>
      </xdr:nvSpPr>
      <xdr:spPr>
        <a:xfrm>
          <a:off x="2705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95629</xdr:rowOff>
    </xdr:from>
    <xdr:ext cx="405111" cy="259045"/>
    <xdr:sp macro="" textlink="">
      <xdr:nvSpPr>
        <xdr:cNvPr id="315" name="n_3aveValue【福祉施設】&#10;有形固定資産減価償却率">
          <a:extLst>
            <a:ext uri="{FF2B5EF4-FFF2-40B4-BE49-F238E27FC236}">
              <a16:creationId xmlns:a16="http://schemas.microsoft.com/office/drawing/2014/main" id="{EB4B952D-0322-422D-AC63-78B6CBC289FC}"/>
            </a:ext>
          </a:extLst>
        </xdr:cNvPr>
        <xdr:cNvSpPr txBox="1"/>
      </xdr:nvSpPr>
      <xdr:spPr>
        <a:xfrm>
          <a:off x="1816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49909</xdr:rowOff>
    </xdr:from>
    <xdr:ext cx="405111" cy="259045"/>
    <xdr:sp macro="" textlink="">
      <xdr:nvSpPr>
        <xdr:cNvPr id="316" name="n_4aveValue【福祉施設】&#10;有形固定資産減価償却率">
          <a:extLst>
            <a:ext uri="{FF2B5EF4-FFF2-40B4-BE49-F238E27FC236}">
              <a16:creationId xmlns:a16="http://schemas.microsoft.com/office/drawing/2014/main" id="{D91CA630-248B-4B6C-9D5E-6BEC2CC88ED5}"/>
            </a:ext>
          </a:extLst>
        </xdr:cNvPr>
        <xdr:cNvSpPr txBox="1"/>
      </xdr:nvSpPr>
      <xdr:spPr>
        <a:xfrm>
          <a:off x="927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14713</xdr:rowOff>
    </xdr:from>
    <xdr:ext cx="405111" cy="259045"/>
    <xdr:sp macro="" textlink="">
      <xdr:nvSpPr>
        <xdr:cNvPr id="317" name="n_1mainValue【福祉施設】&#10;有形固定資産減価償却率">
          <a:extLst>
            <a:ext uri="{FF2B5EF4-FFF2-40B4-BE49-F238E27FC236}">
              <a16:creationId xmlns:a16="http://schemas.microsoft.com/office/drawing/2014/main" id="{E029E433-EC9A-4456-9E82-E6B059CDD524}"/>
            </a:ext>
          </a:extLst>
        </xdr:cNvPr>
        <xdr:cNvSpPr txBox="1"/>
      </xdr:nvSpPr>
      <xdr:spPr>
        <a:xfrm>
          <a:off x="35820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138809</xdr:rowOff>
    </xdr:from>
    <xdr:ext cx="405111" cy="259045"/>
    <xdr:sp macro="" textlink="">
      <xdr:nvSpPr>
        <xdr:cNvPr id="318" name="n_2mainValue【福祉施設】&#10;有形固定資産減価償却率">
          <a:extLst>
            <a:ext uri="{FF2B5EF4-FFF2-40B4-BE49-F238E27FC236}">
              <a16:creationId xmlns:a16="http://schemas.microsoft.com/office/drawing/2014/main" id="{FC271CFC-99F7-4A9B-8857-C315D1505EB2}"/>
            </a:ext>
          </a:extLst>
        </xdr:cNvPr>
        <xdr:cNvSpPr txBox="1"/>
      </xdr:nvSpPr>
      <xdr:spPr>
        <a:xfrm>
          <a:off x="2705744" y="1419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102888</xdr:rowOff>
    </xdr:from>
    <xdr:ext cx="405111" cy="259045"/>
    <xdr:sp macro="" textlink="">
      <xdr:nvSpPr>
        <xdr:cNvPr id="319" name="n_3mainValue【福祉施設】&#10;有形固定資産減価償却率">
          <a:extLst>
            <a:ext uri="{FF2B5EF4-FFF2-40B4-BE49-F238E27FC236}">
              <a16:creationId xmlns:a16="http://schemas.microsoft.com/office/drawing/2014/main" id="{C4DF69BB-1EC5-4BA0-8C92-DBF6DECCC522}"/>
            </a:ext>
          </a:extLst>
        </xdr:cNvPr>
        <xdr:cNvSpPr txBox="1"/>
      </xdr:nvSpPr>
      <xdr:spPr>
        <a:xfrm>
          <a:off x="1816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55534</xdr:rowOff>
    </xdr:from>
    <xdr:ext cx="405111" cy="259045"/>
    <xdr:sp macro="" textlink="">
      <xdr:nvSpPr>
        <xdr:cNvPr id="320" name="n_4mainValue【福祉施設】&#10;有形固定資産減価償却率">
          <a:extLst>
            <a:ext uri="{FF2B5EF4-FFF2-40B4-BE49-F238E27FC236}">
              <a16:creationId xmlns:a16="http://schemas.microsoft.com/office/drawing/2014/main" id="{7F8B95C4-D0B4-466D-85BD-D4543A88D187}"/>
            </a:ext>
          </a:extLst>
        </xdr:cNvPr>
        <xdr:cNvSpPr txBox="1"/>
      </xdr:nvSpPr>
      <xdr:spPr>
        <a:xfrm>
          <a:off x="927744" y="1411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9417BB89-5C29-4CE5-AB5E-4101C4A4A95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D2C2F641-DBFB-492D-8465-272B3AB6B81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34C7618C-9144-42BA-9D20-D7C7FCCDCF0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6228C342-C537-4507-A5DA-2CC7E893075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527B2375-118D-4B3A-A344-1A96FA6C88B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EA2DE2B7-002F-4FA3-B5FB-E8FF7C65C9F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B48C56C4-F1EF-4E86-81FC-7BF29197896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A952595A-6DA5-4761-8ADC-5A2C782F079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44D7085B-BAE1-4E5B-8E5C-FA17AE8D43A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7FB36BFF-7218-423B-87E0-6EFD797BA43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97FC3DD1-CFFB-4E2A-ACFB-BF5B5BD3397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2C905EBA-D846-4637-8836-08BB956A089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4C984A27-F23C-41AE-89FE-47994A2D358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DCDCD636-0715-4C46-BD5F-22AE9E261C78}"/>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37006E43-4E40-463C-9C1F-B661F790CE5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D329F8CD-90C9-4A6B-A903-DEFD7EA7700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4F245FB8-BF6A-49E6-ADCD-6D91E15A20C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CC9F101B-C5B8-479B-80E4-29D7EECE6E6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B66517D8-8D65-4DEB-8B81-6D91D52D716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a:extLst>
            <a:ext uri="{FF2B5EF4-FFF2-40B4-BE49-F238E27FC236}">
              <a16:creationId xmlns:a16="http://schemas.microsoft.com/office/drawing/2014/main" id="{7CDED809-1FE8-4BF5-B3D1-AE678AC6F745}"/>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8DA4DEC9-BCDA-44F7-90AF-7F603EEBC4D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6253D601-B508-46A4-9822-2E9A899382C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6BE8BDE9-A8AE-4FA5-821B-1C52ED02BFA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344" name="直線コネクタ 343">
          <a:extLst>
            <a:ext uri="{FF2B5EF4-FFF2-40B4-BE49-F238E27FC236}">
              <a16:creationId xmlns:a16="http://schemas.microsoft.com/office/drawing/2014/main" id="{40B90347-4647-4CF4-A98E-86DC12A3F8CA}"/>
            </a:ext>
          </a:extLst>
        </xdr:cNvPr>
        <xdr:cNvCxnSpPr/>
      </xdr:nvCxnSpPr>
      <xdr:spPr>
        <a:xfrm flipV="1">
          <a:off x="10476865" y="13238987"/>
          <a:ext cx="0" cy="160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345" name="【福祉施設】&#10;一人当たり面積最小値テキスト">
          <a:extLst>
            <a:ext uri="{FF2B5EF4-FFF2-40B4-BE49-F238E27FC236}">
              <a16:creationId xmlns:a16="http://schemas.microsoft.com/office/drawing/2014/main" id="{6D691613-8FFC-4395-86BC-80FF459A88A5}"/>
            </a:ext>
          </a:extLst>
        </xdr:cNvPr>
        <xdr:cNvSpPr txBox="1"/>
      </xdr:nvSpPr>
      <xdr:spPr>
        <a:xfrm>
          <a:off x="10515600"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346" name="直線コネクタ 345">
          <a:extLst>
            <a:ext uri="{FF2B5EF4-FFF2-40B4-BE49-F238E27FC236}">
              <a16:creationId xmlns:a16="http://schemas.microsoft.com/office/drawing/2014/main" id="{16874206-2288-47B3-80FC-E031BD9C7C37}"/>
            </a:ext>
          </a:extLst>
        </xdr:cNvPr>
        <xdr:cNvCxnSpPr/>
      </xdr:nvCxnSpPr>
      <xdr:spPr>
        <a:xfrm>
          <a:off x="10388600" y="148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347" name="【福祉施設】&#10;一人当たり面積最大値テキスト">
          <a:extLst>
            <a:ext uri="{FF2B5EF4-FFF2-40B4-BE49-F238E27FC236}">
              <a16:creationId xmlns:a16="http://schemas.microsoft.com/office/drawing/2014/main" id="{AD63B8C8-C3FB-4FE1-B816-225098326DED}"/>
            </a:ext>
          </a:extLst>
        </xdr:cNvPr>
        <xdr:cNvSpPr txBox="1"/>
      </xdr:nvSpPr>
      <xdr:spPr>
        <a:xfrm>
          <a:off x="10515600" y="13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348" name="直線コネクタ 347">
          <a:extLst>
            <a:ext uri="{FF2B5EF4-FFF2-40B4-BE49-F238E27FC236}">
              <a16:creationId xmlns:a16="http://schemas.microsoft.com/office/drawing/2014/main" id="{2547495D-2522-4B36-A210-35232C410308}"/>
            </a:ext>
          </a:extLst>
        </xdr:cNvPr>
        <xdr:cNvCxnSpPr/>
      </xdr:nvCxnSpPr>
      <xdr:spPr>
        <a:xfrm>
          <a:off x="10388600" y="1323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88789</xdr:rowOff>
    </xdr:from>
    <xdr:ext cx="469744" cy="259045"/>
    <xdr:sp macro="" textlink="">
      <xdr:nvSpPr>
        <xdr:cNvPr id="349" name="【福祉施設】&#10;一人当たり面積平均値テキスト">
          <a:extLst>
            <a:ext uri="{FF2B5EF4-FFF2-40B4-BE49-F238E27FC236}">
              <a16:creationId xmlns:a16="http://schemas.microsoft.com/office/drawing/2014/main" id="{1A373CCF-417A-4D59-9F08-95BCAEA460EE}"/>
            </a:ext>
          </a:extLst>
        </xdr:cNvPr>
        <xdr:cNvSpPr txBox="1"/>
      </xdr:nvSpPr>
      <xdr:spPr>
        <a:xfrm>
          <a:off x="10515600" y="14490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350" name="フローチャート: 判断 349">
          <a:extLst>
            <a:ext uri="{FF2B5EF4-FFF2-40B4-BE49-F238E27FC236}">
              <a16:creationId xmlns:a16="http://schemas.microsoft.com/office/drawing/2014/main" id="{E27CBDC7-C221-4DAB-81B8-75621F0A32DD}"/>
            </a:ext>
          </a:extLst>
        </xdr:cNvPr>
        <xdr:cNvSpPr/>
      </xdr:nvSpPr>
      <xdr:spPr>
        <a:xfrm>
          <a:off x="104267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351" name="フローチャート: 判断 350">
          <a:extLst>
            <a:ext uri="{FF2B5EF4-FFF2-40B4-BE49-F238E27FC236}">
              <a16:creationId xmlns:a16="http://schemas.microsoft.com/office/drawing/2014/main" id="{09DEA2BE-E6A8-4AD7-9396-95B3B3A0F5A3}"/>
            </a:ext>
          </a:extLst>
        </xdr:cNvPr>
        <xdr:cNvSpPr/>
      </xdr:nvSpPr>
      <xdr:spPr>
        <a:xfrm>
          <a:off x="9588500" y="1451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352" name="フローチャート: 判断 351">
          <a:extLst>
            <a:ext uri="{FF2B5EF4-FFF2-40B4-BE49-F238E27FC236}">
              <a16:creationId xmlns:a16="http://schemas.microsoft.com/office/drawing/2014/main" id="{BA1676F6-44C8-4D78-B7FF-62CF8DC49E8A}"/>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46737</xdr:rowOff>
    </xdr:from>
    <xdr:to>
      <xdr:col>41</xdr:col>
      <xdr:colOff>101600</xdr:colOff>
      <xdr:row>84</xdr:row>
      <xdr:rowOff>148337</xdr:rowOff>
    </xdr:to>
    <xdr:sp macro="" textlink="">
      <xdr:nvSpPr>
        <xdr:cNvPr id="353" name="フローチャート: 判断 352">
          <a:extLst>
            <a:ext uri="{FF2B5EF4-FFF2-40B4-BE49-F238E27FC236}">
              <a16:creationId xmlns:a16="http://schemas.microsoft.com/office/drawing/2014/main" id="{A1685701-AD7E-41BE-8F56-8E771E82F393}"/>
            </a:ext>
          </a:extLst>
        </xdr:cNvPr>
        <xdr:cNvSpPr/>
      </xdr:nvSpPr>
      <xdr:spPr>
        <a:xfrm>
          <a:off x="7810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354" name="フローチャート: 判断 353">
          <a:extLst>
            <a:ext uri="{FF2B5EF4-FFF2-40B4-BE49-F238E27FC236}">
              <a16:creationId xmlns:a16="http://schemas.microsoft.com/office/drawing/2014/main" id="{9DA3BD39-50AF-411C-B59C-11225B243C25}"/>
            </a:ext>
          </a:extLst>
        </xdr:cNvPr>
        <xdr:cNvSpPr/>
      </xdr:nvSpPr>
      <xdr:spPr>
        <a:xfrm>
          <a:off x="6921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5DE18003-5985-40AC-B060-300D99B89E8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9D5897E7-28F4-4718-A6A5-BAA6CEBECFA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D162074D-8AAA-4D00-88E3-018C53D2917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9516D370-A4AF-4527-977D-B5F1392120E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D2ED2592-5CF5-4E53-834E-D7AFD1D21F9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168275</xdr:rowOff>
    </xdr:from>
    <xdr:to>
      <xdr:col>55</xdr:col>
      <xdr:colOff>50800</xdr:colOff>
      <xdr:row>84</xdr:row>
      <xdr:rowOff>98425</xdr:rowOff>
    </xdr:to>
    <xdr:sp macro="" textlink="">
      <xdr:nvSpPr>
        <xdr:cNvPr id="360" name="楕円 359">
          <a:extLst>
            <a:ext uri="{FF2B5EF4-FFF2-40B4-BE49-F238E27FC236}">
              <a16:creationId xmlns:a16="http://schemas.microsoft.com/office/drawing/2014/main" id="{1C70826C-9247-4B66-925B-45FBFAD231F0}"/>
            </a:ext>
          </a:extLst>
        </xdr:cNvPr>
        <xdr:cNvSpPr/>
      </xdr:nvSpPr>
      <xdr:spPr>
        <a:xfrm>
          <a:off x="10426700" y="143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19702</xdr:rowOff>
    </xdr:from>
    <xdr:ext cx="469744" cy="259045"/>
    <xdr:sp macro="" textlink="">
      <xdr:nvSpPr>
        <xdr:cNvPr id="361" name="【福祉施設】&#10;一人当たり面積該当値テキスト">
          <a:extLst>
            <a:ext uri="{FF2B5EF4-FFF2-40B4-BE49-F238E27FC236}">
              <a16:creationId xmlns:a16="http://schemas.microsoft.com/office/drawing/2014/main" id="{27E813C1-6404-4185-BB01-DFBF2A654947}"/>
            </a:ext>
          </a:extLst>
        </xdr:cNvPr>
        <xdr:cNvSpPr txBox="1"/>
      </xdr:nvSpPr>
      <xdr:spPr>
        <a:xfrm>
          <a:off x="10515600" y="1425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9398</xdr:rowOff>
    </xdr:from>
    <xdr:to>
      <xdr:col>50</xdr:col>
      <xdr:colOff>165100</xdr:colOff>
      <xdr:row>84</xdr:row>
      <xdr:rowOff>110998</xdr:rowOff>
    </xdr:to>
    <xdr:sp macro="" textlink="">
      <xdr:nvSpPr>
        <xdr:cNvPr id="362" name="楕円 361">
          <a:extLst>
            <a:ext uri="{FF2B5EF4-FFF2-40B4-BE49-F238E27FC236}">
              <a16:creationId xmlns:a16="http://schemas.microsoft.com/office/drawing/2014/main" id="{D0991759-D9F0-48CF-B47F-3C06A5B449DC}"/>
            </a:ext>
          </a:extLst>
        </xdr:cNvPr>
        <xdr:cNvSpPr/>
      </xdr:nvSpPr>
      <xdr:spPr>
        <a:xfrm>
          <a:off x="9588500" y="1441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47625</xdr:rowOff>
    </xdr:from>
    <xdr:to>
      <xdr:col>55</xdr:col>
      <xdr:colOff>0</xdr:colOff>
      <xdr:row>84</xdr:row>
      <xdr:rowOff>60198</xdr:rowOff>
    </xdr:to>
    <xdr:cxnSp macro="">
      <xdr:nvCxnSpPr>
        <xdr:cNvPr id="363" name="直線コネクタ 362">
          <a:extLst>
            <a:ext uri="{FF2B5EF4-FFF2-40B4-BE49-F238E27FC236}">
              <a16:creationId xmlns:a16="http://schemas.microsoft.com/office/drawing/2014/main" id="{21414437-9790-4553-9C28-ED3FBF25EAC7}"/>
            </a:ext>
          </a:extLst>
        </xdr:cNvPr>
        <xdr:cNvCxnSpPr/>
      </xdr:nvCxnSpPr>
      <xdr:spPr>
        <a:xfrm flipV="1">
          <a:off x="9639300" y="14449425"/>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2921</xdr:rowOff>
    </xdr:from>
    <xdr:to>
      <xdr:col>46</xdr:col>
      <xdr:colOff>38100</xdr:colOff>
      <xdr:row>84</xdr:row>
      <xdr:rowOff>104521</xdr:rowOff>
    </xdr:to>
    <xdr:sp macro="" textlink="">
      <xdr:nvSpPr>
        <xdr:cNvPr id="364" name="楕円 363">
          <a:extLst>
            <a:ext uri="{FF2B5EF4-FFF2-40B4-BE49-F238E27FC236}">
              <a16:creationId xmlns:a16="http://schemas.microsoft.com/office/drawing/2014/main" id="{73B73304-E80A-4970-9A2B-2A7F3CB7DDEE}"/>
            </a:ext>
          </a:extLst>
        </xdr:cNvPr>
        <xdr:cNvSpPr/>
      </xdr:nvSpPr>
      <xdr:spPr>
        <a:xfrm>
          <a:off x="8699500" y="1440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53721</xdr:rowOff>
    </xdr:from>
    <xdr:to>
      <xdr:col>50</xdr:col>
      <xdr:colOff>114300</xdr:colOff>
      <xdr:row>84</xdr:row>
      <xdr:rowOff>60198</xdr:rowOff>
    </xdr:to>
    <xdr:cxnSp macro="">
      <xdr:nvCxnSpPr>
        <xdr:cNvPr id="365" name="直線コネクタ 364">
          <a:extLst>
            <a:ext uri="{FF2B5EF4-FFF2-40B4-BE49-F238E27FC236}">
              <a16:creationId xmlns:a16="http://schemas.microsoft.com/office/drawing/2014/main" id="{B4F45079-2C63-4B32-8C0D-84EED53CBD30}"/>
            </a:ext>
          </a:extLst>
        </xdr:cNvPr>
        <xdr:cNvCxnSpPr/>
      </xdr:nvCxnSpPr>
      <xdr:spPr>
        <a:xfrm>
          <a:off x="8750300" y="14455521"/>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4445</xdr:rowOff>
    </xdr:from>
    <xdr:to>
      <xdr:col>41</xdr:col>
      <xdr:colOff>101600</xdr:colOff>
      <xdr:row>84</xdr:row>
      <xdr:rowOff>106045</xdr:rowOff>
    </xdr:to>
    <xdr:sp macro="" textlink="">
      <xdr:nvSpPr>
        <xdr:cNvPr id="366" name="楕円 365">
          <a:extLst>
            <a:ext uri="{FF2B5EF4-FFF2-40B4-BE49-F238E27FC236}">
              <a16:creationId xmlns:a16="http://schemas.microsoft.com/office/drawing/2014/main" id="{D45FF783-2242-4BAC-B384-6B1BEBDF9737}"/>
            </a:ext>
          </a:extLst>
        </xdr:cNvPr>
        <xdr:cNvSpPr/>
      </xdr:nvSpPr>
      <xdr:spPr>
        <a:xfrm>
          <a:off x="7810500" y="144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53721</xdr:rowOff>
    </xdr:from>
    <xdr:to>
      <xdr:col>45</xdr:col>
      <xdr:colOff>177800</xdr:colOff>
      <xdr:row>84</xdr:row>
      <xdr:rowOff>55245</xdr:rowOff>
    </xdr:to>
    <xdr:cxnSp macro="">
      <xdr:nvCxnSpPr>
        <xdr:cNvPr id="367" name="直線コネクタ 366">
          <a:extLst>
            <a:ext uri="{FF2B5EF4-FFF2-40B4-BE49-F238E27FC236}">
              <a16:creationId xmlns:a16="http://schemas.microsoft.com/office/drawing/2014/main" id="{7D89DC7C-7CAF-42EB-B653-AC02D824A24D}"/>
            </a:ext>
          </a:extLst>
        </xdr:cNvPr>
        <xdr:cNvCxnSpPr/>
      </xdr:nvCxnSpPr>
      <xdr:spPr>
        <a:xfrm flipV="1">
          <a:off x="7861300" y="1445552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10540</xdr:rowOff>
    </xdr:from>
    <xdr:to>
      <xdr:col>36</xdr:col>
      <xdr:colOff>165100</xdr:colOff>
      <xdr:row>84</xdr:row>
      <xdr:rowOff>112140</xdr:rowOff>
    </xdr:to>
    <xdr:sp macro="" textlink="">
      <xdr:nvSpPr>
        <xdr:cNvPr id="368" name="楕円 367">
          <a:extLst>
            <a:ext uri="{FF2B5EF4-FFF2-40B4-BE49-F238E27FC236}">
              <a16:creationId xmlns:a16="http://schemas.microsoft.com/office/drawing/2014/main" id="{A5172119-EC18-4053-AD78-7D2796D6DD6F}"/>
            </a:ext>
          </a:extLst>
        </xdr:cNvPr>
        <xdr:cNvSpPr/>
      </xdr:nvSpPr>
      <xdr:spPr>
        <a:xfrm>
          <a:off x="6921500" y="1441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55245</xdr:rowOff>
    </xdr:from>
    <xdr:to>
      <xdr:col>41</xdr:col>
      <xdr:colOff>50800</xdr:colOff>
      <xdr:row>84</xdr:row>
      <xdr:rowOff>61340</xdr:rowOff>
    </xdr:to>
    <xdr:cxnSp macro="">
      <xdr:nvCxnSpPr>
        <xdr:cNvPr id="369" name="直線コネクタ 368">
          <a:extLst>
            <a:ext uri="{FF2B5EF4-FFF2-40B4-BE49-F238E27FC236}">
              <a16:creationId xmlns:a16="http://schemas.microsoft.com/office/drawing/2014/main" id="{FD7AAB83-2CCF-4526-B624-85D15FC165C6}"/>
            </a:ext>
          </a:extLst>
        </xdr:cNvPr>
        <xdr:cNvCxnSpPr/>
      </xdr:nvCxnSpPr>
      <xdr:spPr>
        <a:xfrm flipV="1">
          <a:off x="6972300" y="14457045"/>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30878</xdr:rowOff>
    </xdr:from>
    <xdr:ext cx="469744" cy="259045"/>
    <xdr:sp macro="" textlink="">
      <xdr:nvSpPr>
        <xdr:cNvPr id="370" name="n_1aveValue【福祉施設】&#10;一人当たり面積">
          <a:extLst>
            <a:ext uri="{FF2B5EF4-FFF2-40B4-BE49-F238E27FC236}">
              <a16:creationId xmlns:a16="http://schemas.microsoft.com/office/drawing/2014/main" id="{69763F73-540E-4CF8-AC8A-0191669DC986}"/>
            </a:ext>
          </a:extLst>
        </xdr:cNvPr>
        <xdr:cNvSpPr txBox="1"/>
      </xdr:nvSpPr>
      <xdr:spPr>
        <a:xfrm>
          <a:off x="9391727" y="1460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162323</xdr:rowOff>
    </xdr:from>
    <xdr:ext cx="469744" cy="259045"/>
    <xdr:sp macro="" textlink="">
      <xdr:nvSpPr>
        <xdr:cNvPr id="371" name="n_2aveValue【福祉施設】&#10;一人当たり面積">
          <a:extLst>
            <a:ext uri="{FF2B5EF4-FFF2-40B4-BE49-F238E27FC236}">
              <a16:creationId xmlns:a16="http://schemas.microsoft.com/office/drawing/2014/main" id="{A2DF9643-F468-438F-BC8E-CC7F5160D764}"/>
            </a:ext>
          </a:extLst>
        </xdr:cNvPr>
        <xdr:cNvSpPr txBox="1"/>
      </xdr:nvSpPr>
      <xdr:spPr>
        <a:xfrm>
          <a:off x="8515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139464</xdr:rowOff>
    </xdr:from>
    <xdr:ext cx="469744" cy="259045"/>
    <xdr:sp macro="" textlink="">
      <xdr:nvSpPr>
        <xdr:cNvPr id="372" name="n_3aveValue【福祉施設】&#10;一人当たり面積">
          <a:extLst>
            <a:ext uri="{FF2B5EF4-FFF2-40B4-BE49-F238E27FC236}">
              <a16:creationId xmlns:a16="http://schemas.microsoft.com/office/drawing/2014/main" id="{A7597353-DA58-4C9B-85C9-01B5E2EBC88F}"/>
            </a:ext>
          </a:extLst>
        </xdr:cNvPr>
        <xdr:cNvSpPr txBox="1"/>
      </xdr:nvSpPr>
      <xdr:spPr>
        <a:xfrm>
          <a:off x="7626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162323</xdr:rowOff>
    </xdr:from>
    <xdr:ext cx="469744" cy="259045"/>
    <xdr:sp macro="" textlink="">
      <xdr:nvSpPr>
        <xdr:cNvPr id="373" name="n_4aveValue【福祉施設】&#10;一人当たり面積">
          <a:extLst>
            <a:ext uri="{FF2B5EF4-FFF2-40B4-BE49-F238E27FC236}">
              <a16:creationId xmlns:a16="http://schemas.microsoft.com/office/drawing/2014/main" id="{079105DA-4E84-4FE4-87AD-1EF9581C8A6F}"/>
            </a:ext>
          </a:extLst>
        </xdr:cNvPr>
        <xdr:cNvSpPr txBox="1"/>
      </xdr:nvSpPr>
      <xdr:spPr>
        <a:xfrm>
          <a:off x="6737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127525</xdr:rowOff>
    </xdr:from>
    <xdr:ext cx="469744" cy="259045"/>
    <xdr:sp macro="" textlink="">
      <xdr:nvSpPr>
        <xdr:cNvPr id="374" name="n_1mainValue【福祉施設】&#10;一人当たり面積">
          <a:extLst>
            <a:ext uri="{FF2B5EF4-FFF2-40B4-BE49-F238E27FC236}">
              <a16:creationId xmlns:a16="http://schemas.microsoft.com/office/drawing/2014/main" id="{2BED298E-BD7E-4A4B-8F05-77FB7F6B2863}"/>
            </a:ext>
          </a:extLst>
        </xdr:cNvPr>
        <xdr:cNvSpPr txBox="1"/>
      </xdr:nvSpPr>
      <xdr:spPr>
        <a:xfrm>
          <a:off x="9391727" y="141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121048</xdr:rowOff>
    </xdr:from>
    <xdr:ext cx="469744" cy="259045"/>
    <xdr:sp macro="" textlink="">
      <xdr:nvSpPr>
        <xdr:cNvPr id="375" name="n_2mainValue【福祉施設】&#10;一人当たり面積">
          <a:extLst>
            <a:ext uri="{FF2B5EF4-FFF2-40B4-BE49-F238E27FC236}">
              <a16:creationId xmlns:a16="http://schemas.microsoft.com/office/drawing/2014/main" id="{802F9C1A-3989-450F-89A7-C71BABB23FA8}"/>
            </a:ext>
          </a:extLst>
        </xdr:cNvPr>
        <xdr:cNvSpPr txBox="1"/>
      </xdr:nvSpPr>
      <xdr:spPr>
        <a:xfrm>
          <a:off x="8515427" y="1417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122572</xdr:rowOff>
    </xdr:from>
    <xdr:ext cx="469744" cy="259045"/>
    <xdr:sp macro="" textlink="">
      <xdr:nvSpPr>
        <xdr:cNvPr id="376" name="n_3mainValue【福祉施設】&#10;一人当たり面積">
          <a:extLst>
            <a:ext uri="{FF2B5EF4-FFF2-40B4-BE49-F238E27FC236}">
              <a16:creationId xmlns:a16="http://schemas.microsoft.com/office/drawing/2014/main" id="{E8E762DC-3CBE-4461-A57B-3F2A7EF6E707}"/>
            </a:ext>
          </a:extLst>
        </xdr:cNvPr>
        <xdr:cNvSpPr txBox="1"/>
      </xdr:nvSpPr>
      <xdr:spPr>
        <a:xfrm>
          <a:off x="7626427" y="1418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128667</xdr:rowOff>
    </xdr:from>
    <xdr:ext cx="469744" cy="259045"/>
    <xdr:sp macro="" textlink="">
      <xdr:nvSpPr>
        <xdr:cNvPr id="377" name="n_4mainValue【福祉施設】&#10;一人当たり面積">
          <a:extLst>
            <a:ext uri="{FF2B5EF4-FFF2-40B4-BE49-F238E27FC236}">
              <a16:creationId xmlns:a16="http://schemas.microsoft.com/office/drawing/2014/main" id="{41178200-2987-408D-9E09-5CE5D79E307F}"/>
            </a:ext>
          </a:extLst>
        </xdr:cNvPr>
        <xdr:cNvSpPr txBox="1"/>
      </xdr:nvSpPr>
      <xdr:spPr>
        <a:xfrm>
          <a:off x="6737427" y="1418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748120DA-22D0-4D91-A23F-71A820F4D36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96198859-91BC-4E44-94C7-6775E45DAC9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DF9E4502-CFC3-455E-9802-3BD8D307A04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C0262567-0BB3-4384-8D6C-13BDACFE889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71A1B9C9-00FD-40B2-9B99-5C41C1CB245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71A25DEF-3F74-4DEF-B849-5012093259D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DD7F6DE1-C380-43E7-9C27-EC021BD5009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4C073793-9283-4D84-8AC5-4C135D2D24A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3103159C-34F8-48D8-983F-C785E11E6FA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9B87C746-B564-433D-8CFD-5722CA65EF1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F94E0DD6-2054-4002-9372-A210E6EC7E5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D0E38503-56B3-490B-909A-2C044F6F13C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3347B7D3-8A0B-469F-AE88-A92ABFC64DE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639F498D-FBA4-486D-82B9-90627477FED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9659FEBE-A6A6-4C48-97E8-B1203F465DB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5A1C46C1-F868-42CD-8386-5EF9EBA8C55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E8AC0BB1-1D50-417B-A25D-F2A3C83BB8E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3BC9145C-1E23-4764-ABCC-9EC5842FE2F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92110EFC-4AF1-4214-ABF0-98DD618DB03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21DEEED6-9DC8-41A2-AE29-641267919AA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9B0F8D35-5A8C-40A4-BD94-2CB1D20836A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60F822A5-4110-4432-B986-6721FB03C28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4CB4121E-46B7-44C3-83A8-3DA3B5405F6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41D771E1-9A0D-4682-AE26-C9AC7EB1E7D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BD205B5D-868C-4573-965F-D70C0711CBD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BEE009F1-0A4F-41A2-B2C1-4E7FE623FEE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72A27CB-9F5D-42F1-8B00-EC5D7D7E551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61FF23D4-8069-435D-96BA-04BF2E1DD36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79955F3B-7CE3-4DC7-B909-0C10D7C20A44}"/>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27A6C5F9-A82E-4381-B35D-3F385FF43F2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1DD53928-9DF1-4773-98E9-C7EF1CAD57F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05EFA430-A0C8-467B-9A2C-3BBE084E1EF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50D6C04E-7305-4D7E-8151-AEA4FA46879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0921F67E-760C-4800-AF25-ADF08A8EF35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74CBA910-F90B-4764-A411-46F8AB84C3C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3D3A5654-23F2-4B8A-AF47-C5344BE7503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BEA172D1-B93B-4280-9E7B-6770B246988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9C5A6F1E-0B6E-4730-AAE8-10389D47D70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BDCFCBD8-2F35-4A6E-8462-39CBAF3328E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5CAADFB7-2187-4135-BCF4-9010080DBD4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a:extLst>
            <a:ext uri="{FF2B5EF4-FFF2-40B4-BE49-F238E27FC236}">
              <a16:creationId xmlns:a16="http://schemas.microsoft.com/office/drawing/2014/main" id="{04885ECB-9AFF-4ED1-A185-159839563C1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419" name="直線コネクタ 418">
          <a:extLst>
            <a:ext uri="{FF2B5EF4-FFF2-40B4-BE49-F238E27FC236}">
              <a16:creationId xmlns:a16="http://schemas.microsoft.com/office/drawing/2014/main" id="{0FD566A3-E351-4EA0-87AD-732B63443F49}"/>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一般廃棄物処理施設】&#10;有形固定資産減価償却率最小値テキスト">
          <a:extLst>
            <a:ext uri="{FF2B5EF4-FFF2-40B4-BE49-F238E27FC236}">
              <a16:creationId xmlns:a16="http://schemas.microsoft.com/office/drawing/2014/main" id="{88393729-E13C-47B0-97D1-CFD6B2BD7115}"/>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a:extLst>
            <a:ext uri="{FF2B5EF4-FFF2-40B4-BE49-F238E27FC236}">
              <a16:creationId xmlns:a16="http://schemas.microsoft.com/office/drawing/2014/main" id="{75F5C741-D30F-4167-9BA0-694804D3E95F}"/>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422" name="【一般廃棄物処理施設】&#10;有形固定資産減価償却率最大値テキスト">
          <a:extLst>
            <a:ext uri="{FF2B5EF4-FFF2-40B4-BE49-F238E27FC236}">
              <a16:creationId xmlns:a16="http://schemas.microsoft.com/office/drawing/2014/main" id="{924E7EBE-5F99-4A6C-BCA0-E25F0EF31A82}"/>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23" name="直線コネクタ 422">
          <a:extLst>
            <a:ext uri="{FF2B5EF4-FFF2-40B4-BE49-F238E27FC236}">
              <a16:creationId xmlns:a16="http://schemas.microsoft.com/office/drawing/2014/main" id="{6D2DF9A6-FFBC-430D-A1DF-D8DFC631BCBF}"/>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168746</xdr:rowOff>
    </xdr:from>
    <xdr:ext cx="405111" cy="259045"/>
    <xdr:sp macro="" textlink="">
      <xdr:nvSpPr>
        <xdr:cNvPr id="424" name="【一般廃棄物処理施設】&#10;有形固定資産減価償却率平均値テキスト">
          <a:extLst>
            <a:ext uri="{FF2B5EF4-FFF2-40B4-BE49-F238E27FC236}">
              <a16:creationId xmlns:a16="http://schemas.microsoft.com/office/drawing/2014/main" id="{15326B44-24C1-4698-A85A-79C6EEBBD3DA}"/>
            </a:ext>
          </a:extLst>
        </xdr:cNvPr>
        <xdr:cNvSpPr txBox="1"/>
      </xdr:nvSpPr>
      <xdr:spPr>
        <a:xfrm>
          <a:off x="16357600" y="651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425" name="フローチャート: 判断 424">
          <a:extLst>
            <a:ext uri="{FF2B5EF4-FFF2-40B4-BE49-F238E27FC236}">
              <a16:creationId xmlns:a16="http://schemas.microsoft.com/office/drawing/2014/main" id="{B69F2DD0-1760-4D84-9079-6C0EA577AA5F}"/>
            </a:ext>
          </a:extLst>
        </xdr:cNvPr>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426" name="フローチャート: 判断 425">
          <a:extLst>
            <a:ext uri="{FF2B5EF4-FFF2-40B4-BE49-F238E27FC236}">
              <a16:creationId xmlns:a16="http://schemas.microsoft.com/office/drawing/2014/main" id="{1FE7B92B-D4C1-4A65-A793-A5942E03D455}"/>
            </a:ext>
          </a:extLst>
        </xdr:cNvPr>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427" name="フローチャート: 判断 426">
          <a:extLst>
            <a:ext uri="{FF2B5EF4-FFF2-40B4-BE49-F238E27FC236}">
              <a16:creationId xmlns:a16="http://schemas.microsoft.com/office/drawing/2014/main" id="{BACE491F-CED6-469E-B681-67B9AAA4F4B0}"/>
            </a:ext>
          </a:extLst>
        </xdr:cNvPr>
        <xdr:cNvSpPr/>
      </xdr:nvSpPr>
      <xdr:spPr>
        <a:xfrm>
          <a:off x="14541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428" name="フローチャート: 判断 427">
          <a:extLst>
            <a:ext uri="{FF2B5EF4-FFF2-40B4-BE49-F238E27FC236}">
              <a16:creationId xmlns:a16="http://schemas.microsoft.com/office/drawing/2014/main" id="{77F6968C-90B5-4EB9-80CF-49D0E66BD19D}"/>
            </a:ext>
          </a:extLst>
        </xdr:cNvPr>
        <xdr:cNvSpPr/>
      </xdr:nvSpPr>
      <xdr:spPr>
        <a:xfrm>
          <a:off x="13652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429" name="フローチャート: 判断 428">
          <a:extLst>
            <a:ext uri="{FF2B5EF4-FFF2-40B4-BE49-F238E27FC236}">
              <a16:creationId xmlns:a16="http://schemas.microsoft.com/office/drawing/2014/main" id="{6A3A3DFA-DF22-42ED-98D1-DA47EDF522E0}"/>
            </a:ext>
          </a:extLst>
        </xdr:cNvPr>
        <xdr:cNvSpPr/>
      </xdr:nvSpPr>
      <xdr:spPr>
        <a:xfrm>
          <a:off x="12763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9802124A-0B9B-4A45-835B-6316965AB49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4DF3127F-F80E-416C-9254-ABE0441C279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E7E8F90A-B348-458A-A19F-D77128222AC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7B5B312A-D9FA-4C66-89AE-0C0225D1046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C862772C-B6C5-4DF9-BA0F-FFD102E2DD8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89081</xdr:rowOff>
    </xdr:from>
    <xdr:to>
      <xdr:col>85</xdr:col>
      <xdr:colOff>177800</xdr:colOff>
      <xdr:row>37</xdr:row>
      <xdr:rowOff>19231</xdr:rowOff>
    </xdr:to>
    <xdr:sp macro="" textlink="">
      <xdr:nvSpPr>
        <xdr:cNvPr id="435" name="楕円 434">
          <a:extLst>
            <a:ext uri="{FF2B5EF4-FFF2-40B4-BE49-F238E27FC236}">
              <a16:creationId xmlns:a16="http://schemas.microsoft.com/office/drawing/2014/main" id="{4E60C773-D80E-4B78-B0D5-4EA2DEF23052}"/>
            </a:ext>
          </a:extLst>
        </xdr:cNvPr>
        <xdr:cNvSpPr/>
      </xdr:nvSpPr>
      <xdr:spPr>
        <a:xfrm>
          <a:off x="16268700" y="626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111958</xdr:rowOff>
    </xdr:from>
    <xdr:ext cx="405111" cy="259045"/>
    <xdr:sp macro="" textlink="">
      <xdr:nvSpPr>
        <xdr:cNvPr id="436" name="【一般廃棄物処理施設】&#10;有形固定資産減価償却率該当値テキスト">
          <a:extLst>
            <a:ext uri="{FF2B5EF4-FFF2-40B4-BE49-F238E27FC236}">
              <a16:creationId xmlns:a16="http://schemas.microsoft.com/office/drawing/2014/main" id="{C0A8EE36-8B0F-408E-B1C9-B72FD64C5BD1}"/>
            </a:ext>
          </a:extLst>
        </xdr:cNvPr>
        <xdr:cNvSpPr txBox="1"/>
      </xdr:nvSpPr>
      <xdr:spPr>
        <a:xfrm>
          <a:off x="16357600" y="6112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125004</xdr:rowOff>
    </xdr:from>
    <xdr:to>
      <xdr:col>81</xdr:col>
      <xdr:colOff>101600</xdr:colOff>
      <xdr:row>36</xdr:row>
      <xdr:rowOff>55154</xdr:rowOff>
    </xdr:to>
    <xdr:sp macro="" textlink="">
      <xdr:nvSpPr>
        <xdr:cNvPr id="437" name="楕円 436">
          <a:extLst>
            <a:ext uri="{FF2B5EF4-FFF2-40B4-BE49-F238E27FC236}">
              <a16:creationId xmlns:a16="http://schemas.microsoft.com/office/drawing/2014/main" id="{B3490CA9-1803-4A7E-A916-53F02FC29E09}"/>
            </a:ext>
          </a:extLst>
        </xdr:cNvPr>
        <xdr:cNvSpPr/>
      </xdr:nvSpPr>
      <xdr:spPr>
        <a:xfrm>
          <a:off x="15430500" y="61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4354</xdr:rowOff>
    </xdr:from>
    <xdr:to>
      <xdr:col>85</xdr:col>
      <xdr:colOff>127000</xdr:colOff>
      <xdr:row>36</xdr:row>
      <xdr:rowOff>139881</xdr:rowOff>
    </xdr:to>
    <xdr:cxnSp macro="">
      <xdr:nvCxnSpPr>
        <xdr:cNvPr id="438" name="直線コネクタ 437">
          <a:extLst>
            <a:ext uri="{FF2B5EF4-FFF2-40B4-BE49-F238E27FC236}">
              <a16:creationId xmlns:a16="http://schemas.microsoft.com/office/drawing/2014/main" id="{95D88DBA-6165-435C-A65F-633C2045E52E}"/>
            </a:ext>
          </a:extLst>
        </xdr:cNvPr>
        <xdr:cNvCxnSpPr/>
      </xdr:nvCxnSpPr>
      <xdr:spPr>
        <a:xfrm>
          <a:off x="15481300" y="6176554"/>
          <a:ext cx="838200" cy="13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160927</xdr:rowOff>
    </xdr:from>
    <xdr:to>
      <xdr:col>76</xdr:col>
      <xdr:colOff>165100</xdr:colOff>
      <xdr:row>35</xdr:row>
      <xdr:rowOff>91077</xdr:rowOff>
    </xdr:to>
    <xdr:sp macro="" textlink="">
      <xdr:nvSpPr>
        <xdr:cNvPr id="439" name="楕円 438">
          <a:extLst>
            <a:ext uri="{FF2B5EF4-FFF2-40B4-BE49-F238E27FC236}">
              <a16:creationId xmlns:a16="http://schemas.microsoft.com/office/drawing/2014/main" id="{59E4B508-8470-426A-B4B9-9F0E03C16572}"/>
            </a:ext>
          </a:extLst>
        </xdr:cNvPr>
        <xdr:cNvSpPr/>
      </xdr:nvSpPr>
      <xdr:spPr>
        <a:xfrm>
          <a:off x="14541500" y="599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40277</xdr:rowOff>
    </xdr:from>
    <xdr:to>
      <xdr:col>81</xdr:col>
      <xdr:colOff>50800</xdr:colOff>
      <xdr:row>36</xdr:row>
      <xdr:rowOff>4354</xdr:rowOff>
    </xdr:to>
    <xdr:cxnSp macro="">
      <xdr:nvCxnSpPr>
        <xdr:cNvPr id="440" name="直線コネクタ 439">
          <a:extLst>
            <a:ext uri="{FF2B5EF4-FFF2-40B4-BE49-F238E27FC236}">
              <a16:creationId xmlns:a16="http://schemas.microsoft.com/office/drawing/2014/main" id="{43D796DB-0DCC-4695-9D8E-2112C69DE670}"/>
            </a:ext>
          </a:extLst>
        </xdr:cNvPr>
        <xdr:cNvCxnSpPr/>
      </xdr:nvCxnSpPr>
      <xdr:spPr>
        <a:xfrm>
          <a:off x="14592300" y="6041027"/>
          <a:ext cx="889000" cy="13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23767</xdr:rowOff>
    </xdr:from>
    <xdr:to>
      <xdr:col>72</xdr:col>
      <xdr:colOff>38100</xdr:colOff>
      <xdr:row>34</xdr:row>
      <xdr:rowOff>125367</xdr:rowOff>
    </xdr:to>
    <xdr:sp macro="" textlink="">
      <xdr:nvSpPr>
        <xdr:cNvPr id="441" name="楕円 440">
          <a:extLst>
            <a:ext uri="{FF2B5EF4-FFF2-40B4-BE49-F238E27FC236}">
              <a16:creationId xmlns:a16="http://schemas.microsoft.com/office/drawing/2014/main" id="{EE20DCF3-A9D3-4FAF-9A6A-173DF0672829}"/>
            </a:ext>
          </a:extLst>
        </xdr:cNvPr>
        <xdr:cNvSpPr/>
      </xdr:nvSpPr>
      <xdr:spPr>
        <a:xfrm>
          <a:off x="13652500" y="58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74567</xdr:rowOff>
    </xdr:from>
    <xdr:to>
      <xdr:col>76</xdr:col>
      <xdr:colOff>114300</xdr:colOff>
      <xdr:row>35</xdr:row>
      <xdr:rowOff>40277</xdr:rowOff>
    </xdr:to>
    <xdr:cxnSp macro="">
      <xdr:nvCxnSpPr>
        <xdr:cNvPr id="442" name="直線コネクタ 441">
          <a:extLst>
            <a:ext uri="{FF2B5EF4-FFF2-40B4-BE49-F238E27FC236}">
              <a16:creationId xmlns:a16="http://schemas.microsoft.com/office/drawing/2014/main" id="{F3F317AF-B203-4D13-878D-2032D8328587}"/>
            </a:ext>
          </a:extLst>
        </xdr:cNvPr>
        <xdr:cNvCxnSpPr/>
      </xdr:nvCxnSpPr>
      <xdr:spPr>
        <a:xfrm>
          <a:off x="13703300" y="5903867"/>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10704</xdr:rowOff>
    </xdr:from>
    <xdr:to>
      <xdr:col>67</xdr:col>
      <xdr:colOff>101600</xdr:colOff>
      <xdr:row>38</xdr:row>
      <xdr:rowOff>112304</xdr:rowOff>
    </xdr:to>
    <xdr:sp macro="" textlink="">
      <xdr:nvSpPr>
        <xdr:cNvPr id="443" name="楕円 442">
          <a:extLst>
            <a:ext uri="{FF2B5EF4-FFF2-40B4-BE49-F238E27FC236}">
              <a16:creationId xmlns:a16="http://schemas.microsoft.com/office/drawing/2014/main" id="{1AA1607F-D687-425C-8661-3AD1A99DBA35}"/>
            </a:ext>
          </a:extLst>
        </xdr:cNvPr>
        <xdr:cNvSpPr/>
      </xdr:nvSpPr>
      <xdr:spPr>
        <a:xfrm>
          <a:off x="127635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74567</xdr:rowOff>
    </xdr:from>
    <xdr:to>
      <xdr:col>71</xdr:col>
      <xdr:colOff>177800</xdr:colOff>
      <xdr:row>38</xdr:row>
      <xdr:rowOff>61504</xdr:rowOff>
    </xdr:to>
    <xdr:cxnSp macro="">
      <xdr:nvCxnSpPr>
        <xdr:cNvPr id="444" name="直線コネクタ 443">
          <a:extLst>
            <a:ext uri="{FF2B5EF4-FFF2-40B4-BE49-F238E27FC236}">
              <a16:creationId xmlns:a16="http://schemas.microsoft.com/office/drawing/2014/main" id="{3CE32D88-ADE5-49E2-B02B-95AF54FDE582}"/>
            </a:ext>
          </a:extLst>
        </xdr:cNvPr>
        <xdr:cNvCxnSpPr/>
      </xdr:nvCxnSpPr>
      <xdr:spPr>
        <a:xfrm flipV="1">
          <a:off x="12814300" y="5903867"/>
          <a:ext cx="889000" cy="67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118127</xdr:rowOff>
    </xdr:from>
    <xdr:ext cx="405111" cy="259045"/>
    <xdr:sp macro="" textlink="">
      <xdr:nvSpPr>
        <xdr:cNvPr id="445" name="n_1aveValue【一般廃棄物処理施設】&#10;有形固定資産減価償却率">
          <a:extLst>
            <a:ext uri="{FF2B5EF4-FFF2-40B4-BE49-F238E27FC236}">
              <a16:creationId xmlns:a16="http://schemas.microsoft.com/office/drawing/2014/main" id="{A79D001D-54D3-41C2-88A7-A143D6CB3D6E}"/>
            </a:ext>
          </a:extLst>
        </xdr:cNvPr>
        <xdr:cNvSpPr txBox="1"/>
      </xdr:nvSpPr>
      <xdr:spPr>
        <a:xfrm>
          <a:off x="15266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123026</xdr:rowOff>
    </xdr:from>
    <xdr:ext cx="405111" cy="259045"/>
    <xdr:sp macro="" textlink="">
      <xdr:nvSpPr>
        <xdr:cNvPr id="446" name="n_2aveValue【一般廃棄物処理施設】&#10;有形固定資産減価償却率">
          <a:extLst>
            <a:ext uri="{FF2B5EF4-FFF2-40B4-BE49-F238E27FC236}">
              <a16:creationId xmlns:a16="http://schemas.microsoft.com/office/drawing/2014/main" id="{9CDEC6C1-E0CA-4E5D-9D31-A56318547BB0}"/>
            </a:ext>
          </a:extLst>
        </xdr:cNvPr>
        <xdr:cNvSpPr txBox="1"/>
      </xdr:nvSpPr>
      <xdr:spPr>
        <a:xfrm>
          <a:off x="14389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78939</xdr:rowOff>
    </xdr:from>
    <xdr:ext cx="405111" cy="259045"/>
    <xdr:sp macro="" textlink="">
      <xdr:nvSpPr>
        <xdr:cNvPr id="447" name="n_3aveValue【一般廃棄物処理施設】&#10;有形固定資産減価償却率">
          <a:extLst>
            <a:ext uri="{FF2B5EF4-FFF2-40B4-BE49-F238E27FC236}">
              <a16:creationId xmlns:a16="http://schemas.microsoft.com/office/drawing/2014/main" id="{CA18D298-F6D9-4C83-AB10-D5D630DC29F3}"/>
            </a:ext>
          </a:extLst>
        </xdr:cNvPr>
        <xdr:cNvSpPr txBox="1"/>
      </xdr:nvSpPr>
      <xdr:spPr>
        <a:xfrm>
          <a:off x="13500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70049</xdr:rowOff>
    </xdr:from>
    <xdr:ext cx="405111" cy="259045"/>
    <xdr:sp macro="" textlink="">
      <xdr:nvSpPr>
        <xdr:cNvPr id="448" name="n_4aveValue【一般廃棄物処理施設】&#10;有形固定資産減価償却率">
          <a:extLst>
            <a:ext uri="{FF2B5EF4-FFF2-40B4-BE49-F238E27FC236}">
              <a16:creationId xmlns:a16="http://schemas.microsoft.com/office/drawing/2014/main" id="{E565C84A-88F9-4FC9-9FB1-C3F91A263D73}"/>
            </a:ext>
          </a:extLst>
        </xdr:cNvPr>
        <xdr:cNvSpPr txBox="1"/>
      </xdr:nvSpPr>
      <xdr:spPr>
        <a:xfrm>
          <a:off x="12611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71681</xdr:rowOff>
    </xdr:from>
    <xdr:ext cx="405111" cy="259045"/>
    <xdr:sp macro="" textlink="">
      <xdr:nvSpPr>
        <xdr:cNvPr id="449" name="n_1mainValue【一般廃棄物処理施設】&#10;有形固定資産減価償却率">
          <a:extLst>
            <a:ext uri="{FF2B5EF4-FFF2-40B4-BE49-F238E27FC236}">
              <a16:creationId xmlns:a16="http://schemas.microsoft.com/office/drawing/2014/main" id="{8F77CC15-1E29-448E-9B44-6255FC2277A5}"/>
            </a:ext>
          </a:extLst>
        </xdr:cNvPr>
        <xdr:cNvSpPr txBox="1"/>
      </xdr:nvSpPr>
      <xdr:spPr>
        <a:xfrm>
          <a:off x="15266044" y="590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107604</xdr:rowOff>
    </xdr:from>
    <xdr:ext cx="405111" cy="259045"/>
    <xdr:sp macro="" textlink="">
      <xdr:nvSpPr>
        <xdr:cNvPr id="450" name="n_2mainValue【一般廃棄物処理施設】&#10;有形固定資産減価償却率">
          <a:extLst>
            <a:ext uri="{FF2B5EF4-FFF2-40B4-BE49-F238E27FC236}">
              <a16:creationId xmlns:a16="http://schemas.microsoft.com/office/drawing/2014/main" id="{D132612B-6519-4C64-BCB3-B19991F14324}"/>
            </a:ext>
          </a:extLst>
        </xdr:cNvPr>
        <xdr:cNvSpPr txBox="1"/>
      </xdr:nvSpPr>
      <xdr:spPr>
        <a:xfrm>
          <a:off x="14389744" y="576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141894</xdr:rowOff>
    </xdr:from>
    <xdr:ext cx="405111" cy="259045"/>
    <xdr:sp macro="" textlink="">
      <xdr:nvSpPr>
        <xdr:cNvPr id="451" name="n_3mainValue【一般廃棄物処理施設】&#10;有形固定資産減価償却率">
          <a:extLst>
            <a:ext uri="{FF2B5EF4-FFF2-40B4-BE49-F238E27FC236}">
              <a16:creationId xmlns:a16="http://schemas.microsoft.com/office/drawing/2014/main" id="{C1B3F724-E8A2-4289-A8A6-D121E1B5D3BE}"/>
            </a:ext>
          </a:extLst>
        </xdr:cNvPr>
        <xdr:cNvSpPr txBox="1"/>
      </xdr:nvSpPr>
      <xdr:spPr>
        <a:xfrm>
          <a:off x="13500744" y="5628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103431</xdr:rowOff>
    </xdr:from>
    <xdr:ext cx="405111" cy="259045"/>
    <xdr:sp macro="" textlink="">
      <xdr:nvSpPr>
        <xdr:cNvPr id="452" name="n_4mainValue【一般廃棄物処理施設】&#10;有形固定資産減価償却率">
          <a:extLst>
            <a:ext uri="{FF2B5EF4-FFF2-40B4-BE49-F238E27FC236}">
              <a16:creationId xmlns:a16="http://schemas.microsoft.com/office/drawing/2014/main" id="{9B3444A6-BACF-4116-BB5A-E7E13FEF149D}"/>
            </a:ext>
          </a:extLst>
        </xdr:cNvPr>
        <xdr:cNvSpPr txBox="1"/>
      </xdr:nvSpPr>
      <xdr:spPr>
        <a:xfrm>
          <a:off x="12611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99760CA9-95FE-4741-8231-BC9B926B541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A045065E-CFE4-4A89-8197-71DDD113B74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D8B5B09E-3037-4E92-B41E-1D56A406543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AB4ED1D9-FCB7-44D4-AF92-286CAFCA7E7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C6810614-31EF-42B0-B1E5-81FD55ED7F3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8B211C05-E99E-45A3-8397-8AF28CF89DB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6FD7D192-EBA6-4982-972E-34DBFA9F462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D867D2A2-6269-409A-97A5-50FF6B88061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8F2D8EE7-54A0-47E8-88C2-F2055D68F37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7D8B0992-ECB5-4D4F-9505-013FD352A36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3" name="直線コネクタ 462">
          <a:extLst>
            <a:ext uri="{FF2B5EF4-FFF2-40B4-BE49-F238E27FC236}">
              <a16:creationId xmlns:a16="http://schemas.microsoft.com/office/drawing/2014/main" id="{975E8A2C-AF5C-48BC-B158-E9CE0DF9FE77}"/>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4" name="テキスト ボックス 463">
          <a:extLst>
            <a:ext uri="{FF2B5EF4-FFF2-40B4-BE49-F238E27FC236}">
              <a16:creationId xmlns:a16="http://schemas.microsoft.com/office/drawing/2014/main" id="{6A31D43E-DA7C-418D-8FD4-BDE00DF60717}"/>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5" name="直線コネクタ 464">
          <a:extLst>
            <a:ext uri="{FF2B5EF4-FFF2-40B4-BE49-F238E27FC236}">
              <a16:creationId xmlns:a16="http://schemas.microsoft.com/office/drawing/2014/main" id="{609BB90A-17C2-4034-AA2C-6AABB4E0F93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6" name="テキスト ボックス 465">
          <a:extLst>
            <a:ext uri="{FF2B5EF4-FFF2-40B4-BE49-F238E27FC236}">
              <a16:creationId xmlns:a16="http://schemas.microsoft.com/office/drawing/2014/main" id="{B1CACDF6-C389-4EA0-B739-D1516F119B43}"/>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7" name="直線コネクタ 466">
          <a:extLst>
            <a:ext uri="{FF2B5EF4-FFF2-40B4-BE49-F238E27FC236}">
              <a16:creationId xmlns:a16="http://schemas.microsoft.com/office/drawing/2014/main" id="{4F34FFB6-AB6C-434F-871D-F72DC2F8B20D}"/>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8" name="テキスト ボックス 467">
          <a:extLst>
            <a:ext uri="{FF2B5EF4-FFF2-40B4-BE49-F238E27FC236}">
              <a16:creationId xmlns:a16="http://schemas.microsoft.com/office/drawing/2014/main" id="{D2137257-0830-4CDE-B6F7-ADDB04F7042F}"/>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9" name="直線コネクタ 468">
          <a:extLst>
            <a:ext uri="{FF2B5EF4-FFF2-40B4-BE49-F238E27FC236}">
              <a16:creationId xmlns:a16="http://schemas.microsoft.com/office/drawing/2014/main" id="{8BF743B5-AF4C-40C1-9EFC-42C75CCFC68E}"/>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0" name="テキスト ボックス 469">
          <a:extLst>
            <a:ext uri="{FF2B5EF4-FFF2-40B4-BE49-F238E27FC236}">
              <a16:creationId xmlns:a16="http://schemas.microsoft.com/office/drawing/2014/main" id="{55AD1064-6CA5-4949-AA34-04FB20D95624}"/>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1" name="直線コネクタ 470">
          <a:extLst>
            <a:ext uri="{FF2B5EF4-FFF2-40B4-BE49-F238E27FC236}">
              <a16:creationId xmlns:a16="http://schemas.microsoft.com/office/drawing/2014/main" id="{1A0A3EDB-DDE0-4D57-9DDC-B304412EA975}"/>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72" name="テキスト ボックス 471">
          <a:extLst>
            <a:ext uri="{FF2B5EF4-FFF2-40B4-BE49-F238E27FC236}">
              <a16:creationId xmlns:a16="http://schemas.microsoft.com/office/drawing/2014/main" id="{4948F643-4221-497F-9C60-B2CD297165EB}"/>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3" name="直線コネクタ 472">
          <a:extLst>
            <a:ext uri="{FF2B5EF4-FFF2-40B4-BE49-F238E27FC236}">
              <a16:creationId xmlns:a16="http://schemas.microsoft.com/office/drawing/2014/main" id="{765BABAA-2546-49CF-AB96-402274A63BB3}"/>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74" name="テキスト ボックス 473">
          <a:extLst>
            <a:ext uri="{FF2B5EF4-FFF2-40B4-BE49-F238E27FC236}">
              <a16:creationId xmlns:a16="http://schemas.microsoft.com/office/drawing/2014/main" id="{384B3EB0-1514-4D8B-9F9E-C167367D0AEE}"/>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FFE8B60A-8D80-4719-943A-9A74FC03FF6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6" name="テキスト ボックス 475">
          <a:extLst>
            <a:ext uri="{FF2B5EF4-FFF2-40B4-BE49-F238E27FC236}">
              <a16:creationId xmlns:a16="http://schemas.microsoft.com/office/drawing/2014/main" id="{1447C290-AA05-48D4-AA69-A9937C7E15B2}"/>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a:extLst>
            <a:ext uri="{FF2B5EF4-FFF2-40B4-BE49-F238E27FC236}">
              <a16:creationId xmlns:a16="http://schemas.microsoft.com/office/drawing/2014/main" id="{C72C78BF-821F-4F45-BE40-E4C76B4AE67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478" name="直線コネクタ 477">
          <a:extLst>
            <a:ext uri="{FF2B5EF4-FFF2-40B4-BE49-F238E27FC236}">
              <a16:creationId xmlns:a16="http://schemas.microsoft.com/office/drawing/2014/main" id="{B0A89B4C-3304-4869-AF82-80393E612536}"/>
            </a:ext>
          </a:extLst>
        </xdr:cNvPr>
        <xdr:cNvCxnSpPr/>
      </xdr:nvCxnSpPr>
      <xdr:spPr>
        <a:xfrm flipV="1">
          <a:off x="221608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479" name="【一般廃棄物処理施設】&#10;一人当たり有形固定資産（償却資産）額最小値テキスト">
          <a:extLst>
            <a:ext uri="{FF2B5EF4-FFF2-40B4-BE49-F238E27FC236}">
              <a16:creationId xmlns:a16="http://schemas.microsoft.com/office/drawing/2014/main" id="{C24563F6-3CE3-4194-BAED-ED16BDE438E8}"/>
            </a:ext>
          </a:extLst>
        </xdr:cNvPr>
        <xdr:cNvSpPr txBox="1"/>
      </xdr:nvSpPr>
      <xdr:spPr>
        <a:xfrm>
          <a:off x="221996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480" name="直線コネクタ 479">
          <a:extLst>
            <a:ext uri="{FF2B5EF4-FFF2-40B4-BE49-F238E27FC236}">
              <a16:creationId xmlns:a16="http://schemas.microsoft.com/office/drawing/2014/main" id="{6E926CF6-1C2A-440B-B47B-37590D6A3F34}"/>
            </a:ext>
          </a:extLst>
        </xdr:cNvPr>
        <xdr:cNvCxnSpPr/>
      </xdr:nvCxnSpPr>
      <xdr:spPr>
        <a:xfrm>
          <a:off x="22072600" y="729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481" name="【一般廃棄物処理施設】&#10;一人当たり有形固定資産（償却資産）額最大値テキスト">
          <a:extLst>
            <a:ext uri="{FF2B5EF4-FFF2-40B4-BE49-F238E27FC236}">
              <a16:creationId xmlns:a16="http://schemas.microsoft.com/office/drawing/2014/main" id="{C2CA32C9-6D4C-4CF3-893E-E15D7B8A5FA8}"/>
            </a:ext>
          </a:extLst>
        </xdr:cNvPr>
        <xdr:cNvSpPr txBox="1"/>
      </xdr:nvSpPr>
      <xdr:spPr>
        <a:xfrm>
          <a:off x="221996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482" name="直線コネクタ 481">
          <a:extLst>
            <a:ext uri="{FF2B5EF4-FFF2-40B4-BE49-F238E27FC236}">
              <a16:creationId xmlns:a16="http://schemas.microsoft.com/office/drawing/2014/main" id="{9E96183B-903D-479D-93CE-5C5DFC761E1B}"/>
            </a:ext>
          </a:extLst>
        </xdr:cNvPr>
        <xdr:cNvCxnSpPr/>
      </xdr:nvCxnSpPr>
      <xdr:spPr>
        <a:xfrm>
          <a:off x="22072600" y="568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45296</xdr:rowOff>
    </xdr:from>
    <xdr:ext cx="599010" cy="259045"/>
    <xdr:sp macro="" textlink="">
      <xdr:nvSpPr>
        <xdr:cNvPr id="483" name="【一般廃棄物処理施設】&#10;一人当たり有形固定資産（償却資産）額平均値テキスト">
          <a:extLst>
            <a:ext uri="{FF2B5EF4-FFF2-40B4-BE49-F238E27FC236}">
              <a16:creationId xmlns:a16="http://schemas.microsoft.com/office/drawing/2014/main" id="{A23D383C-AD45-42AC-A76A-A998948F81D2}"/>
            </a:ext>
          </a:extLst>
        </xdr:cNvPr>
        <xdr:cNvSpPr txBox="1"/>
      </xdr:nvSpPr>
      <xdr:spPr>
        <a:xfrm>
          <a:off x="22199600" y="6903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484" name="フローチャート: 判断 483">
          <a:extLst>
            <a:ext uri="{FF2B5EF4-FFF2-40B4-BE49-F238E27FC236}">
              <a16:creationId xmlns:a16="http://schemas.microsoft.com/office/drawing/2014/main" id="{8042D3CE-8EC1-470C-AB99-B32E8093AF20}"/>
            </a:ext>
          </a:extLst>
        </xdr:cNvPr>
        <xdr:cNvSpPr/>
      </xdr:nvSpPr>
      <xdr:spPr>
        <a:xfrm>
          <a:off x="221107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485" name="フローチャート: 判断 484">
          <a:extLst>
            <a:ext uri="{FF2B5EF4-FFF2-40B4-BE49-F238E27FC236}">
              <a16:creationId xmlns:a16="http://schemas.microsoft.com/office/drawing/2014/main" id="{C19F3E43-FBD0-4EFE-84F5-7A3C3197DA03}"/>
            </a:ext>
          </a:extLst>
        </xdr:cNvPr>
        <xdr:cNvSpPr/>
      </xdr:nvSpPr>
      <xdr:spPr>
        <a:xfrm>
          <a:off x="21272500" y="7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486" name="フローチャート: 判断 485">
          <a:extLst>
            <a:ext uri="{FF2B5EF4-FFF2-40B4-BE49-F238E27FC236}">
              <a16:creationId xmlns:a16="http://schemas.microsoft.com/office/drawing/2014/main" id="{5769E94E-06D7-4BAA-BE49-B09123FA5057}"/>
            </a:ext>
          </a:extLst>
        </xdr:cNvPr>
        <xdr:cNvSpPr/>
      </xdr:nvSpPr>
      <xdr:spPr>
        <a:xfrm>
          <a:off x="20383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487" name="フローチャート: 判断 486">
          <a:extLst>
            <a:ext uri="{FF2B5EF4-FFF2-40B4-BE49-F238E27FC236}">
              <a16:creationId xmlns:a16="http://schemas.microsoft.com/office/drawing/2014/main" id="{B62C6E23-A7CB-45CE-BB7D-FAD73E2A2788}"/>
            </a:ext>
          </a:extLst>
        </xdr:cNvPr>
        <xdr:cNvSpPr/>
      </xdr:nvSpPr>
      <xdr:spPr>
        <a:xfrm>
          <a:off x="19494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488" name="フローチャート: 判断 487">
          <a:extLst>
            <a:ext uri="{FF2B5EF4-FFF2-40B4-BE49-F238E27FC236}">
              <a16:creationId xmlns:a16="http://schemas.microsoft.com/office/drawing/2014/main" id="{4A53E05B-166C-4FAD-9E85-10282167E2E6}"/>
            </a:ext>
          </a:extLst>
        </xdr:cNvPr>
        <xdr:cNvSpPr/>
      </xdr:nvSpPr>
      <xdr:spPr>
        <a:xfrm>
          <a:off x="18605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BB948F46-DAF3-4A2D-A7ED-2899BBF1ADC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19158AA2-C749-4999-828A-0D9713E88D2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C8A98114-E1FD-43D9-B321-1A3A21EF8D6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11DD230B-FABF-45D7-B930-01751534106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32A18DE2-CB6D-44A0-9828-520494122EB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38960</xdr:rowOff>
    </xdr:from>
    <xdr:to>
      <xdr:col>116</xdr:col>
      <xdr:colOff>114300</xdr:colOff>
      <xdr:row>42</xdr:row>
      <xdr:rowOff>140560</xdr:rowOff>
    </xdr:to>
    <xdr:sp macro="" textlink="">
      <xdr:nvSpPr>
        <xdr:cNvPr id="494" name="楕円 493">
          <a:extLst>
            <a:ext uri="{FF2B5EF4-FFF2-40B4-BE49-F238E27FC236}">
              <a16:creationId xmlns:a16="http://schemas.microsoft.com/office/drawing/2014/main" id="{9B8AC7ED-6884-4CAB-8854-9829ED08C059}"/>
            </a:ext>
          </a:extLst>
        </xdr:cNvPr>
        <xdr:cNvSpPr/>
      </xdr:nvSpPr>
      <xdr:spPr>
        <a:xfrm>
          <a:off x="22110700" y="723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125337</xdr:rowOff>
    </xdr:from>
    <xdr:ext cx="469744" cy="259045"/>
    <xdr:sp macro="" textlink="">
      <xdr:nvSpPr>
        <xdr:cNvPr id="495" name="【一般廃棄物処理施設】&#10;一人当たり有形固定資産（償却資産）額該当値テキスト">
          <a:extLst>
            <a:ext uri="{FF2B5EF4-FFF2-40B4-BE49-F238E27FC236}">
              <a16:creationId xmlns:a16="http://schemas.microsoft.com/office/drawing/2014/main" id="{F56178AB-05B8-4933-8DBA-230472E4DC3F}"/>
            </a:ext>
          </a:extLst>
        </xdr:cNvPr>
        <xdr:cNvSpPr txBox="1"/>
      </xdr:nvSpPr>
      <xdr:spPr>
        <a:xfrm>
          <a:off x="22199600" y="715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39045</xdr:rowOff>
    </xdr:from>
    <xdr:to>
      <xdr:col>112</xdr:col>
      <xdr:colOff>38100</xdr:colOff>
      <xdr:row>42</xdr:row>
      <xdr:rowOff>140645</xdr:rowOff>
    </xdr:to>
    <xdr:sp macro="" textlink="">
      <xdr:nvSpPr>
        <xdr:cNvPr id="496" name="楕円 495">
          <a:extLst>
            <a:ext uri="{FF2B5EF4-FFF2-40B4-BE49-F238E27FC236}">
              <a16:creationId xmlns:a16="http://schemas.microsoft.com/office/drawing/2014/main" id="{FC664731-BF7B-45B3-AE0D-C8081E15A4EE}"/>
            </a:ext>
          </a:extLst>
        </xdr:cNvPr>
        <xdr:cNvSpPr/>
      </xdr:nvSpPr>
      <xdr:spPr>
        <a:xfrm>
          <a:off x="21272500" y="723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89760</xdr:rowOff>
    </xdr:from>
    <xdr:to>
      <xdr:col>116</xdr:col>
      <xdr:colOff>63500</xdr:colOff>
      <xdr:row>42</xdr:row>
      <xdr:rowOff>89845</xdr:rowOff>
    </xdr:to>
    <xdr:cxnSp macro="">
      <xdr:nvCxnSpPr>
        <xdr:cNvPr id="497" name="直線コネクタ 496">
          <a:extLst>
            <a:ext uri="{FF2B5EF4-FFF2-40B4-BE49-F238E27FC236}">
              <a16:creationId xmlns:a16="http://schemas.microsoft.com/office/drawing/2014/main" id="{6C383792-459A-4FB5-9D3E-8B17EDF74A1F}"/>
            </a:ext>
          </a:extLst>
        </xdr:cNvPr>
        <xdr:cNvCxnSpPr/>
      </xdr:nvCxnSpPr>
      <xdr:spPr>
        <a:xfrm flipV="1">
          <a:off x="21323300" y="7290660"/>
          <a:ext cx="838200" cy="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39004</xdr:rowOff>
    </xdr:from>
    <xdr:to>
      <xdr:col>107</xdr:col>
      <xdr:colOff>101600</xdr:colOff>
      <xdr:row>42</xdr:row>
      <xdr:rowOff>140604</xdr:rowOff>
    </xdr:to>
    <xdr:sp macro="" textlink="">
      <xdr:nvSpPr>
        <xdr:cNvPr id="498" name="楕円 497">
          <a:extLst>
            <a:ext uri="{FF2B5EF4-FFF2-40B4-BE49-F238E27FC236}">
              <a16:creationId xmlns:a16="http://schemas.microsoft.com/office/drawing/2014/main" id="{BB556482-0156-47A9-BF1C-3BC27BE64330}"/>
            </a:ext>
          </a:extLst>
        </xdr:cNvPr>
        <xdr:cNvSpPr/>
      </xdr:nvSpPr>
      <xdr:spPr>
        <a:xfrm>
          <a:off x="20383500" y="723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89804</xdr:rowOff>
    </xdr:from>
    <xdr:to>
      <xdr:col>111</xdr:col>
      <xdr:colOff>177800</xdr:colOff>
      <xdr:row>42</xdr:row>
      <xdr:rowOff>89845</xdr:rowOff>
    </xdr:to>
    <xdr:cxnSp macro="">
      <xdr:nvCxnSpPr>
        <xdr:cNvPr id="499" name="直線コネクタ 498">
          <a:extLst>
            <a:ext uri="{FF2B5EF4-FFF2-40B4-BE49-F238E27FC236}">
              <a16:creationId xmlns:a16="http://schemas.microsoft.com/office/drawing/2014/main" id="{C71AE1AD-7956-427E-ACCC-492B7F1138AE}"/>
            </a:ext>
          </a:extLst>
        </xdr:cNvPr>
        <xdr:cNvCxnSpPr/>
      </xdr:nvCxnSpPr>
      <xdr:spPr>
        <a:xfrm>
          <a:off x="20434300" y="7290704"/>
          <a:ext cx="889000" cy="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39014</xdr:rowOff>
    </xdr:from>
    <xdr:to>
      <xdr:col>102</xdr:col>
      <xdr:colOff>165100</xdr:colOff>
      <xdr:row>42</xdr:row>
      <xdr:rowOff>140614</xdr:rowOff>
    </xdr:to>
    <xdr:sp macro="" textlink="">
      <xdr:nvSpPr>
        <xdr:cNvPr id="500" name="楕円 499">
          <a:extLst>
            <a:ext uri="{FF2B5EF4-FFF2-40B4-BE49-F238E27FC236}">
              <a16:creationId xmlns:a16="http://schemas.microsoft.com/office/drawing/2014/main" id="{BFAD2683-61CB-4227-A2FE-F259F7D60B30}"/>
            </a:ext>
          </a:extLst>
        </xdr:cNvPr>
        <xdr:cNvSpPr/>
      </xdr:nvSpPr>
      <xdr:spPr>
        <a:xfrm>
          <a:off x="19494500" y="723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89804</xdr:rowOff>
    </xdr:from>
    <xdr:to>
      <xdr:col>107</xdr:col>
      <xdr:colOff>50800</xdr:colOff>
      <xdr:row>42</xdr:row>
      <xdr:rowOff>89814</xdr:rowOff>
    </xdr:to>
    <xdr:cxnSp macro="">
      <xdr:nvCxnSpPr>
        <xdr:cNvPr id="501" name="直線コネクタ 500">
          <a:extLst>
            <a:ext uri="{FF2B5EF4-FFF2-40B4-BE49-F238E27FC236}">
              <a16:creationId xmlns:a16="http://schemas.microsoft.com/office/drawing/2014/main" id="{E6EB3C54-F9F0-4181-9B32-8D1360CAEEBE}"/>
            </a:ext>
          </a:extLst>
        </xdr:cNvPr>
        <xdr:cNvCxnSpPr/>
      </xdr:nvCxnSpPr>
      <xdr:spPr>
        <a:xfrm flipV="1">
          <a:off x="19545300" y="7290704"/>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41056</xdr:rowOff>
    </xdr:from>
    <xdr:to>
      <xdr:col>98</xdr:col>
      <xdr:colOff>38100</xdr:colOff>
      <xdr:row>42</xdr:row>
      <xdr:rowOff>142656</xdr:rowOff>
    </xdr:to>
    <xdr:sp macro="" textlink="">
      <xdr:nvSpPr>
        <xdr:cNvPr id="502" name="楕円 501">
          <a:extLst>
            <a:ext uri="{FF2B5EF4-FFF2-40B4-BE49-F238E27FC236}">
              <a16:creationId xmlns:a16="http://schemas.microsoft.com/office/drawing/2014/main" id="{B0ED0D5D-30F8-4680-A0B6-E72E70341C69}"/>
            </a:ext>
          </a:extLst>
        </xdr:cNvPr>
        <xdr:cNvSpPr/>
      </xdr:nvSpPr>
      <xdr:spPr>
        <a:xfrm>
          <a:off x="18605500" y="724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89814</xdr:rowOff>
    </xdr:from>
    <xdr:to>
      <xdr:col>102</xdr:col>
      <xdr:colOff>114300</xdr:colOff>
      <xdr:row>42</xdr:row>
      <xdr:rowOff>91856</xdr:rowOff>
    </xdr:to>
    <xdr:cxnSp macro="">
      <xdr:nvCxnSpPr>
        <xdr:cNvPr id="503" name="直線コネクタ 502">
          <a:extLst>
            <a:ext uri="{FF2B5EF4-FFF2-40B4-BE49-F238E27FC236}">
              <a16:creationId xmlns:a16="http://schemas.microsoft.com/office/drawing/2014/main" id="{95909C12-0C3F-4D32-9F87-66DE073BDDF0}"/>
            </a:ext>
          </a:extLst>
        </xdr:cNvPr>
        <xdr:cNvCxnSpPr/>
      </xdr:nvCxnSpPr>
      <xdr:spPr>
        <a:xfrm flipV="1">
          <a:off x="18656300" y="7290714"/>
          <a:ext cx="889000" cy="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158901</xdr:rowOff>
    </xdr:from>
    <xdr:ext cx="599010" cy="259045"/>
    <xdr:sp macro="" textlink="">
      <xdr:nvSpPr>
        <xdr:cNvPr id="504" name="n_1aveValue【一般廃棄物処理施設】&#10;一人当たり有形固定資産（償却資産）額">
          <a:extLst>
            <a:ext uri="{FF2B5EF4-FFF2-40B4-BE49-F238E27FC236}">
              <a16:creationId xmlns:a16="http://schemas.microsoft.com/office/drawing/2014/main" id="{194F0524-9C4D-4BDC-8F8B-537A14BED52B}"/>
            </a:ext>
          </a:extLst>
        </xdr:cNvPr>
        <xdr:cNvSpPr txBox="1"/>
      </xdr:nvSpPr>
      <xdr:spPr>
        <a:xfrm>
          <a:off x="21011095" y="684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159549</xdr:rowOff>
    </xdr:from>
    <xdr:ext cx="599010" cy="259045"/>
    <xdr:sp macro="" textlink="">
      <xdr:nvSpPr>
        <xdr:cNvPr id="505" name="n_2aveValue【一般廃棄物処理施設】&#10;一人当たり有形固定資産（償却資産）額">
          <a:extLst>
            <a:ext uri="{FF2B5EF4-FFF2-40B4-BE49-F238E27FC236}">
              <a16:creationId xmlns:a16="http://schemas.microsoft.com/office/drawing/2014/main" id="{80DD11F0-E057-4706-875C-0E97F9992ACC}"/>
            </a:ext>
          </a:extLst>
        </xdr:cNvPr>
        <xdr:cNvSpPr txBox="1"/>
      </xdr:nvSpPr>
      <xdr:spPr>
        <a:xfrm>
          <a:off x="201347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167418</xdr:rowOff>
    </xdr:from>
    <xdr:ext cx="599010" cy="259045"/>
    <xdr:sp macro="" textlink="">
      <xdr:nvSpPr>
        <xdr:cNvPr id="506" name="n_3aveValue【一般廃棄物処理施設】&#10;一人当たり有形固定資産（償却資産）額">
          <a:extLst>
            <a:ext uri="{FF2B5EF4-FFF2-40B4-BE49-F238E27FC236}">
              <a16:creationId xmlns:a16="http://schemas.microsoft.com/office/drawing/2014/main" id="{EF5C9748-5C96-4D17-92D8-901738F259D9}"/>
            </a:ext>
          </a:extLst>
        </xdr:cNvPr>
        <xdr:cNvSpPr txBox="1"/>
      </xdr:nvSpPr>
      <xdr:spPr>
        <a:xfrm>
          <a:off x="19245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8190</xdr:rowOff>
    </xdr:from>
    <xdr:ext cx="599010" cy="259045"/>
    <xdr:sp macro="" textlink="">
      <xdr:nvSpPr>
        <xdr:cNvPr id="507" name="n_4aveValue【一般廃棄物処理施設】&#10;一人当たり有形固定資産（償却資産）額">
          <a:extLst>
            <a:ext uri="{FF2B5EF4-FFF2-40B4-BE49-F238E27FC236}">
              <a16:creationId xmlns:a16="http://schemas.microsoft.com/office/drawing/2014/main" id="{697E35BC-45E5-45F5-92E3-0D8322FE444F}"/>
            </a:ext>
          </a:extLst>
        </xdr:cNvPr>
        <xdr:cNvSpPr txBox="1"/>
      </xdr:nvSpPr>
      <xdr:spPr>
        <a:xfrm>
          <a:off x="18356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131772</xdr:rowOff>
    </xdr:from>
    <xdr:ext cx="469744" cy="259045"/>
    <xdr:sp macro="" textlink="">
      <xdr:nvSpPr>
        <xdr:cNvPr id="508" name="n_1mainValue【一般廃棄物処理施設】&#10;一人当たり有形固定資産（償却資産）額">
          <a:extLst>
            <a:ext uri="{FF2B5EF4-FFF2-40B4-BE49-F238E27FC236}">
              <a16:creationId xmlns:a16="http://schemas.microsoft.com/office/drawing/2014/main" id="{3B0AEC35-1825-416F-A23A-BD3320093903}"/>
            </a:ext>
          </a:extLst>
        </xdr:cNvPr>
        <xdr:cNvSpPr txBox="1"/>
      </xdr:nvSpPr>
      <xdr:spPr>
        <a:xfrm>
          <a:off x="21075728" y="733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131731</xdr:rowOff>
    </xdr:from>
    <xdr:ext cx="469744" cy="259045"/>
    <xdr:sp macro="" textlink="">
      <xdr:nvSpPr>
        <xdr:cNvPr id="509" name="n_2mainValue【一般廃棄物処理施設】&#10;一人当たり有形固定資産（償却資産）額">
          <a:extLst>
            <a:ext uri="{FF2B5EF4-FFF2-40B4-BE49-F238E27FC236}">
              <a16:creationId xmlns:a16="http://schemas.microsoft.com/office/drawing/2014/main" id="{F6B7DC8B-4B11-4E94-BA69-1B181CEB9507}"/>
            </a:ext>
          </a:extLst>
        </xdr:cNvPr>
        <xdr:cNvSpPr txBox="1"/>
      </xdr:nvSpPr>
      <xdr:spPr>
        <a:xfrm>
          <a:off x="20199428" y="733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131741</xdr:rowOff>
    </xdr:from>
    <xdr:ext cx="469744" cy="259045"/>
    <xdr:sp macro="" textlink="">
      <xdr:nvSpPr>
        <xdr:cNvPr id="510" name="n_3mainValue【一般廃棄物処理施設】&#10;一人当たり有形固定資産（償却資産）額">
          <a:extLst>
            <a:ext uri="{FF2B5EF4-FFF2-40B4-BE49-F238E27FC236}">
              <a16:creationId xmlns:a16="http://schemas.microsoft.com/office/drawing/2014/main" id="{30F21A8A-AFB5-4162-886C-EE8EA6B3FD0A}"/>
            </a:ext>
          </a:extLst>
        </xdr:cNvPr>
        <xdr:cNvSpPr txBox="1"/>
      </xdr:nvSpPr>
      <xdr:spPr>
        <a:xfrm>
          <a:off x="19310428" y="733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179017</xdr:colOff>
      <xdr:row>42</xdr:row>
      <xdr:rowOff>133783</xdr:rowOff>
    </xdr:from>
    <xdr:ext cx="378565" cy="259045"/>
    <xdr:sp macro="" textlink="">
      <xdr:nvSpPr>
        <xdr:cNvPr id="511" name="n_4mainValue【一般廃棄物処理施設】&#10;一人当たり有形固定資産（償却資産）額">
          <a:extLst>
            <a:ext uri="{FF2B5EF4-FFF2-40B4-BE49-F238E27FC236}">
              <a16:creationId xmlns:a16="http://schemas.microsoft.com/office/drawing/2014/main" id="{022AF433-403A-4492-8196-BFF6C142164D}"/>
            </a:ext>
          </a:extLst>
        </xdr:cNvPr>
        <xdr:cNvSpPr txBox="1"/>
      </xdr:nvSpPr>
      <xdr:spPr>
        <a:xfrm>
          <a:off x="18467017" y="733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0B12C719-7D97-468B-AF8B-DDC949FBB43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43B14B8F-E5A4-4C5E-A1E2-725AE0288A1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979591BF-28DE-4059-9FDE-EAA059EEC70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8D2918CC-64A5-44A4-9868-A167AC1BB72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493EE5A2-6852-4685-BAFF-1513A03F3AB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3DFEC7D6-0AE2-4F4D-8837-DCAF94FDB27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83BAA8B2-82CC-434D-B4A0-3A11114F3F5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A1A57599-CCB1-412B-A55A-8C03C24E7874}"/>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a:extLst>
            <a:ext uri="{FF2B5EF4-FFF2-40B4-BE49-F238E27FC236}">
              <a16:creationId xmlns:a16="http://schemas.microsoft.com/office/drawing/2014/main" id="{C7E9EB6E-0669-4C90-82FA-026B5174808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a:extLst>
            <a:ext uri="{FF2B5EF4-FFF2-40B4-BE49-F238E27FC236}">
              <a16:creationId xmlns:a16="http://schemas.microsoft.com/office/drawing/2014/main" id="{85C426E4-713B-4DFD-9E26-2A74480B23A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a:extLst>
            <a:ext uri="{FF2B5EF4-FFF2-40B4-BE49-F238E27FC236}">
              <a16:creationId xmlns:a16="http://schemas.microsoft.com/office/drawing/2014/main" id="{246A6A8C-9607-400B-9A81-82A4200E11F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a:extLst>
            <a:ext uri="{FF2B5EF4-FFF2-40B4-BE49-F238E27FC236}">
              <a16:creationId xmlns:a16="http://schemas.microsoft.com/office/drawing/2014/main" id="{9D78213B-2C30-4494-A478-C2A20735CEF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a:extLst>
            <a:ext uri="{FF2B5EF4-FFF2-40B4-BE49-F238E27FC236}">
              <a16:creationId xmlns:a16="http://schemas.microsoft.com/office/drawing/2014/main" id="{C9EB4031-6040-48DE-B3BC-73CC568EDA2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a:extLst>
            <a:ext uri="{FF2B5EF4-FFF2-40B4-BE49-F238E27FC236}">
              <a16:creationId xmlns:a16="http://schemas.microsoft.com/office/drawing/2014/main" id="{F6AC4E03-F185-425E-A627-197D4ED4D87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a:extLst>
            <a:ext uri="{FF2B5EF4-FFF2-40B4-BE49-F238E27FC236}">
              <a16:creationId xmlns:a16="http://schemas.microsoft.com/office/drawing/2014/main" id="{FFAD2E3D-563F-4F2C-9C95-761328C07C4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a:extLst>
            <a:ext uri="{FF2B5EF4-FFF2-40B4-BE49-F238E27FC236}">
              <a16:creationId xmlns:a16="http://schemas.microsoft.com/office/drawing/2014/main" id="{8DE78BDC-7221-4D41-8F4F-D83A1C2D9C36}"/>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a16="http://schemas.microsoft.com/office/drawing/2014/main" id="{E887D7A9-B134-4E63-B11F-192AE4794D4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a16="http://schemas.microsoft.com/office/drawing/2014/main" id="{76F23426-9AE0-4EB9-84F6-FF429814781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a16="http://schemas.microsoft.com/office/drawing/2014/main" id="{F50DF8DA-12F7-4C61-9188-B6D16A6C6DB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a16="http://schemas.microsoft.com/office/drawing/2014/main" id="{E868F0EA-58FE-4291-8EAF-668582E3499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a16="http://schemas.microsoft.com/office/drawing/2014/main" id="{804296F0-A6DE-4EEF-8C27-0C90F174AC8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a16="http://schemas.microsoft.com/office/drawing/2014/main" id="{CE36D2B8-0FC9-4658-8BF0-95855B35AE9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a16="http://schemas.microsoft.com/office/drawing/2014/main" id="{E1B51323-480A-49D7-A149-4F955EBF3C8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a16="http://schemas.microsoft.com/office/drawing/2014/main" id="{1C7BAFCE-0727-4729-873A-63FAA3DB52F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a:extLst>
            <a:ext uri="{FF2B5EF4-FFF2-40B4-BE49-F238E27FC236}">
              <a16:creationId xmlns:a16="http://schemas.microsoft.com/office/drawing/2014/main" id="{1A178DA5-CA55-48AA-BF4F-4F13F3B5995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a:extLst>
            <a:ext uri="{FF2B5EF4-FFF2-40B4-BE49-F238E27FC236}">
              <a16:creationId xmlns:a16="http://schemas.microsoft.com/office/drawing/2014/main" id="{599BEC01-11DD-4811-B059-C53F6122CB2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8" name="テキスト ボックス 537">
          <a:extLst>
            <a:ext uri="{FF2B5EF4-FFF2-40B4-BE49-F238E27FC236}">
              <a16:creationId xmlns:a16="http://schemas.microsoft.com/office/drawing/2014/main" id="{9475E481-A66B-4A25-809A-374DBF4A90D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9" name="直線コネクタ 538">
          <a:extLst>
            <a:ext uri="{FF2B5EF4-FFF2-40B4-BE49-F238E27FC236}">
              <a16:creationId xmlns:a16="http://schemas.microsoft.com/office/drawing/2014/main" id="{C8D94CE8-F1C7-41D6-9889-0F91E3925F2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0" name="テキスト ボックス 539">
          <a:extLst>
            <a:ext uri="{FF2B5EF4-FFF2-40B4-BE49-F238E27FC236}">
              <a16:creationId xmlns:a16="http://schemas.microsoft.com/office/drawing/2014/main" id="{D1652D39-4E65-43C8-9755-E45C9C3C7ED8}"/>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1" name="直線コネクタ 540">
          <a:extLst>
            <a:ext uri="{FF2B5EF4-FFF2-40B4-BE49-F238E27FC236}">
              <a16:creationId xmlns:a16="http://schemas.microsoft.com/office/drawing/2014/main" id="{C6B67004-05A3-433A-A5EF-839A2305C59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2" name="テキスト ボックス 541">
          <a:extLst>
            <a:ext uri="{FF2B5EF4-FFF2-40B4-BE49-F238E27FC236}">
              <a16:creationId xmlns:a16="http://schemas.microsoft.com/office/drawing/2014/main" id="{491BD8BD-3727-4F64-AEB0-ED625A12C662}"/>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3" name="直線コネクタ 542">
          <a:extLst>
            <a:ext uri="{FF2B5EF4-FFF2-40B4-BE49-F238E27FC236}">
              <a16:creationId xmlns:a16="http://schemas.microsoft.com/office/drawing/2014/main" id="{2985FCDA-2B7B-42C1-92E2-255E81303C19}"/>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4" name="テキスト ボックス 543">
          <a:extLst>
            <a:ext uri="{FF2B5EF4-FFF2-40B4-BE49-F238E27FC236}">
              <a16:creationId xmlns:a16="http://schemas.microsoft.com/office/drawing/2014/main" id="{ABE330C0-279B-4FD4-AC9E-7F08A7A4E33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5" name="直線コネクタ 544">
          <a:extLst>
            <a:ext uri="{FF2B5EF4-FFF2-40B4-BE49-F238E27FC236}">
              <a16:creationId xmlns:a16="http://schemas.microsoft.com/office/drawing/2014/main" id="{F1DA9C6C-DF17-408E-AA93-BFFF18208B89}"/>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6" name="テキスト ボックス 545">
          <a:extLst>
            <a:ext uri="{FF2B5EF4-FFF2-40B4-BE49-F238E27FC236}">
              <a16:creationId xmlns:a16="http://schemas.microsoft.com/office/drawing/2014/main" id="{7C91F520-31A9-4E0F-853A-63471CE0E9F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7" name="直線コネクタ 546">
          <a:extLst>
            <a:ext uri="{FF2B5EF4-FFF2-40B4-BE49-F238E27FC236}">
              <a16:creationId xmlns:a16="http://schemas.microsoft.com/office/drawing/2014/main" id="{EFE612E4-7C56-4802-AEC1-5776F6413CEE}"/>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48" name="テキスト ボックス 547">
          <a:extLst>
            <a:ext uri="{FF2B5EF4-FFF2-40B4-BE49-F238E27FC236}">
              <a16:creationId xmlns:a16="http://schemas.microsoft.com/office/drawing/2014/main" id="{A19AA472-95F3-4714-B565-65275F07D151}"/>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a16="http://schemas.microsoft.com/office/drawing/2014/main" id="{E51351DB-32B6-4DF6-839C-628F68BE642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a:extLst>
            <a:ext uri="{FF2B5EF4-FFF2-40B4-BE49-F238E27FC236}">
              <a16:creationId xmlns:a16="http://schemas.microsoft.com/office/drawing/2014/main" id="{1E31F618-C627-40BB-8FD2-077FCD52EE5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51" name="直線コネクタ 550">
          <a:extLst>
            <a:ext uri="{FF2B5EF4-FFF2-40B4-BE49-F238E27FC236}">
              <a16:creationId xmlns:a16="http://schemas.microsoft.com/office/drawing/2014/main" id="{74FE85F1-51E7-4A17-8373-748EFF0A5155}"/>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52" name="【消防施設】&#10;有形固定資産減価償却率最小値テキスト">
          <a:extLst>
            <a:ext uri="{FF2B5EF4-FFF2-40B4-BE49-F238E27FC236}">
              <a16:creationId xmlns:a16="http://schemas.microsoft.com/office/drawing/2014/main" id="{C680606B-2E4C-43E6-BB86-CC671FF2786C}"/>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53" name="直線コネクタ 552">
          <a:extLst>
            <a:ext uri="{FF2B5EF4-FFF2-40B4-BE49-F238E27FC236}">
              <a16:creationId xmlns:a16="http://schemas.microsoft.com/office/drawing/2014/main" id="{35744787-DC60-4DFC-9A91-728AE92444AD}"/>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54" name="【消防施設】&#10;有形固定資産減価償却率最大値テキスト">
          <a:extLst>
            <a:ext uri="{FF2B5EF4-FFF2-40B4-BE49-F238E27FC236}">
              <a16:creationId xmlns:a16="http://schemas.microsoft.com/office/drawing/2014/main" id="{849E14E8-143D-4803-AEDD-1D33AC756721}"/>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5" name="直線コネクタ 554">
          <a:extLst>
            <a:ext uri="{FF2B5EF4-FFF2-40B4-BE49-F238E27FC236}">
              <a16:creationId xmlns:a16="http://schemas.microsoft.com/office/drawing/2014/main" id="{E616C611-3977-43B5-A7FD-620E8C8C38D5}"/>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115588</xdr:rowOff>
    </xdr:from>
    <xdr:ext cx="405111" cy="259045"/>
    <xdr:sp macro="" textlink="">
      <xdr:nvSpPr>
        <xdr:cNvPr id="556" name="【消防施設】&#10;有形固定資産減価償却率平均値テキスト">
          <a:extLst>
            <a:ext uri="{FF2B5EF4-FFF2-40B4-BE49-F238E27FC236}">
              <a16:creationId xmlns:a16="http://schemas.microsoft.com/office/drawing/2014/main" id="{E83D43A0-8CA8-487D-AD05-90373EEA944C}"/>
            </a:ext>
          </a:extLst>
        </xdr:cNvPr>
        <xdr:cNvSpPr txBox="1"/>
      </xdr:nvSpPr>
      <xdr:spPr>
        <a:xfrm>
          <a:off x="16357600" y="14003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557" name="フローチャート: 判断 556">
          <a:extLst>
            <a:ext uri="{FF2B5EF4-FFF2-40B4-BE49-F238E27FC236}">
              <a16:creationId xmlns:a16="http://schemas.microsoft.com/office/drawing/2014/main" id="{71D5AE71-8A0E-4392-9787-4382545AD631}"/>
            </a:ext>
          </a:extLst>
        </xdr:cNvPr>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558" name="フローチャート: 判断 557">
          <a:extLst>
            <a:ext uri="{FF2B5EF4-FFF2-40B4-BE49-F238E27FC236}">
              <a16:creationId xmlns:a16="http://schemas.microsoft.com/office/drawing/2014/main" id="{5C5B523E-0F4E-424A-B93F-1947790CBA58}"/>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559" name="フローチャート: 判断 558">
          <a:extLst>
            <a:ext uri="{FF2B5EF4-FFF2-40B4-BE49-F238E27FC236}">
              <a16:creationId xmlns:a16="http://schemas.microsoft.com/office/drawing/2014/main" id="{AA7AA724-A21A-45EB-BECB-3CB7B46FAA5C}"/>
            </a:ext>
          </a:extLst>
        </xdr:cNvPr>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560" name="フローチャート: 判断 559">
          <a:extLst>
            <a:ext uri="{FF2B5EF4-FFF2-40B4-BE49-F238E27FC236}">
              <a16:creationId xmlns:a16="http://schemas.microsoft.com/office/drawing/2014/main" id="{DF55147D-C1DA-4B64-9069-71787C794BA8}"/>
            </a:ext>
          </a:extLst>
        </xdr:cNvPr>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561" name="フローチャート: 判断 560">
          <a:extLst>
            <a:ext uri="{FF2B5EF4-FFF2-40B4-BE49-F238E27FC236}">
              <a16:creationId xmlns:a16="http://schemas.microsoft.com/office/drawing/2014/main" id="{F6C9047E-C9B3-4A0F-8C6A-BAAC5EDA99B0}"/>
            </a:ext>
          </a:extLst>
        </xdr:cNvPr>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F1139517-9977-42E6-B103-6671F2D5E72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92BE977-2879-472E-828D-53556E6D7D6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2ACBED23-CF68-49E3-9C24-40048EE82BC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7F5CA2E2-F37C-4D82-A1C6-04B1B50BFFD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856B3DDA-CB13-44B1-B7A1-A2F6F5C71EA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567" name="楕円 566">
          <a:extLst>
            <a:ext uri="{FF2B5EF4-FFF2-40B4-BE49-F238E27FC236}">
              <a16:creationId xmlns:a16="http://schemas.microsoft.com/office/drawing/2014/main" id="{40DCEBF5-B63A-4B0A-A4C2-CF2E668CEC07}"/>
            </a:ext>
          </a:extLst>
        </xdr:cNvPr>
        <xdr:cNvSpPr/>
      </xdr:nvSpPr>
      <xdr:spPr>
        <a:xfrm>
          <a:off x="162687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101616</xdr:rowOff>
    </xdr:from>
    <xdr:ext cx="405111" cy="259045"/>
    <xdr:sp macro="" textlink="">
      <xdr:nvSpPr>
        <xdr:cNvPr id="568" name="【消防施設】&#10;有形固定資産減価償却率該当値テキスト">
          <a:extLst>
            <a:ext uri="{FF2B5EF4-FFF2-40B4-BE49-F238E27FC236}">
              <a16:creationId xmlns:a16="http://schemas.microsoft.com/office/drawing/2014/main" id="{B5E3651F-113D-422D-B724-45C2430CFBE7}"/>
            </a:ext>
          </a:extLst>
        </xdr:cNvPr>
        <xdr:cNvSpPr txBox="1"/>
      </xdr:nvSpPr>
      <xdr:spPr>
        <a:xfrm>
          <a:off x="16357600"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44450</xdr:rowOff>
    </xdr:from>
    <xdr:to>
      <xdr:col>81</xdr:col>
      <xdr:colOff>101600</xdr:colOff>
      <xdr:row>81</xdr:row>
      <xdr:rowOff>146050</xdr:rowOff>
    </xdr:to>
    <xdr:sp macro="" textlink="">
      <xdr:nvSpPr>
        <xdr:cNvPr id="569" name="楕円 568">
          <a:extLst>
            <a:ext uri="{FF2B5EF4-FFF2-40B4-BE49-F238E27FC236}">
              <a16:creationId xmlns:a16="http://schemas.microsoft.com/office/drawing/2014/main" id="{772DAABE-5F6D-4476-A2A4-CC806688C8FC}"/>
            </a:ext>
          </a:extLst>
        </xdr:cNvPr>
        <xdr:cNvSpPr/>
      </xdr:nvSpPr>
      <xdr:spPr>
        <a:xfrm>
          <a:off x="15430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95250</xdr:rowOff>
    </xdr:from>
    <xdr:to>
      <xdr:col>85</xdr:col>
      <xdr:colOff>127000</xdr:colOff>
      <xdr:row>81</xdr:row>
      <xdr:rowOff>129539</xdr:rowOff>
    </xdr:to>
    <xdr:cxnSp macro="">
      <xdr:nvCxnSpPr>
        <xdr:cNvPr id="570" name="直線コネクタ 569">
          <a:extLst>
            <a:ext uri="{FF2B5EF4-FFF2-40B4-BE49-F238E27FC236}">
              <a16:creationId xmlns:a16="http://schemas.microsoft.com/office/drawing/2014/main" id="{3C25AECF-3C7C-4259-B71E-7675F852BB4E}"/>
            </a:ext>
          </a:extLst>
        </xdr:cNvPr>
        <xdr:cNvCxnSpPr/>
      </xdr:nvCxnSpPr>
      <xdr:spPr>
        <a:xfrm>
          <a:off x="15481300" y="1398270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7620</xdr:rowOff>
    </xdr:from>
    <xdr:to>
      <xdr:col>76</xdr:col>
      <xdr:colOff>165100</xdr:colOff>
      <xdr:row>81</xdr:row>
      <xdr:rowOff>109220</xdr:rowOff>
    </xdr:to>
    <xdr:sp macro="" textlink="">
      <xdr:nvSpPr>
        <xdr:cNvPr id="571" name="楕円 570">
          <a:extLst>
            <a:ext uri="{FF2B5EF4-FFF2-40B4-BE49-F238E27FC236}">
              <a16:creationId xmlns:a16="http://schemas.microsoft.com/office/drawing/2014/main" id="{0B6B5C8F-982B-46CE-99F1-5FEBB75CBC5E}"/>
            </a:ext>
          </a:extLst>
        </xdr:cNvPr>
        <xdr:cNvSpPr/>
      </xdr:nvSpPr>
      <xdr:spPr>
        <a:xfrm>
          <a:off x="14541500" y="1389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58420</xdr:rowOff>
    </xdr:from>
    <xdr:to>
      <xdr:col>81</xdr:col>
      <xdr:colOff>50800</xdr:colOff>
      <xdr:row>81</xdr:row>
      <xdr:rowOff>95250</xdr:rowOff>
    </xdr:to>
    <xdr:cxnSp macro="">
      <xdr:nvCxnSpPr>
        <xdr:cNvPr id="572" name="直線コネクタ 571">
          <a:extLst>
            <a:ext uri="{FF2B5EF4-FFF2-40B4-BE49-F238E27FC236}">
              <a16:creationId xmlns:a16="http://schemas.microsoft.com/office/drawing/2014/main" id="{AC11246E-53FA-4617-9BE3-6F01305E8EAA}"/>
            </a:ext>
          </a:extLst>
        </xdr:cNvPr>
        <xdr:cNvCxnSpPr/>
      </xdr:nvCxnSpPr>
      <xdr:spPr>
        <a:xfrm>
          <a:off x="14592300" y="13945870"/>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22861</xdr:rowOff>
    </xdr:from>
    <xdr:to>
      <xdr:col>72</xdr:col>
      <xdr:colOff>38100</xdr:colOff>
      <xdr:row>81</xdr:row>
      <xdr:rowOff>124461</xdr:rowOff>
    </xdr:to>
    <xdr:sp macro="" textlink="">
      <xdr:nvSpPr>
        <xdr:cNvPr id="573" name="楕円 572">
          <a:extLst>
            <a:ext uri="{FF2B5EF4-FFF2-40B4-BE49-F238E27FC236}">
              <a16:creationId xmlns:a16="http://schemas.microsoft.com/office/drawing/2014/main" id="{401EC4C9-B440-442D-9BD6-886F54DCB0F5}"/>
            </a:ext>
          </a:extLst>
        </xdr:cNvPr>
        <xdr:cNvSpPr/>
      </xdr:nvSpPr>
      <xdr:spPr>
        <a:xfrm>
          <a:off x="13652500" y="1391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58420</xdr:rowOff>
    </xdr:from>
    <xdr:to>
      <xdr:col>76</xdr:col>
      <xdr:colOff>114300</xdr:colOff>
      <xdr:row>81</xdr:row>
      <xdr:rowOff>73661</xdr:rowOff>
    </xdr:to>
    <xdr:cxnSp macro="">
      <xdr:nvCxnSpPr>
        <xdr:cNvPr id="574" name="直線コネクタ 573">
          <a:extLst>
            <a:ext uri="{FF2B5EF4-FFF2-40B4-BE49-F238E27FC236}">
              <a16:creationId xmlns:a16="http://schemas.microsoft.com/office/drawing/2014/main" id="{9354FE43-1F09-4686-8218-F9B18A01DB1E}"/>
            </a:ext>
          </a:extLst>
        </xdr:cNvPr>
        <xdr:cNvCxnSpPr/>
      </xdr:nvCxnSpPr>
      <xdr:spPr>
        <a:xfrm flipV="1">
          <a:off x="13703300" y="139458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45720</xdr:rowOff>
    </xdr:from>
    <xdr:to>
      <xdr:col>67</xdr:col>
      <xdr:colOff>101600</xdr:colOff>
      <xdr:row>81</xdr:row>
      <xdr:rowOff>147320</xdr:rowOff>
    </xdr:to>
    <xdr:sp macro="" textlink="">
      <xdr:nvSpPr>
        <xdr:cNvPr id="575" name="楕円 574">
          <a:extLst>
            <a:ext uri="{FF2B5EF4-FFF2-40B4-BE49-F238E27FC236}">
              <a16:creationId xmlns:a16="http://schemas.microsoft.com/office/drawing/2014/main" id="{CBF5D5E1-A289-4D48-A2A6-A54727E2893D}"/>
            </a:ext>
          </a:extLst>
        </xdr:cNvPr>
        <xdr:cNvSpPr/>
      </xdr:nvSpPr>
      <xdr:spPr>
        <a:xfrm>
          <a:off x="12763500" y="1393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73661</xdr:rowOff>
    </xdr:from>
    <xdr:to>
      <xdr:col>71</xdr:col>
      <xdr:colOff>177800</xdr:colOff>
      <xdr:row>81</xdr:row>
      <xdr:rowOff>96520</xdr:rowOff>
    </xdr:to>
    <xdr:cxnSp macro="">
      <xdr:nvCxnSpPr>
        <xdr:cNvPr id="576" name="直線コネクタ 575">
          <a:extLst>
            <a:ext uri="{FF2B5EF4-FFF2-40B4-BE49-F238E27FC236}">
              <a16:creationId xmlns:a16="http://schemas.microsoft.com/office/drawing/2014/main" id="{0DF79388-9FDD-419D-A7C2-9B9D0ABD7EAD}"/>
            </a:ext>
          </a:extLst>
        </xdr:cNvPr>
        <xdr:cNvCxnSpPr/>
      </xdr:nvCxnSpPr>
      <xdr:spPr>
        <a:xfrm flipV="1">
          <a:off x="12814300" y="139611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68597</xdr:rowOff>
    </xdr:from>
    <xdr:ext cx="405111" cy="259045"/>
    <xdr:sp macro="" textlink="">
      <xdr:nvSpPr>
        <xdr:cNvPr id="577" name="n_1aveValue【消防施設】&#10;有形固定資産減価償却率">
          <a:extLst>
            <a:ext uri="{FF2B5EF4-FFF2-40B4-BE49-F238E27FC236}">
              <a16:creationId xmlns:a16="http://schemas.microsoft.com/office/drawing/2014/main" id="{0702EDFE-8899-414A-8C2A-5C3145DB9FA1}"/>
            </a:ext>
          </a:extLst>
        </xdr:cNvPr>
        <xdr:cNvSpPr txBox="1"/>
      </xdr:nvSpPr>
      <xdr:spPr>
        <a:xfrm>
          <a:off x="15266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118127</xdr:rowOff>
    </xdr:from>
    <xdr:ext cx="405111" cy="259045"/>
    <xdr:sp macro="" textlink="">
      <xdr:nvSpPr>
        <xdr:cNvPr id="578" name="n_2aveValue【消防施設】&#10;有形固定資産減価償却率">
          <a:extLst>
            <a:ext uri="{FF2B5EF4-FFF2-40B4-BE49-F238E27FC236}">
              <a16:creationId xmlns:a16="http://schemas.microsoft.com/office/drawing/2014/main" id="{0AF05F07-AA11-4013-B07F-4DED881CCD82}"/>
            </a:ext>
          </a:extLst>
        </xdr:cNvPr>
        <xdr:cNvSpPr txBox="1"/>
      </xdr:nvSpPr>
      <xdr:spPr>
        <a:xfrm>
          <a:off x="14389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100347</xdr:rowOff>
    </xdr:from>
    <xdr:ext cx="405111" cy="259045"/>
    <xdr:sp macro="" textlink="">
      <xdr:nvSpPr>
        <xdr:cNvPr id="579" name="n_3aveValue【消防施設】&#10;有形固定資産減価償却率">
          <a:extLst>
            <a:ext uri="{FF2B5EF4-FFF2-40B4-BE49-F238E27FC236}">
              <a16:creationId xmlns:a16="http://schemas.microsoft.com/office/drawing/2014/main" id="{A859ABB9-3943-4354-9A63-0D2EE2D009FC}"/>
            </a:ext>
          </a:extLst>
        </xdr:cNvPr>
        <xdr:cNvSpPr txBox="1"/>
      </xdr:nvSpPr>
      <xdr:spPr>
        <a:xfrm>
          <a:off x="13500744" y="1415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54627</xdr:rowOff>
    </xdr:from>
    <xdr:ext cx="405111" cy="259045"/>
    <xdr:sp macro="" textlink="">
      <xdr:nvSpPr>
        <xdr:cNvPr id="580" name="n_4aveValue【消防施設】&#10;有形固定資産減価償却率">
          <a:extLst>
            <a:ext uri="{FF2B5EF4-FFF2-40B4-BE49-F238E27FC236}">
              <a16:creationId xmlns:a16="http://schemas.microsoft.com/office/drawing/2014/main" id="{8114797D-87DA-4BCB-85CC-A47714913D30}"/>
            </a:ext>
          </a:extLst>
        </xdr:cNvPr>
        <xdr:cNvSpPr txBox="1"/>
      </xdr:nvSpPr>
      <xdr:spPr>
        <a:xfrm>
          <a:off x="12611744" y="1411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162577</xdr:rowOff>
    </xdr:from>
    <xdr:ext cx="405111" cy="259045"/>
    <xdr:sp macro="" textlink="">
      <xdr:nvSpPr>
        <xdr:cNvPr id="581" name="n_1mainValue【消防施設】&#10;有形固定資産減価償却率">
          <a:extLst>
            <a:ext uri="{FF2B5EF4-FFF2-40B4-BE49-F238E27FC236}">
              <a16:creationId xmlns:a16="http://schemas.microsoft.com/office/drawing/2014/main" id="{501F5CC4-7F99-4CD5-B592-2ECA37E6B652}"/>
            </a:ext>
          </a:extLst>
        </xdr:cNvPr>
        <xdr:cNvSpPr txBox="1"/>
      </xdr:nvSpPr>
      <xdr:spPr>
        <a:xfrm>
          <a:off x="15266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125747</xdr:rowOff>
    </xdr:from>
    <xdr:ext cx="405111" cy="259045"/>
    <xdr:sp macro="" textlink="">
      <xdr:nvSpPr>
        <xdr:cNvPr id="582" name="n_2mainValue【消防施設】&#10;有形固定資産減価償却率">
          <a:extLst>
            <a:ext uri="{FF2B5EF4-FFF2-40B4-BE49-F238E27FC236}">
              <a16:creationId xmlns:a16="http://schemas.microsoft.com/office/drawing/2014/main" id="{BBCD20F5-4BB4-4D8A-BE9D-D2A25D20F134}"/>
            </a:ext>
          </a:extLst>
        </xdr:cNvPr>
        <xdr:cNvSpPr txBox="1"/>
      </xdr:nvSpPr>
      <xdr:spPr>
        <a:xfrm>
          <a:off x="14389744" y="1367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140988</xdr:rowOff>
    </xdr:from>
    <xdr:ext cx="405111" cy="259045"/>
    <xdr:sp macro="" textlink="">
      <xdr:nvSpPr>
        <xdr:cNvPr id="583" name="n_3mainValue【消防施設】&#10;有形固定資産減価償却率">
          <a:extLst>
            <a:ext uri="{FF2B5EF4-FFF2-40B4-BE49-F238E27FC236}">
              <a16:creationId xmlns:a16="http://schemas.microsoft.com/office/drawing/2014/main" id="{56DBF776-5CEA-4F8B-B7CC-9B7B94DC4E6F}"/>
            </a:ext>
          </a:extLst>
        </xdr:cNvPr>
        <xdr:cNvSpPr txBox="1"/>
      </xdr:nvSpPr>
      <xdr:spPr>
        <a:xfrm>
          <a:off x="13500744" y="13685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163847</xdr:rowOff>
    </xdr:from>
    <xdr:ext cx="405111" cy="259045"/>
    <xdr:sp macro="" textlink="">
      <xdr:nvSpPr>
        <xdr:cNvPr id="584" name="n_4mainValue【消防施設】&#10;有形固定資産減価償却率">
          <a:extLst>
            <a:ext uri="{FF2B5EF4-FFF2-40B4-BE49-F238E27FC236}">
              <a16:creationId xmlns:a16="http://schemas.microsoft.com/office/drawing/2014/main" id="{C76487E6-E842-42ED-A955-896C009FD31E}"/>
            </a:ext>
          </a:extLst>
        </xdr:cNvPr>
        <xdr:cNvSpPr txBox="1"/>
      </xdr:nvSpPr>
      <xdr:spPr>
        <a:xfrm>
          <a:off x="12611744" y="13708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4911578B-3A88-4A3F-BB23-998AD6CC05D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C60080B2-EA47-4787-83BE-2A893AC9C87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D710B527-4C37-4F4E-B7CB-CDAF9D4F0E4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AAA9DB15-1890-478C-A6C8-D25FD39A576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639D9567-7ACD-4A34-9EE9-DD3C76C211C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F24DF3F1-C713-44E8-BADE-B2E98281635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E4620A62-AD85-4ECC-8659-F7BD43AE352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214CCF5E-D881-4246-9271-6F717BC1BBC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a:extLst>
            <a:ext uri="{FF2B5EF4-FFF2-40B4-BE49-F238E27FC236}">
              <a16:creationId xmlns:a16="http://schemas.microsoft.com/office/drawing/2014/main" id="{EB5562DC-BB56-4A60-A5EF-A884916906C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a:extLst>
            <a:ext uri="{FF2B5EF4-FFF2-40B4-BE49-F238E27FC236}">
              <a16:creationId xmlns:a16="http://schemas.microsoft.com/office/drawing/2014/main" id="{03887CBB-3C5D-46F2-8944-DC1F6E66012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5" name="直線コネクタ 594">
          <a:extLst>
            <a:ext uri="{FF2B5EF4-FFF2-40B4-BE49-F238E27FC236}">
              <a16:creationId xmlns:a16="http://schemas.microsoft.com/office/drawing/2014/main" id="{521C6127-6085-48C8-867B-81F64A4799B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6" name="テキスト ボックス 595">
          <a:extLst>
            <a:ext uri="{FF2B5EF4-FFF2-40B4-BE49-F238E27FC236}">
              <a16:creationId xmlns:a16="http://schemas.microsoft.com/office/drawing/2014/main" id="{912D1691-3E15-4BDA-A159-D22D992C6BF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7" name="直線コネクタ 596">
          <a:extLst>
            <a:ext uri="{FF2B5EF4-FFF2-40B4-BE49-F238E27FC236}">
              <a16:creationId xmlns:a16="http://schemas.microsoft.com/office/drawing/2014/main" id="{8DCD7526-3ABF-47AF-B637-16E50A413F54}"/>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8" name="テキスト ボックス 597">
          <a:extLst>
            <a:ext uri="{FF2B5EF4-FFF2-40B4-BE49-F238E27FC236}">
              <a16:creationId xmlns:a16="http://schemas.microsoft.com/office/drawing/2014/main" id="{6CCF9F11-2DA1-4E2D-9971-36ECC58E61C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9" name="直線コネクタ 598">
          <a:extLst>
            <a:ext uri="{FF2B5EF4-FFF2-40B4-BE49-F238E27FC236}">
              <a16:creationId xmlns:a16="http://schemas.microsoft.com/office/drawing/2014/main" id="{10725E7C-721C-4F67-AB02-EC7F4FE92AD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0" name="テキスト ボックス 599">
          <a:extLst>
            <a:ext uri="{FF2B5EF4-FFF2-40B4-BE49-F238E27FC236}">
              <a16:creationId xmlns:a16="http://schemas.microsoft.com/office/drawing/2014/main" id="{8E4F5BA4-ACDF-42A1-8191-39F36D29EA22}"/>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1" name="直線コネクタ 600">
          <a:extLst>
            <a:ext uri="{FF2B5EF4-FFF2-40B4-BE49-F238E27FC236}">
              <a16:creationId xmlns:a16="http://schemas.microsoft.com/office/drawing/2014/main" id="{016AE855-1CA7-4278-A578-F6AD96F8D2BA}"/>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2" name="テキスト ボックス 601">
          <a:extLst>
            <a:ext uri="{FF2B5EF4-FFF2-40B4-BE49-F238E27FC236}">
              <a16:creationId xmlns:a16="http://schemas.microsoft.com/office/drawing/2014/main" id="{E446F98B-0F94-4579-92D5-7793CBAAC06E}"/>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3" name="直線コネクタ 602">
          <a:extLst>
            <a:ext uri="{FF2B5EF4-FFF2-40B4-BE49-F238E27FC236}">
              <a16:creationId xmlns:a16="http://schemas.microsoft.com/office/drawing/2014/main" id="{07CEF571-6063-40C6-B594-89D6D2BBBA2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4" name="テキスト ボックス 603">
          <a:extLst>
            <a:ext uri="{FF2B5EF4-FFF2-40B4-BE49-F238E27FC236}">
              <a16:creationId xmlns:a16="http://schemas.microsoft.com/office/drawing/2014/main" id="{F459EB6C-D47D-42FF-A616-9C29BDA7BA4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a:extLst>
            <a:ext uri="{FF2B5EF4-FFF2-40B4-BE49-F238E27FC236}">
              <a16:creationId xmlns:a16="http://schemas.microsoft.com/office/drawing/2014/main" id="{9368D604-A289-4999-9157-089BA22737F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a:extLst>
            <a:ext uri="{FF2B5EF4-FFF2-40B4-BE49-F238E27FC236}">
              <a16:creationId xmlns:a16="http://schemas.microsoft.com/office/drawing/2014/main" id="{B07063FC-B333-4E0E-8D05-E446BF93FF6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消防施設】&#10;一人当たり面積グラフ枠">
          <a:extLst>
            <a:ext uri="{FF2B5EF4-FFF2-40B4-BE49-F238E27FC236}">
              <a16:creationId xmlns:a16="http://schemas.microsoft.com/office/drawing/2014/main" id="{2BDEF6C8-69F0-4A7F-B4D2-146AFC21B2C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608" name="直線コネクタ 607">
          <a:extLst>
            <a:ext uri="{FF2B5EF4-FFF2-40B4-BE49-F238E27FC236}">
              <a16:creationId xmlns:a16="http://schemas.microsoft.com/office/drawing/2014/main" id="{5C947C24-F286-4D6B-A5F3-C83E6508C023}"/>
            </a:ext>
          </a:extLst>
        </xdr:cNvPr>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609" name="【消防施設】&#10;一人当たり面積最小値テキスト">
          <a:extLst>
            <a:ext uri="{FF2B5EF4-FFF2-40B4-BE49-F238E27FC236}">
              <a16:creationId xmlns:a16="http://schemas.microsoft.com/office/drawing/2014/main" id="{10B04473-64F8-4B49-A3FB-E78B08CDFEE2}"/>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610" name="直線コネクタ 609">
          <a:extLst>
            <a:ext uri="{FF2B5EF4-FFF2-40B4-BE49-F238E27FC236}">
              <a16:creationId xmlns:a16="http://schemas.microsoft.com/office/drawing/2014/main" id="{00603961-6D16-4D54-ADF5-A6375C656524}"/>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611" name="【消防施設】&#10;一人当たり面積最大値テキスト">
          <a:extLst>
            <a:ext uri="{FF2B5EF4-FFF2-40B4-BE49-F238E27FC236}">
              <a16:creationId xmlns:a16="http://schemas.microsoft.com/office/drawing/2014/main" id="{5FE77D4E-60C7-4B86-83D5-5F8F2B123D5F}"/>
            </a:ext>
          </a:extLst>
        </xdr:cNvPr>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612" name="直線コネクタ 611">
          <a:extLst>
            <a:ext uri="{FF2B5EF4-FFF2-40B4-BE49-F238E27FC236}">
              <a16:creationId xmlns:a16="http://schemas.microsoft.com/office/drawing/2014/main" id="{755B92D3-6D79-4E20-B6C3-E7D2A9527E06}"/>
            </a:ext>
          </a:extLst>
        </xdr:cNvPr>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130319</xdr:rowOff>
    </xdr:from>
    <xdr:ext cx="469744" cy="259045"/>
    <xdr:sp macro="" textlink="">
      <xdr:nvSpPr>
        <xdr:cNvPr id="613" name="【消防施設】&#10;一人当たり面積平均値テキスト">
          <a:extLst>
            <a:ext uri="{FF2B5EF4-FFF2-40B4-BE49-F238E27FC236}">
              <a16:creationId xmlns:a16="http://schemas.microsoft.com/office/drawing/2014/main" id="{9D9F350C-2FF7-4547-A3E2-ACA772E78800}"/>
            </a:ext>
          </a:extLst>
        </xdr:cNvPr>
        <xdr:cNvSpPr txBox="1"/>
      </xdr:nvSpPr>
      <xdr:spPr>
        <a:xfrm>
          <a:off x="22199600" y="1453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614" name="フローチャート: 判断 613">
          <a:extLst>
            <a:ext uri="{FF2B5EF4-FFF2-40B4-BE49-F238E27FC236}">
              <a16:creationId xmlns:a16="http://schemas.microsoft.com/office/drawing/2014/main" id="{8AC48988-A476-4C16-A501-50500F43DF1A}"/>
            </a:ext>
          </a:extLst>
        </xdr:cNvPr>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615" name="フローチャート: 判断 614">
          <a:extLst>
            <a:ext uri="{FF2B5EF4-FFF2-40B4-BE49-F238E27FC236}">
              <a16:creationId xmlns:a16="http://schemas.microsoft.com/office/drawing/2014/main" id="{60621C9E-24DC-4D92-A52C-2AFCE30207B4}"/>
            </a:ext>
          </a:extLst>
        </xdr:cNvPr>
        <xdr:cNvSpPr/>
      </xdr:nvSpPr>
      <xdr:spPr>
        <a:xfrm>
          <a:off x="21272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616" name="フローチャート: 判断 615">
          <a:extLst>
            <a:ext uri="{FF2B5EF4-FFF2-40B4-BE49-F238E27FC236}">
              <a16:creationId xmlns:a16="http://schemas.microsoft.com/office/drawing/2014/main" id="{5F66DDEC-BDA9-4618-9839-F7BB11A9926A}"/>
            </a:ext>
          </a:extLst>
        </xdr:cNvPr>
        <xdr:cNvSpPr/>
      </xdr:nvSpPr>
      <xdr:spPr>
        <a:xfrm>
          <a:off x="20383500" y="1458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617" name="フローチャート: 判断 616">
          <a:extLst>
            <a:ext uri="{FF2B5EF4-FFF2-40B4-BE49-F238E27FC236}">
              <a16:creationId xmlns:a16="http://schemas.microsoft.com/office/drawing/2014/main" id="{89CE1089-057D-41F2-B9E4-0FBC1267C2C9}"/>
            </a:ext>
          </a:extLst>
        </xdr:cNvPr>
        <xdr:cNvSpPr/>
      </xdr:nvSpPr>
      <xdr:spPr>
        <a:xfrm>
          <a:off x="19494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618" name="フローチャート: 判断 617">
          <a:extLst>
            <a:ext uri="{FF2B5EF4-FFF2-40B4-BE49-F238E27FC236}">
              <a16:creationId xmlns:a16="http://schemas.microsoft.com/office/drawing/2014/main" id="{0EF1EB59-2057-4A39-963E-A08A7533CBC1}"/>
            </a:ext>
          </a:extLst>
        </xdr:cNvPr>
        <xdr:cNvSpPr/>
      </xdr:nvSpPr>
      <xdr:spPr>
        <a:xfrm>
          <a:off x="18605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C0048F9-6198-4698-8AFB-35954734417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EABA9EE7-B59D-46E2-A1D5-2E12E64BBE9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152DA7EB-495E-43FC-9BE6-E6E69094618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F97B59D8-6589-435D-8127-40505053743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7863A8F-BE9B-4170-9710-A6AAF5AFB1D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111506</xdr:rowOff>
    </xdr:from>
    <xdr:to>
      <xdr:col>116</xdr:col>
      <xdr:colOff>114300</xdr:colOff>
      <xdr:row>85</xdr:row>
      <xdr:rowOff>41656</xdr:rowOff>
    </xdr:to>
    <xdr:sp macro="" textlink="">
      <xdr:nvSpPr>
        <xdr:cNvPr id="624" name="楕円 623">
          <a:extLst>
            <a:ext uri="{FF2B5EF4-FFF2-40B4-BE49-F238E27FC236}">
              <a16:creationId xmlns:a16="http://schemas.microsoft.com/office/drawing/2014/main" id="{C9881B02-011D-4CD5-A3B7-45ECE43F4CA7}"/>
            </a:ext>
          </a:extLst>
        </xdr:cNvPr>
        <xdr:cNvSpPr/>
      </xdr:nvSpPr>
      <xdr:spPr>
        <a:xfrm>
          <a:off x="22110700" y="1451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134383</xdr:rowOff>
    </xdr:from>
    <xdr:ext cx="469744" cy="259045"/>
    <xdr:sp macro="" textlink="">
      <xdr:nvSpPr>
        <xdr:cNvPr id="625" name="【消防施設】&#10;一人当たり面積該当値テキスト">
          <a:extLst>
            <a:ext uri="{FF2B5EF4-FFF2-40B4-BE49-F238E27FC236}">
              <a16:creationId xmlns:a16="http://schemas.microsoft.com/office/drawing/2014/main" id="{B7D48EC9-61E9-46D9-A1E5-EF413E29FB94}"/>
            </a:ext>
          </a:extLst>
        </xdr:cNvPr>
        <xdr:cNvSpPr txBox="1"/>
      </xdr:nvSpPr>
      <xdr:spPr>
        <a:xfrm>
          <a:off x="22199600" y="1436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120650</xdr:rowOff>
    </xdr:from>
    <xdr:to>
      <xdr:col>112</xdr:col>
      <xdr:colOff>38100</xdr:colOff>
      <xdr:row>85</xdr:row>
      <xdr:rowOff>50800</xdr:rowOff>
    </xdr:to>
    <xdr:sp macro="" textlink="">
      <xdr:nvSpPr>
        <xdr:cNvPr id="626" name="楕円 625">
          <a:extLst>
            <a:ext uri="{FF2B5EF4-FFF2-40B4-BE49-F238E27FC236}">
              <a16:creationId xmlns:a16="http://schemas.microsoft.com/office/drawing/2014/main" id="{0B01F423-BA38-4A43-B363-A390CAD6FED5}"/>
            </a:ext>
          </a:extLst>
        </xdr:cNvPr>
        <xdr:cNvSpPr/>
      </xdr:nvSpPr>
      <xdr:spPr>
        <a:xfrm>
          <a:off x="21272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162306</xdr:rowOff>
    </xdr:from>
    <xdr:to>
      <xdr:col>116</xdr:col>
      <xdr:colOff>63500</xdr:colOff>
      <xdr:row>85</xdr:row>
      <xdr:rowOff>0</xdr:rowOff>
    </xdr:to>
    <xdr:cxnSp macro="">
      <xdr:nvCxnSpPr>
        <xdr:cNvPr id="627" name="直線コネクタ 626">
          <a:extLst>
            <a:ext uri="{FF2B5EF4-FFF2-40B4-BE49-F238E27FC236}">
              <a16:creationId xmlns:a16="http://schemas.microsoft.com/office/drawing/2014/main" id="{B055947A-AB5B-4026-8B4B-EF64A7981616}"/>
            </a:ext>
          </a:extLst>
        </xdr:cNvPr>
        <xdr:cNvCxnSpPr/>
      </xdr:nvCxnSpPr>
      <xdr:spPr>
        <a:xfrm flipV="1">
          <a:off x="21323300" y="1456410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116078</xdr:rowOff>
    </xdr:from>
    <xdr:to>
      <xdr:col>107</xdr:col>
      <xdr:colOff>101600</xdr:colOff>
      <xdr:row>85</xdr:row>
      <xdr:rowOff>46228</xdr:rowOff>
    </xdr:to>
    <xdr:sp macro="" textlink="">
      <xdr:nvSpPr>
        <xdr:cNvPr id="628" name="楕円 627">
          <a:extLst>
            <a:ext uri="{FF2B5EF4-FFF2-40B4-BE49-F238E27FC236}">
              <a16:creationId xmlns:a16="http://schemas.microsoft.com/office/drawing/2014/main" id="{8D7E8585-3845-4053-99BB-DCF2B978804F}"/>
            </a:ext>
          </a:extLst>
        </xdr:cNvPr>
        <xdr:cNvSpPr/>
      </xdr:nvSpPr>
      <xdr:spPr>
        <a:xfrm>
          <a:off x="20383500" y="1451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166878</xdr:rowOff>
    </xdr:from>
    <xdr:to>
      <xdr:col>111</xdr:col>
      <xdr:colOff>177800</xdr:colOff>
      <xdr:row>85</xdr:row>
      <xdr:rowOff>0</xdr:rowOff>
    </xdr:to>
    <xdr:cxnSp macro="">
      <xdr:nvCxnSpPr>
        <xdr:cNvPr id="629" name="直線コネクタ 628">
          <a:extLst>
            <a:ext uri="{FF2B5EF4-FFF2-40B4-BE49-F238E27FC236}">
              <a16:creationId xmlns:a16="http://schemas.microsoft.com/office/drawing/2014/main" id="{D9C12C7A-A99D-4777-9A6C-47D2F96EA673}"/>
            </a:ext>
          </a:extLst>
        </xdr:cNvPr>
        <xdr:cNvCxnSpPr/>
      </xdr:nvCxnSpPr>
      <xdr:spPr>
        <a:xfrm>
          <a:off x="20434300" y="1456867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123698</xdr:rowOff>
    </xdr:from>
    <xdr:to>
      <xdr:col>102</xdr:col>
      <xdr:colOff>165100</xdr:colOff>
      <xdr:row>85</xdr:row>
      <xdr:rowOff>53848</xdr:rowOff>
    </xdr:to>
    <xdr:sp macro="" textlink="">
      <xdr:nvSpPr>
        <xdr:cNvPr id="630" name="楕円 629">
          <a:extLst>
            <a:ext uri="{FF2B5EF4-FFF2-40B4-BE49-F238E27FC236}">
              <a16:creationId xmlns:a16="http://schemas.microsoft.com/office/drawing/2014/main" id="{1D99E38B-A258-4811-8EE4-5EE680949E90}"/>
            </a:ext>
          </a:extLst>
        </xdr:cNvPr>
        <xdr:cNvSpPr/>
      </xdr:nvSpPr>
      <xdr:spPr>
        <a:xfrm>
          <a:off x="19494500" y="1452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166878</xdr:rowOff>
    </xdr:from>
    <xdr:to>
      <xdr:col>107</xdr:col>
      <xdr:colOff>50800</xdr:colOff>
      <xdr:row>85</xdr:row>
      <xdr:rowOff>3048</xdr:rowOff>
    </xdr:to>
    <xdr:cxnSp macro="">
      <xdr:nvCxnSpPr>
        <xdr:cNvPr id="631" name="直線コネクタ 630">
          <a:extLst>
            <a:ext uri="{FF2B5EF4-FFF2-40B4-BE49-F238E27FC236}">
              <a16:creationId xmlns:a16="http://schemas.microsoft.com/office/drawing/2014/main" id="{3ED3F6B0-B1C6-40EF-83D9-A40613B06539}"/>
            </a:ext>
          </a:extLst>
        </xdr:cNvPr>
        <xdr:cNvCxnSpPr/>
      </xdr:nvCxnSpPr>
      <xdr:spPr>
        <a:xfrm flipV="1">
          <a:off x="19545300" y="1456867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143511</xdr:rowOff>
    </xdr:from>
    <xdr:to>
      <xdr:col>98</xdr:col>
      <xdr:colOff>38100</xdr:colOff>
      <xdr:row>85</xdr:row>
      <xdr:rowOff>73661</xdr:rowOff>
    </xdr:to>
    <xdr:sp macro="" textlink="">
      <xdr:nvSpPr>
        <xdr:cNvPr id="632" name="楕円 631">
          <a:extLst>
            <a:ext uri="{FF2B5EF4-FFF2-40B4-BE49-F238E27FC236}">
              <a16:creationId xmlns:a16="http://schemas.microsoft.com/office/drawing/2014/main" id="{A50CBF5B-3DEF-4EC5-87DE-25A974AA5CB6}"/>
            </a:ext>
          </a:extLst>
        </xdr:cNvPr>
        <xdr:cNvSpPr/>
      </xdr:nvSpPr>
      <xdr:spPr>
        <a:xfrm>
          <a:off x="18605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3048</xdr:rowOff>
    </xdr:from>
    <xdr:to>
      <xdr:col>102</xdr:col>
      <xdr:colOff>114300</xdr:colOff>
      <xdr:row>85</xdr:row>
      <xdr:rowOff>22861</xdr:rowOff>
    </xdr:to>
    <xdr:cxnSp macro="">
      <xdr:nvCxnSpPr>
        <xdr:cNvPr id="633" name="直線コネクタ 632">
          <a:extLst>
            <a:ext uri="{FF2B5EF4-FFF2-40B4-BE49-F238E27FC236}">
              <a16:creationId xmlns:a16="http://schemas.microsoft.com/office/drawing/2014/main" id="{6D13E062-D063-4B0D-BA5D-4FEEE389E8BE}"/>
            </a:ext>
          </a:extLst>
        </xdr:cNvPr>
        <xdr:cNvCxnSpPr/>
      </xdr:nvCxnSpPr>
      <xdr:spPr>
        <a:xfrm flipV="1">
          <a:off x="18656300" y="14576298"/>
          <a:ext cx="889000" cy="1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105173</xdr:rowOff>
    </xdr:from>
    <xdr:ext cx="469744" cy="259045"/>
    <xdr:sp macro="" textlink="">
      <xdr:nvSpPr>
        <xdr:cNvPr id="634" name="n_1aveValue【消防施設】&#10;一人当たり面積">
          <a:extLst>
            <a:ext uri="{FF2B5EF4-FFF2-40B4-BE49-F238E27FC236}">
              <a16:creationId xmlns:a16="http://schemas.microsoft.com/office/drawing/2014/main" id="{9205B91C-7FEC-4ED7-B069-D329ADC83BDC}"/>
            </a:ext>
          </a:extLst>
        </xdr:cNvPr>
        <xdr:cNvSpPr txBox="1"/>
      </xdr:nvSpPr>
      <xdr:spPr>
        <a:xfrm>
          <a:off x="21075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99840</xdr:rowOff>
    </xdr:from>
    <xdr:ext cx="469744" cy="259045"/>
    <xdr:sp macro="" textlink="">
      <xdr:nvSpPr>
        <xdr:cNvPr id="635" name="n_2aveValue【消防施設】&#10;一人当たり面積">
          <a:extLst>
            <a:ext uri="{FF2B5EF4-FFF2-40B4-BE49-F238E27FC236}">
              <a16:creationId xmlns:a16="http://schemas.microsoft.com/office/drawing/2014/main" id="{81D25EE4-B932-40E6-95F8-C0CC1A1EBDFD}"/>
            </a:ext>
          </a:extLst>
        </xdr:cNvPr>
        <xdr:cNvSpPr txBox="1"/>
      </xdr:nvSpPr>
      <xdr:spPr>
        <a:xfrm>
          <a:off x="20199427" y="146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98314</xdr:rowOff>
    </xdr:from>
    <xdr:ext cx="469744" cy="259045"/>
    <xdr:sp macro="" textlink="">
      <xdr:nvSpPr>
        <xdr:cNvPr id="636" name="n_3aveValue【消防施設】&#10;一人当たり面積">
          <a:extLst>
            <a:ext uri="{FF2B5EF4-FFF2-40B4-BE49-F238E27FC236}">
              <a16:creationId xmlns:a16="http://schemas.microsoft.com/office/drawing/2014/main" id="{6FA7BC5B-13CD-4F2E-9E82-69E2EE12CFB2}"/>
            </a:ext>
          </a:extLst>
        </xdr:cNvPr>
        <xdr:cNvSpPr txBox="1"/>
      </xdr:nvSpPr>
      <xdr:spPr>
        <a:xfrm>
          <a:off x="193104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73423</xdr:rowOff>
    </xdr:from>
    <xdr:ext cx="469744" cy="259045"/>
    <xdr:sp macro="" textlink="">
      <xdr:nvSpPr>
        <xdr:cNvPr id="637" name="n_4aveValue【消防施設】&#10;一人当たり面積">
          <a:extLst>
            <a:ext uri="{FF2B5EF4-FFF2-40B4-BE49-F238E27FC236}">
              <a16:creationId xmlns:a16="http://schemas.microsoft.com/office/drawing/2014/main" id="{AB83AEE0-24A9-4172-814B-B5EBE415AD0C}"/>
            </a:ext>
          </a:extLst>
        </xdr:cNvPr>
        <xdr:cNvSpPr txBox="1"/>
      </xdr:nvSpPr>
      <xdr:spPr>
        <a:xfrm>
          <a:off x="18421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67327</xdr:rowOff>
    </xdr:from>
    <xdr:ext cx="469744" cy="259045"/>
    <xdr:sp macro="" textlink="">
      <xdr:nvSpPr>
        <xdr:cNvPr id="638" name="n_1mainValue【消防施設】&#10;一人当たり面積">
          <a:extLst>
            <a:ext uri="{FF2B5EF4-FFF2-40B4-BE49-F238E27FC236}">
              <a16:creationId xmlns:a16="http://schemas.microsoft.com/office/drawing/2014/main" id="{D20538AC-FC3C-4414-B7D1-2272BB707A8D}"/>
            </a:ext>
          </a:extLst>
        </xdr:cNvPr>
        <xdr:cNvSpPr txBox="1"/>
      </xdr:nvSpPr>
      <xdr:spPr>
        <a:xfrm>
          <a:off x="21075727" y="1429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62755</xdr:rowOff>
    </xdr:from>
    <xdr:ext cx="469744" cy="259045"/>
    <xdr:sp macro="" textlink="">
      <xdr:nvSpPr>
        <xdr:cNvPr id="639" name="n_2mainValue【消防施設】&#10;一人当たり面積">
          <a:extLst>
            <a:ext uri="{FF2B5EF4-FFF2-40B4-BE49-F238E27FC236}">
              <a16:creationId xmlns:a16="http://schemas.microsoft.com/office/drawing/2014/main" id="{BF170956-0712-4400-BAB9-3D5910A69EA0}"/>
            </a:ext>
          </a:extLst>
        </xdr:cNvPr>
        <xdr:cNvSpPr txBox="1"/>
      </xdr:nvSpPr>
      <xdr:spPr>
        <a:xfrm>
          <a:off x="20199427" y="142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70375</xdr:rowOff>
    </xdr:from>
    <xdr:ext cx="469744" cy="259045"/>
    <xdr:sp macro="" textlink="">
      <xdr:nvSpPr>
        <xdr:cNvPr id="640" name="n_3mainValue【消防施設】&#10;一人当たり面積">
          <a:extLst>
            <a:ext uri="{FF2B5EF4-FFF2-40B4-BE49-F238E27FC236}">
              <a16:creationId xmlns:a16="http://schemas.microsoft.com/office/drawing/2014/main" id="{45782625-E863-4AFE-BB4E-2A50A1A65FE3}"/>
            </a:ext>
          </a:extLst>
        </xdr:cNvPr>
        <xdr:cNvSpPr txBox="1"/>
      </xdr:nvSpPr>
      <xdr:spPr>
        <a:xfrm>
          <a:off x="19310427" y="1430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64788</xdr:rowOff>
    </xdr:from>
    <xdr:ext cx="469744" cy="259045"/>
    <xdr:sp macro="" textlink="">
      <xdr:nvSpPr>
        <xdr:cNvPr id="641" name="n_4mainValue【消防施設】&#10;一人当たり面積">
          <a:extLst>
            <a:ext uri="{FF2B5EF4-FFF2-40B4-BE49-F238E27FC236}">
              <a16:creationId xmlns:a16="http://schemas.microsoft.com/office/drawing/2014/main" id="{85721534-B8CC-4461-B224-A60887F77650}"/>
            </a:ext>
          </a:extLst>
        </xdr:cNvPr>
        <xdr:cNvSpPr txBox="1"/>
      </xdr:nvSpPr>
      <xdr:spPr>
        <a:xfrm>
          <a:off x="18421427"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E51CB27D-DBE2-4E9B-BD63-8D77ACCE9E4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41FFF77D-02C5-4302-9D2E-ECFF4571470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E8A6FBD2-4AAC-4214-8609-071115AD275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A94536A3-F51B-4CE2-B9C3-3BA85FC9DD6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D5C056B2-FC2C-4BAE-A922-B9E93EDDB2D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0C5BFB65-2AFF-4375-A936-1A9B3118038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C032C7A4-EBAD-4B67-A06B-B9FD96EE428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7816251E-A947-4135-B8A3-351AB7D336E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C9ABC17A-6F6A-483A-A1BF-0A362971C7D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C2E6FFF9-13FC-4C1C-A5A0-AB1C197F221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B6F536E8-571B-44AE-B48E-E1A42E2ACA4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B6639B39-94F4-4F6E-B775-631A609825A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FA546244-6329-46D8-A6FC-61342918558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971340C2-DA84-4570-80B5-815E2D69DDD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E551A72E-E079-4039-B679-05EE09A66F3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3E96A68A-6071-489D-A343-185444DD579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36C6269B-8150-4F5D-B81F-64C3EE3B077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662C7FBF-D3EE-4836-B465-61F584FB2E4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5397B79E-6261-42E3-902C-0A3F26D24CA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EFA2E1E7-A5B5-4A5F-8722-BC5090F7098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DC045C0A-8858-4370-A7F9-B15096B3068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022EF416-9E92-48C3-90A5-BB84DF48E55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73324006-313F-4D85-B859-033EB5F6661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625AB4B7-301F-4458-8E99-49408773FAA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a:extLst>
            <a:ext uri="{FF2B5EF4-FFF2-40B4-BE49-F238E27FC236}">
              <a16:creationId xmlns:a16="http://schemas.microsoft.com/office/drawing/2014/main" id="{F0068A31-AE7E-4FD0-A994-6D8E66AF213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67" name="直線コネクタ 666">
          <a:extLst>
            <a:ext uri="{FF2B5EF4-FFF2-40B4-BE49-F238E27FC236}">
              <a16:creationId xmlns:a16="http://schemas.microsoft.com/office/drawing/2014/main" id="{F19C94E0-D463-40F2-BC17-D6B5D188ACBD}"/>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8" name="【庁舎】&#10;有形固定資産減価償却率最小値テキスト">
          <a:extLst>
            <a:ext uri="{FF2B5EF4-FFF2-40B4-BE49-F238E27FC236}">
              <a16:creationId xmlns:a16="http://schemas.microsoft.com/office/drawing/2014/main" id="{D9D808B7-0F78-41E4-BCB3-63597B13C8E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a:extLst>
            <a:ext uri="{FF2B5EF4-FFF2-40B4-BE49-F238E27FC236}">
              <a16:creationId xmlns:a16="http://schemas.microsoft.com/office/drawing/2014/main" id="{1547483E-DC15-437A-8CBD-23DD1711D5B1}"/>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70" name="【庁舎】&#10;有形固定資産減価償却率最大値テキスト">
          <a:extLst>
            <a:ext uri="{FF2B5EF4-FFF2-40B4-BE49-F238E27FC236}">
              <a16:creationId xmlns:a16="http://schemas.microsoft.com/office/drawing/2014/main" id="{32187FCA-44EB-457F-B2FB-BD74370624FE}"/>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71" name="直線コネクタ 670">
          <a:extLst>
            <a:ext uri="{FF2B5EF4-FFF2-40B4-BE49-F238E27FC236}">
              <a16:creationId xmlns:a16="http://schemas.microsoft.com/office/drawing/2014/main" id="{0FDABB8B-76AE-42C0-A1E9-9904A5F7ED1E}"/>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672" name="【庁舎】&#10;有形固定資産減価償却率平均値テキスト">
          <a:extLst>
            <a:ext uri="{FF2B5EF4-FFF2-40B4-BE49-F238E27FC236}">
              <a16:creationId xmlns:a16="http://schemas.microsoft.com/office/drawing/2014/main" id="{D1A0CD35-4C3E-450C-9F7C-1A09315E049C}"/>
            </a:ext>
          </a:extLst>
        </xdr:cNvPr>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673" name="フローチャート: 判断 672">
          <a:extLst>
            <a:ext uri="{FF2B5EF4-FFF2-40B4-BE49-F238E27FC236}">
              <a16:creationId xmlns:a16="http://schemas.microsoft.com/office/drawing/2014/main" id="{BF770B61-3B73-4D55-8C97-2ADE0A7035DB}"/>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674" name="フローチャート: 判断 673">
          <a:extLst>
            <a:ext uri="{FF2B5EF4-FFF2-40B4-BE49-F238E27FC236}">
              <a16:creationId xmlns:a16="http://schemas.microsoft.com/office/drawing/2014/main" id="{2B128905-4AFD-40E7-A2AF-ECC55AA7DE5E}"/>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675" name="フローチャート: 判断 674">
          <a:extLst>
            <a:ext uri="{FF2B5EF4-FFF2-40B4-BE49-F238E27FC236}">
              <a16:creationId xmlns:a16="http://schemas.microsoft.com/office/drawing/2014/main" id="{517287CA-3D1F-4031-AC2C-F631B398E3B6}"/>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676" name="フローチャート: 判断 675">
          <a:extLst>
            <a:ext uri="{FF2B5EF4-FFF2-40B4-BE49-F238E27FC236}">
              <a16:creationId xmlns:a16="http://schemas.microsoft.com/office/drawing/2014/main" id="{6089E2AE-D8F9-4556-A7E5-E7F157B93A3C}"/>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677" name="フローチャート: 判断 676">
          <a:extLst>
            <a:ext uri="{FF2B5EF4-FFF2-40B4-BE49-F238E27FC236}">
              <a16:creationId xmlns:a16="http://schemas.microsoft.com/office/drawing/2014/main" id="{C21C503C-BC8E-40F5-95B7-9E58D449CDDD}"/>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E6776305-41E3-473A-BF75-03634EC5D51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C686C8DD-D803-4730-8B32-DA2CC82A67A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68ABFFA1-8F07-4476-8CB6-5AE1A3AE6C0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4CD4D4DB-E0FB-4CB6-87CC-8AD83B1A8AA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7B00358-6351-44A9-A919-CEE79AD9C4E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66221</xdr:rowOff>
    </xdr:from>
    <xdr:to>
      <xdr:col>85</xdr:col>
      <xdr:colOff>177800</xdr:colOff>
      <xdr:row>106</xdr:row>
      <xdr:rowOff>167821</xdr:rowOff>
    </xdr:to>
    <xdr:sp macro="" textlink="">
      <xdr:nvSpPr>
        <xdr:cNvPr id="683" name="楕円 682">
          <a:extLst>
            <a:ext uri="{FF2B5EF4-FFF2-40B4-BE49-F238E27FC236}">
              <a16:creationId xmlns:a16="http://schemas.microsoft.com/office/drawing/2014/main" id="{421235BF-235E-4F23-96B1-DD81CE916021}"/>
            </a:ext>
          </a:extLst>
        </xdr:cNvPr>
        <xdr:cNvSpPr/>
      </xdr:nvSpPr>
      <xdr:spPr>
        <a:xfrm>
          <a:off x="16268700" y="182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44648</xdr:rowOff>
    </xdr:from>
    <xdr:ext cx="405111" cy="259045"/>
    <xdr:sp macro="" textlink="">
      <xdr:nvSpPr>
        <xdr:cNvPr id="684" name="【庁舎】&#10;有形固定資産減価償却率該当値テキスト">
          <a:extLst>
            <a:ext uri="{FF2B5EF4-FFF2-40B4-BE49-F238E27FC236}">
              <a16:creationId xmlns:a16="http://schemas.microsoft.com/office/drawing/2014/main" id="{3C75CC9E-2510-472C-9136-90B1BFAC1FA5}"/>
            </a:ext>
          </a:extLst>
        </xdr:cNvPr>
        <xdr:cNvSpPr txBox="1"/>
      </xdr:nvSpPr>
      <xdr:spPr>
        <a:xfrm>
          <a:off x="16357600"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41729</xdr:rowOff>
    </xdr:from>
    <xdr:to>
      <xdr:col>81</xdr:col>
      <xdr:colOff>101600</xdr:colOff>
      <xdr:row>106</xdr:row>
      <xdr:rowOff>143329</xdr:rowOff>
    </xdr:to>
    <xdr:sp macro="" textlink="">
      <xdr:nvSpPr>
        <xdr:cNvPr id="685" name="楕円 684">
          <a:extLst>
            <a:ext uri="{FF2B5EF4-FFF2-40B4-BE49-F238E27FC236}">
              <a16:creationId xmlns:a16="http://schemas.microsoft.com/office/drawing/2014/main" id="{545BCDD1-8C9B-4B2B-BBF0-0DC0A996B7BA}"/>
            </a:ext>
          </a:extLst>
        </xdr:cNvPr>
        <xdr:cNvSpPr/>
      </xdr:nvSpPr>
      <xdr:spPr>
        <a:xfrm>
          <a:off x="15430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92529</xdr:rowOff>
    </xdr:from>
    <xdr:to>
      <xdr:col>85</xdr:col>
      <xdr:colOff>127000</xdr:colOff>
      <xdr:row>106</xdr:row>
      <xdr:rowOff>117021</xdr:rowOff>
    </xdr:to>
    <xdr:cxnSp macro="">
      <xdr:nvCxnSpPr>
        <xdr:cNvPr id="686" name="直線コネクタ 685">
          <a:extLst>
            <a:ext uri="{FF2B5EF4-FFF2-40B4-BE49-F238E27FC236}">
              <a16:creationId xmlns:a16="http://schemas.microsoft.com/office/drawing/2014/main" id="{06222D64-603F-4DBD-83DB-C207DE4098A8}"/>
            </a:ext>
          </a:extLst>
        </xdr:cNvPr>
        <xdr:cNvCxnSpPr/>
      </xdr:nvCxnSpPr>
      <xdr:spPr>
        <a:xfrm>
          <a:off x="15481300" y="18266229"/>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62956</xdr:rowOff>
    </xdr:from>
    <xdr:to>
      <xdr:col>76</xdr:col>
      <xdr:colOff>165100</xdr:colOff>
      <xdr:row>106</xdr:row>
      <xdr:rowOff>164556</xdr:rowOff>
    </xdr:to>
    <xdr:sp macro="" textlink="">
      <xdr:nvSpPr>
        <xdr:cNvPr id="687" name="楕円 686">
          <a:extLst>
            <a:ext uri="{FF2B5EF4-FFF2-40B4-BE49-F238E27FC236}">
              <a16:creationId xmlns:a16="http://schemas.microsoft.com/office/drawing/2014/main" id="{49977C1B-B4B3-44EF-9CCD-9A873737EC1A}"/>
            </a:ext>
          </a:extLst>
        </xdr:cNvPr>
        <xdr:cNvSpPr/>
      </xdr:nvSpPr>
      <xdr:spPr>
        <a:xfrm>
          <a:off x="14541500" y="182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92529</xdr:rowOff>
    </xdr:from>
    <xdr:to>
      <xdr:col>81</xdr:col>
      <xdr:colOff>50800</xdr:colOff>
      <xdr:row>106</xdr:row>
      <xdr:rowOff>113756</xdr:rowOff>
    </xdr:to>
    <xdr:cxnSp macro="">
      <xdr:nvCxnSpPr>
        <xdr:cNvPr id="688" name="直線コネクタ 687">
          <a:extLst>
            <a:ext uri="{FF2B5EF4-FFF2-40B4-BE49-F238E27FC236}">
              <a16:creationId xmlns:a16="http://schemas.microsoft.com/office/drawing/2014/main" id="{E913A7A8-B145-43FE-B880-CCBFBDAE0C8D}"/>
            </a:ext>
          </a:extLst>
        </xdr:cNvPr>
        <xdr:cNvCxnSpPr/>
      </xdr:nvCxnSpPr>
      <xdr:spPr>
        <a:xfrm flipV="1">
          <a:off x="14592300" y="1826622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30299</xdr:rowOff>
    </xdr:from>
    <xdr:to>
      <xdr:col>72</xdr:col>
      <xdr:colOff>38100</xdr:colOff>
      <xdr:row>106</xdr:row>
      <xdr:rowOff>131899</xdr:rowOff>
    </xdr:to>
    <xdr:sp macro="" textlink="">
      <xdr:nvSpPr>
        <xdr:cNvPr id="689" name="楕円 688">
          <a:extLst>
            <a:ext uri="{FF2B5EF4-FFF2-40B4-BE49-F238E27FC236}">
              <a16:creationId xmlns:a16="http://schemas.microsoft.com/office/drawing/2014/main" id="{AAFF3E9E-0666-4D38-B3F9-8D0A85E31DAE}"/>
            </a:ext>
          </a:extLst>
        </xdr:cNvPr>
        <xdr:cNvSpPr/>
      </xdr:nvSpPr>
      <xdr:spPr>
        <a:xfrm>
          <a:off x="136525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81099</xdr:rowOff>
    </xdr:from>
    <xdr:to>
      <xdr:col>76</xdr:col>
      <xdr:colOff>114300</xdr:colOff>
      <xdr:row>106</xdr:row>
      <xdr:rowOff>113756</xdr:rowOff>
    </xdr:to>
    <xdr:cxnSp macro="">
      <xdr:nvCxnSpPr>
        <xdr:cNvPr id="690" name="直線コネクタ 689">
          <a:extLst>
            <a:ext uri="{FF2B5EF4-FFF2-40B4-BE49-F238E27FC236}">
              <a16:creationId xmlns:a16="http://schemas.microsoft.com/office/drawing/2014/main" id="{71BA4CEC-D97D-455A-98D4-28BBB997CF63}"/>
            </a:ext>
          </a:extLst>
        </xdr:cNvPr>
        <xdr:cNvCxnSpPr/>
      </xdr:nvCxnSpPr>
      <xdr:spPr>
        <a:xfrm>
          <a:off x="13703300" y="182547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165826</xdr:rowOff>
    </xdr:from>
    <xdr:to>
      <xdr:col>67</xdr:col>
      <xdr:colOff>101600</xdr:colOff>
      <xdr:row>106</xdr:row>
      <xdr:rowOff>95976</xdr:rowOff>
    </xdr:to>
    <xdr:sp macro="" textlink="">
      <xdr:nvSpPr>
        <xdr:cNvPr id="691" name="楕円 690">
          <a:extLst>
            <a:ext uri="{FF2B5EF4-FFF2-40B4-BE49-F238E27FC236}">
              <a16:creationId xmlns:a16="http://schemas.microsoft.com/office/drawing/2014/main" id="{C907F8CF-26B7-43F5-992B-DA5C58632ECF}"/>
            </a:ext>
          </a:extLst>
        </xdr:cNvPr>
        <xdr:cNvSpPr/>
      </xdr:nvSpPr>
      <xdr:spPr>
        <a:xfrm>
          <a:off x="127635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45176</xdr:rowOff>
    </xdr:from>
    <xdr:to>
      <xdr:col>71</xdr:col>
      <xdr:colOff>177800</xdr:colOff>
      <xdr:row>106</xdr:row>
      <xdr:rowOff>81099</xdr:rowOff>
    </xdr:to>
    <xdr:cxnSp macro="">
      <xdr:nvCxnSpPr>
        <xdr:cNvPr id="692" name="直線コネクタ 691">
          <a:extLst>
            <a:ext uri="{FF2B5EF4-FFF2-40B4-BE49-F238E27FC236}">
              <a16:creationId xmlns:a16="http://schemas.microsoft.com/office/drawing/2014/main" id="{754BAAE0-9858-4F8D-9B08-7181F63BDC82}"/>
            </a:ext>
          </a:extLst>
        </xdr:cNvPr>
        <xdr:cNvCxnSpPr/>
      </xdr:nvCxnSpPr>
      <xdr:spPr>
        <a:xfrm>
          <a:off x="12814300" y="182188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693" name="n_1aveValue【庁舎】&#10;有形固定資産減価償却率">
          <a:extLst>
            <a:ext uri="{FF2B5EF4-FFF2-40B4-BE49-F238E27FC236}">
              <a16:creationId xmlns:a16="http://schemas.microsoft.com/office/drawing/2014/main" id="{50EC8B9F-7CC4-4B8A-B2B3-6D7E4BB4E0B1}"/>
            </a:ext>
          </a:extLst>
        </xdr:cNvPr>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694" name="n_2aveValue【庁舎】&#10;有形固定資産減価償却率">
          <a:extLst>
            <a:ext uri="{FF2B5EF4-FFF2-40B4-BE49-F238E27FC236}">
              <a16:creationId xmlns:a16="http://schemas.microsoft.com/office/drawing/2014/main" id="{1020342D-60C9-489F-ADBB-23A538FED11B}"/>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695" name="n_3aveValue【庁舎】&#10;有形固定資産減価償却率">
          <a:extLst>
            <a:ext uri="{FF2B5EF4-FFF2-40B4-BE49-F238E27FC236}">
              <a16:creationId xmlns:a16="http://schemas.microsoft.com/office/drawing/2014/main" id="{3A5390DB-DF0A-41B6-8560-31902E83AF73}"/>
            </a:ext>
          </a:extLst>
        </xdr:cNvPr>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696" name="n_4aveValue【庁舎】&#10;有形固定資産減価償却率">
          <a:extLst>
            <a:ext uri="{FF2B5EF4-FFF2-40B4-BE49-F238E27FC236}">
              <a16:creationId xmlns:a16="http://schemas.microsoft.com/office/drawing/2014/main" id="{64261A1E-2696-4778-82FE-88F61BAE3B2C}"/>
            </a:ext>
          </a:extLst>
        </xdr:cNvPr>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134456</xdr:rowOff>
    </xdr:from>
    <xdr:ext cx="405111" cy="259045"/>
    <xdr:sp macro="" textlink="">
      <xdr:nvSpPr>
        <xdr:cNvPr id="697" name="n_1mainValue【庁舎】&#10;有形固定資産減価償却率">
          <a:extLst>
            <a:ext uri="{FF2B5EF4-FFF2-40B4-BE49-F238E27FC236}">
              <a16:creationId xmlns:a16="http://schemas.microsoft.com/office/drawing/2014/main" id="{C4383597-04B0-418D-A599-4EE8D39B18A9}"/>
            </a:ext>
          </a:extLst>
        </xdr:cNvPr>
        <xdr:cNvSpPr txBox="1"/>
      </xdr:nvSpPr>
      <xdr:spPr>
        <a:xfrm>
          <a:off x="152660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155683</xdr:rowOff>
    </xdr:from>
    <xdr:ext cx="405111" cy="259045"/>
    <xdr:sp macro="" textlink="">
      <xdr:nvSpPr>
        <xdr:cNvPr id="698" name="n_2mainValue【庁舎】&#10;有形固定資産減価償却率">
          <a:extLst>
            <a:ext uri="{FF2B5EF4-FFF2-40B4-BE49-F238E27FC236}">
              <a16:creationId xmlns:a16="http://schemas.microsoft.com/office/drawing/2014/main" id="{9D438109-0104-4768-8A77-C923317BEF62}"/>
            </a:ext>
          </a:extLst>
        </xdr:cNvPr>
        <xdr:cNvSpPr txBox="1"/>
      </xdr:nvSpPr>
      <xdr:spPr>
        <a:xfrm>
          <a:off x="14389744" y="1832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123026</xdr:rowOff>
    </xdr:from>
    <xdr:ext cx="405111" cy="259045"/>
    <xdr:sp macro="" textlink="">
      <xdr:nvSpPr>
        <xdr:cNvPr id="699" name="n_3mainValue【庁舎】&#10;有形固定資産減価償却率">
          <a:extLst>
            <a:ext uri="{FF2B5EF4-FFF2-40B4-BE49-F238E27FC236}">
              <a16:creationId xmlns:a16="http://schemas.microsoft.com/office/drawing/2014/main" id="{BBC6C59B-698B-4067-B8D2-EB2977CAAB1A}"/>
            </a:ext>
          </a:extLst>
        </xdr:cNvPr>
        <xdr:cNvSpPr txBox="1"/>
      </xdr:nvSpPr>
      <xdr:spPr>
        <a:xfrm>
          <a:off x="13500744" y="1829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87103</xdr:rowOff>
    </xdr:from>
    <xdr:ext cx="405111" cy="259045"/>
    <xdr:sp macro="" textlink="">
      <xdr:nvSpPr>
        <xdr:cNvPr id="700" name="n_4mainValue【庁舎】&#10;有形固定資産減価償却率">
          <a:extLst>
            <a:ext uri="{FF2B5EF4-FFF2-40B4-BE49-F238E27FC236}">
              <a16:creationId xmlns:a16="http://schemas.microsoft.com/office/drawing/2014/main" id="{7AA97812-353C-4249-880D-D1A96D026307}"/>
            </a:ext>
          </a:extLst>
        </xdr:cNvPr>
        <xdr:cNvSpPr txBox="1"/>
      </xdr:nvSpPr>
      <xdr:spPr>
        <a:xfrm>
          <a:off x="12611744"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98B303DC-4237-488C-9BC6-F6DC7E97E2D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5D698177-D672-4A74-B642-9FAD299C222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C42C76DF-6C98-4A75-9C95-FA4CAB0E46D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8A2AD9C9-4C54-47E8-9EE4-604278586AB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24D7ADDF-8EA0-4DD8-B5DE-B3C4E72F97E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F0029794-4533-45CF-A92E-B8BF1B4EC12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E28BD75F-2EF9-4CC7-ABA3-CE5B4D60CA6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F5153266-D685-4EEA-A6FD-2DF93C22D46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AE3FF7EC-2A51-4806-BCE7-668E404D939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50B83357-00F0-4845-9957-891F9674E4E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1" name="直線コネクタ 710">
          <a:extLst>
            <a:ext uri="{FF2B5EF4-FFF2-40B4-BE49-F238E27FC236}">
              <a16:creationId xmlns:a16="http://schemas.microsoft.com/office/drawing/2014/main" id="{9E001511-6320-4476-A44F-F9D810D154F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2" name="テキスト ボックス 711">
          <a:extLst>
            <a:ext uri="{FF2B5EF4-FFF2-40B4-BE49-F238E27FC236}">
              <a16:creationId xmlns:a16="http://schemas.microsoft.com/office/drawing/2014/main" id="{34C7181F-6700-4C09-8B99-2CB29D407A9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3" name="直線コネクタ 712">
          <a:extLst>
            <a:ext uri="{FF2B5EF4-FFF2-40B4-BE49-F238E27FC236}">
              <a16:creationId xmlns:a16="http://schemas.microsoft.com/office/drawing/2014/main" id="{0B90B83F-ABBD-48FB-8A27-E46D3793489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4" name="テキスト ボックス 713">
          <a:extLst>
            <a:ext uri="{FF2B5EF4-FFF2-40B4-BE49-F238E27FC236}">
              <a16:creationId xmlns:a16="http://schemas.microsoft.com/office/drawing/2014/main" id="{22D74C2A-3AC7-4C27-8AB2-4F4B004E32A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5" name="直線コネクタ 714">
          <a:extLst>
            <a:ext uri="{FF2B5EF4-FFF2-40B4-BE49-F238E27FC236}">
              <a16:creationId xmlns:a16="http://schemas.microsoft.com/office/drawing/2014/main" id="{77DA5C51-BB99-4D97-AF9F-443A6859681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6" name="テキスト ボックス 715">
          <a:extLst>
            <a:ext uri="{FF2B5EF4-FFF2-40B4-BE49-F238E27FC236}">
              <a16:creationId xmlns:a16="http://schemas.microsoft.com/office/drawing/2014/main" id="{D7A088C6-BFC1-4C92-AE9C-51E4674793E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7" name="直線コネクタ 716">
          <a:extLst>
            <a:ext uri="{FF2B5EF4-FFF2-40B4-BE49-F238E27FC236}">
              <a16:creationId xmlns:a16="http://schemas.microsoft.com/office/drawing/2014/main" id="{E7A3C4EE-D838-478F-BA55-3FADBC5DBCA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8" name="テキスト ボックス 717">
          <a:extLst>
            <a:ext uri="{FF2B5EF4-FFF2-40B4-BE49-F238E27FC236}">
              <a16:creationId xmlns:a16="http://schemas.microsoft.com/office/drawing/2014/main" id="{641E520F-FCDF-48FA-A374-4FB4A7C9100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9" name="直線コネクタ 718">
          <a:extLst>
            <a:ext uri="{FF2B5EF4-FFF2-40B4-BE49-F238E27FC236}">
              <a16:creationId xmlns:a16="http://schemas.microsoft.com/office/drawing/2014/main" id="{B25808AE-9EB4-4320-BFDA-37865ED1858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0" name="テキスト ボックス 719">
          <a:extLst>
            <a:ext uri="{FF2B5EF4-FFF2-40B4-BE49-F238E27FC236}">
              <a16:creationId xmlns:a16="http://schemas.microsoft.com/office/drawing/2014/main" id="{A4CAE472-6B3F-4720-B05A-C0A2D6CD5CE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a:extLst>
            <a:ext uri="{FF2B5EF4-FFF2-40B4-BE49-F238E27FC236}">
              <a16:creationId xmlns:a16="http://schemas.microsoft.com/office/drawing/2014/main" id="{FAC4D2F3-B0A4-47C9-9389-27B1855A85F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a:extLst>
            <a:ext uri="{FF2B5EF4-FFF2-40B4-BE49-F238E27FC236}">
              <a16:creationId xmlns:a16="http://schemas.microsoft.com/office/drawing/2014/main" id="{18632E35-65F7-468E-A498-52B8DFC5398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庁舎】&#10;一人当たり面積グラフ枠">
          <a:extLst>
            <a:ext uri="{FF2B5EF4-FFF2-40B4-BE49-F238E27FC236}">
              <a16:creationId xmlns:a16="http://schemas.microsoft.com/office/drawing/2014/main" id="{DB0EC812-B5A6-4353-9BBD-91466F465F9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724" name="直線コネクタ 723">
          <a:extLst>
            <a:ext uri="{FF2B5EF4-FFF2-40B4-BE49-F238E27FC236}">
              <a16:creationId xmlns:a16="http://schemas.microsoft.com/office/drawing/2014/main" id="{A08AB526-FA29-43A7-B729-BACBE072E9BD}"/>
            </a:ext>
          </a:extLst>
        </xdr:cNvPr>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725" name="【庁舎】&#10;一人当たり面積最小値テキスト">
          <a:extLst>
            <a:ext uri="{FF2B5EF4-FFF2-40B4-BE49-F238E27FC236}">
              <a16:creationId xmlns:a16="http://schemas.microsoft.com/office/drawing/2014/main" id="{357F709F-0EEA-4B0C-9B36-2D1352B788EA}"/>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726" name="直線コネクタ 725">
          <a:extLst>
            <a:ext uri="{FF2B5EF4-FFF2-40B4-BE49-F238E27FC236}">
              <a16:creationId xmlns:a16="http://schemas.microsoft.com/office/drawing/2014/main" id="{C1D2A270-BD50-4666-ACA6-CFF9687308FF}"/>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727" name="【庁舎】&#10;一人当たり面積最大値テキスト">
          <a:extLst>
            <a:ext uri="{FF2B5EF4-FFF2-40B4-BE49-F238E27FC236}">
              <a16:creationId xmlns:a16="http://schemas.microsoft.com/office/drawing/2014/main" id="{90441EDF-3E1E-4B0C-A9B1-4F63FC6FD2ED}"/>
            </a:ext>
          </a:extLst>
        </xdr:cNvPr>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728" name="直線コネクタ 727">
          <a:extLst>
            <a:ext uri="{FF2B5EF4-FFF2-40B4-BE49-F238E27FC236}">
              <a16:creationId xmlns:a16="http://schemas.microsoft.com/office/drawing/2014/main" id="{FD3474FD-FD46-4755-A6AD-8304E3B0C5F0}"/>
            </a:ext>
          </a:extLst>
        </xdr:cNvPr>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99331</xdr:rowOff>
    </xdr:from>
    <xdr:ext cx="469744" cy="259045"/>
    <xdr:sp macro="" textlink="">
      <xdr:nvSpPr>
        <xdr:cNvPr id="729" name="【庁舎】&#10;一人当たり面積平均値テキスト">
          <a:extLst>
            <a:ext uri="{FF2B5EF4-FFF2-40B4-BE49-F238E27FC236}">
              <a16:creationId xmlns:a16="http://schemas.microsoft.com/office/drawing/2014/main" id="{81C9EA59-989B-4DFF-AADA-48F8622A2DD4}"/>
            </a:ext>
          </a:extLst>
        </xdr:cNvPr>
        <xdr:cNvSpPr txBox="1"/>
      </xdr:nvSpPr>
      <xdr:spPr>
        <a:xfrm>
          <a:off x="22199600" y="18101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730" name="フローチャート: 判断 729">
          <a:extLst>
            <a:ext uri="{FF2B5EF4-FFF2-40B4-BE49-F238E27FC236}">
              <a16:creationId xmlns:a16="http://schemas.microsoft.com/office/drawing/2014/main" id="{9833DA5B-B43C-4A6B-9EBE-A6F925104054}"/>
            </a:ext>
          </a:extLst>
        </xdr:cNvPr>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731" name="フローチャート: 判断 730">
          <a:extLst>
            <a:ext uri="{FF2B5EF4-FFF2-40B4-BE49-F238E27FC236}">
              <a16:creationId xmlns:a16="http://schemas.microsoft.com/office/drawing/2014/main" id="{609EA4C0-9F7D-47C3-9EA9-EF3EFB300C3B}"/>
            </a:ext>
          </a:extLst>
        </xdr:cNvPr>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732" name="フローチャート: 判断 731">
          <a:extLst>
            <a:ext uri="{FF2B5EF4-FFF2-40B4-BE49-F238E27FC236}">
              <a16:creationId xmlns:a16="http://schemas.microsoft.com/office/drawing/2014/main" id="{80EEDF21-89BB-4FBF-AA30-86D529C56A36}"/>
            </a:ext>
          </a:extLst>
        </xdr:cNvPr>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733" name="フローチャート: 判断 732">
          <a:extLst>
            <a:ext uri="{FF2B5EF4-FFF2-40B4-BE49-F238E27FC236}">
              <a16:creationId xmlns:a16="http://schemas.microsoft.com/office/drawing/2014/main" id="{5BB95D24-2742-44C0-91C6-C5E8824C0487}"/>
            </a:ext>
          </a:extLst>
        </xdr:cNvPr>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734" name="フローチャート: 判断 733">
          <a:extLst>
            <a:ext uri="{FF2B5EF4-FFF2-40B4-BE49-F238E27FC236}">
              <a16:creationId xmlns:a16="http://schemas.microsoft.com/office/drawing/2014/main" id="{BD7871BA-C3C7-4384-A79C-872F3C80A809}"/>
            </a:ext>
          </a:extLst>
        </xdr:cNvPr>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FA0DEAAF-409A-4F71-A240-62CF9853D6B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2CE539B3-CA7A-42F7-BEED-EE6957E9647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BD21E19C-1EA8-4099-B70C-270CCCEC298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19EDB229-CB58-4625-A5E5-4F64AA09A5B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50F7EC03-3375-48C8-B4F8-9E3460A6DA5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90932</xdr:rowOff>
    </xdr:from>
    <xdr:to>
      <xdr:col>116</xdr:col>
      <xdr:colOff>114300</xdr:colOff>
      <xdr:row>108</xdr:row>
      <xdr:rowOff>21082</xdr:rowOff>
    </xdr:to>
    <xdr:sp macro="" textlink="">
      <xdr:nvSpPr>
        <xdr:cNvPr id="740" name="楕円 739">
          <a:extLst>
            <a:ext uri="{FF2B5EF4-FFF2-40B4-BE49-F238E27FC236}">
              <a16:creationId xmlns:a16="http://schemas.microsoft.com/office/drawing/2014/main" id="{F24218C9-2E52-47C4-BDAB-B13B5CFA74B6}"/>
            </a:ext>
          </a:extLst>
        </xdr:cNvPr>
        <xdr:cNvSpPr/>
      </xdr:nvSpPr>
      <xdr:spPr>
        <a:xfrm>
          <a:off x="22110700" y="1843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5859</xdr:rowOff>
    </xdr:from>
    <xdr:ext cx="469744" cy="259045"/>
    <xdr:sp macro="" textlink="">
      <xdr:nvSpPr>
        <xdr:cNvPr id="741" name="【庁舎】&#10;一人当たり面積該当値テキスト">
          <a:extLst>
            <a:ext uri="{FF2B5EF4-FFF2-40B4-BE49-F238E27FC236}">
              <a16:creationId xmlns:a16="http://schemas.microsoft.com/office/drawing/2014/main" id="{686B01E7-3591-479E-B3D7-4D7D1D3338E6}"/>
            </a:ext>
          </a:extLst>
        </xdr:cNvPr>
        <xdr:cNvSpPr txBox="1"/>
      </xdr:nvSpPr>
      <xdr:spPr>
        <a:xfrm>
          <a:off x="22199600" y="1835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96647</xdr:rowOff>
    </xdr:from>
    <xdr:to>
      <xdr:col>112</xdr:col>
      <xdr:colOff>38100</xdr:colOff>
      <xdr:row>108</xdr:row>
      <xdr:rowOff>26797</xdr:rowOff>
    </xdr:to>
    <xdr:sp macro="" textlink="">
      <xdr:nvSpPr>
        <xdr:cNvPr id="742" name="楕円 741">
          <a:extLst>
            <a:ext uri="{FF2B5EF4-FFF2-40B4-BE49-F238E27FC236}">
              <a16:creationId xmlns:a16="http://schemas.microsoft.com/office/drawing/2014/main" id="{3D3C8574-8CBA-4240-BFCB-8504D6089941}"/>
            </a:ext>
          </a:extLst>
        </xdr:cNvPr>
        <xdr:cNvSpPr/>
      </xdr:nvSpPr>
      <xdr:spPr>
        <a:xfrm>
          <a:off x="21272500" y="1844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141732</xdr:rowOff>
    </xdr:from>
    <xdr:to>
      <xdr:col>116</xdr:col>
      <xdr:colOff>63500</xdr:colOff>
      <xdr:row>107</xdr:row>
      <xdr:rowOff>147447</xdr:rowOff>
    </xdr:to>
    <xdr:cxnSp macro="">
      <xdr:nvCxnSpPr>
        <xdr:cNvPr id="743" name="直線コネクタ 742">
          <a:extLst>
            <a:ext uri="{FF2B5EF4-FFF2-40B4-BE49-F238E27FC236}">
              <a16:creationId xmlns:a16="http://schemas.microsoft.com/office/drawing/2014/main" id="{FED07394-1029-478F-8473-6FE1C9527F33}"/>
            </a:ext>
          </a:extLst>
        </xdr:cNvPr>
        <xdr:cNvCxnSpPr/>
      </xdr:nvCxnSpPr>
      <xdr:spPr>
        <a:xfrm flipV="1">
          <a:off x="21323300" y="18486882"/>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35306</xdr:rowOff>
    </xdr:from>
    <xdr:to>
      <xdr:col>107</xdr:col>
      <xdr:colOff>101600</xdr:colOff>
      <xdr:row>107</xdr:row>
      <xdr:rowOff>136906</xdr:rowOff>
    </xdr:to>
    <xdr:sp macro="" textlink="">
      <xdr:nvSpPr>
        <xdr:cNvPr id="744" name="楕円 743">
          <a:extLst>
            <a:ext uri="{FF2B5EF4-FFF2-40B4-BE49-F238E27FC236}">
              <a16:creationId xmlns:a16="http://schemas.microsoft.com/office/drawing/2014/main" id="{D9B6F3C4-8880-4DA4-A67A-1950E4F36698}"/>
            </a:ext>
          </a:extLst>
        </xdr:cNvPr>
        <xdr:cNvSpPr/>
      </xdr:nvSpPr>
      <xdr:spPr>
        <a:xfrm>
          <a:off x="20383500" y="1838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86106</xdr:rowOff>
    </xdr:from>
    <xdr:to>
      <xdr:col>111</xdr:col>
      <xdr:colOff>177800</xdr:colOff>
      <xdr:row>107</xdr:row>
      <xdr:rowOff>147447</xdr:rowOff>
    </xdr:to>
    <xdr:cxnSp macro="">
      <xdr:nvCxnSpPr>
        <xdr:cNvPr id="745" name="直線コネクタ 744">
          <a:extLst>
            <a:ext uri="{FF2B5EF4-FFF2-40B4-BE49-F238E27FC236}">
              <a16:creationId xmlns:a16="http://schemas.microsoft.com/office/drawing/2014/main" id="{5F90B872-C255-481F-9D06-63F210378D37}"/>
            </a:ext>
          </a:extLst>
        </xdr:cNvPr>
        <xdr:cNvCxnSpPr/>
      </xdr:nvCxnSpPr>
      <xdr:spPr>
        <a:xfrm>
          <a:off x="20434300" y="18431256"/>
          <a:ext cx="8890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36068</xdr:rowOff>
    </xdr:from>
    <xdr:to>
      <xdr:col>102</xdr:col>
      <xdr:colOff>165100</xdr:colOff>
      <xdr:row>107</xdr:row>
      <xdr:rowOff>137668</xdr:rowOff>
    </xdr:to>
    <xdr:sp macro="" textlink="">
      <xdr:nvSpPr>
        <xdr:cNvPr id="746" name="楕円 745">
          <a:extLst>
            <a:ext uri="{FF2B5EF4-FFF2-40B4-BE49-F238E27FC236}">
              <a16:creationId xmlns:a16="http://schemas.microsoft.com/office/drawing/2014/main" id="{E3149D90-329E-4474-B076-F178B8FA43E5}"/>
            </a:ext>
          </a:extLst>
        </xdr:cNvPr>
        <xdr:cNvSpPr/>
      </xdr:nvSpPr>
      <xdr:spPr>
        <a:xfrm>
          <a:off x="19494500" y="1838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86106</xdr:rowOff>
    </xdr:from>
    <xdr:to>
      <xdr:col>107</xdr:col>
      <xdr:colOff>50800</xdr:colOff>
      <xdr:row>107</xdr:row>
      <xdr:rowOff>86868</xdr:rowOff>
    </xdr:to>
    <xdr:cxnSp macro="">
      <xdr:nvCxnSpPr>
        <xdr:cNvPr id="747" name="直線コネクタ 746">
          <a:extLst>
            <a:ext uri="{FF2B5EF4-FFF2-40B4-BE49-F238E27FC236}">
              <a16:creationId xmlns:a16="http://schemas.microsoft.com/office/drawing/2014/main" id="{FAE7B458-590D-43EE-AFB1-825B937B9E7B}"/>
            </a:ext>
          </a:extLst>
        </xdr:cNvPr>
        <xdr:cNvCxnSpPr/>
      </xdr:nvCxnSpPr>
      <xdr:spPr>
        <a:xfrm flipV="1">
          <a:off x="19545300" y="1843125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129794</xdr:rowOff>
    </xdr:from>
    <xdr:to>
      <xdr:col>98</xdr:col>
      <xdr:colOff>38100</xdr:colOff>
      <xdr:row>107</xdr:row>
      <xdr:rowOff>59944</xdr:rowOff>
    </xdr:to>
    <xdr:sp macro="" textlink="">
      <xdr:nvSpPr>
        <xdr:cNvPr id="748" name="楕円 747">
          <a:extLst>
            <a:ext uri="{FF2B5EF4-FFF2-40B4-BE49-F238E27FC236}">
              <a16:creationId xmlns:a16="http://schemas.microsoft.com/office/drawing/2014/main" id="{DDE4D554-CBAB-462F-9E94-BD58C0A57BB4}"/>
            </a:ext>
          </a:extLst>
        </xdr:cNvPr>
        <xdr:cNvSpPr/>
      </xdr:nvSpPr>
      <xdr:spPr>
        <a:xfrm>
          <a:off x="18605500" y="1830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9144</xdr:rowOff>
    </xdr:from>
    <xdr:to>
      <xdr:col>102</xdr:col>
      <xdr:colOff>114300</xdr:colOff>
      <xdr:row>107</xdr:row>
      <xdr:rowOff>86868</xdr:rowOff>
    </xdr:to>
    <xdr:cxnSp macro="">
      <xdr:nvCxnSpPr>
        <xdr:cNvPr id="749" name="直線コネクタ 748">
          <a:extLst>
            <a:ext uri="{FF2B5EF4-FFF2-40B4-BE49-F238E27FC236}">
              <a16:creationId xmlns:a16="http://schemas.microsoft.com/office/drawing/2014/main" id="{8C72E6CB-A770-4D72-A907-FB147CD67F2F}"/>
            </a:ext>
          </a:extLst>
        </xdr:cNvPr>
        <xdr:cNvCxnSpPr/>
      </xdr:nvCxnSpPr>
      <xdr:spPr>
        <a:xfrm>
          <a:off x="18656300" y="1835429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39133</xdr:rowOff>
    </xdr:from>
    <xdr:ext cx="469744" cy="259045"/>
    <xdr:sp macro="" textlink="">
      <xdr:nvSpPr>
        <xdr:cNvPr id="750" name="n_1aveValue【庁舎】&#10;一人当たり面積">
          <a:extLst>
            <a:ext uri="{FF2B5EF4-FFF2-40B4-BE49-F238E27FC236}">
              <a16:creationId xmlns:a16="http://schemas.microsoft.com/office/drawing/2014/main" id="{52DC0C3B-673D-4D15-8752-8C54497CD673}"/>
            </a:ext>
          </a:extLst>
        </xdr:cNvPr>
        <xdr:cNvSpPr txBox="1"/>
      </xdr:nvSpPr>
      <xdr:spPr>
        <a:xfrm>
          <a:off x="21075727" y="180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47514</xdr:rowOff>
    </xdr:from>
    <xdr:ext cx="469744" cy="259045"/>
    <xdr:sp macro="" textlink="">
      <xdr:nvSpPr>
        <xdr:cNvPr id="751" name="n_2aveValue【庁舎】&#10;一人当たり面積">
          <a:extLst>
            <a:ext uri="{FF2B5EF4-FFF2-40B4-BE49-F238E27FC236}">
              <a16:creationId xmlns:a16="http://schemas.microsoft.com/office/drawing/2014/main" id="{CEE372F7-5E4B-4CEC-AB10-AE1A7B05028D}"/>
            </a:ext>
          </a:extLst>
        </xdr:cNvPr>
        <xdr:cNvSpPr txBox="1"/>
      </xdr:nvSpPr>
      <xdr:spPr>
        <a:xfrm>
          <a:off x="201994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55515</xdr:rowOff>
    </xdr:from>
    <xdr:ext cx="469744" cy="259045"/>
    <xdr:sp macro="" textlink="">
      <xdr:nvSpPr>
        <xdr:cNvPr id="752" name="n_3aveValue【庁舎】&#10;一人当たり面積">
          <a:extLst>
            <a:ext uri="{FF2B5EF4-FFF2-40B4-BE49-F238E27FC236}">
              <a16:creationId xmlns:a16="http://schemas.microsoft.com/office/drawing/2014/main" id="{B83ADB83-973C-45A2-AA70-16E3800F4F6B}"/>
            </a:ext>
          </a:extLst>
        </xdr:cNvPr>
        <xdr:cNvSpPr txBox="1"/>
      </xdr:nvSpPr>
      <xdr:spPr>
        <a:xfrm>
          <a:off x="19310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59707</xdr:rowOff>
    </xdr:from>
    <xdr:ext cx="469744" cy="259045"/>
    <xdr:sp macro="" textlink="">
      <xdr:nvSpPr>
        <xdr:cNvPr id="753" name="n_4aveValue【庁舎】&#10;一人当たり面積">
          <a:extLst>
            <a:ext uri="{FF2B5EF4-FFF2-40B4-BE49-F238E27FC236}">
              <a16:creationId xmlns:a16="http://schemas.microsoft.com/office/drawing/2014/main" id="{1101337E-6DB4-4BF0-9C01-A236B5F638A6}"/>
            </a:ext>
          </a:extLst>
        </xdr:cNvPr>
        <xdr:cNvSpPr txBox="1"/>
      </xdr:nvSpPr>
      <xdr:spPr>
        <a:xfrm>
          <a:off x="18421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17924</xdr:rowOff>
    </xdr:from>
    <xdr:ext cx="469744" cy="259045"/>
    <xdr:sp macro="" textlink="">
      <xdr:nvSpPr>
        <xdr:cNvPr id="754" name="n_1mainValue【庁舎】&#10;一人当たり面積">
          <a:extLst>
            <a:ext uri="{FF2B5EF4-FFF2-40B4-BE49-F238E27FC236}">
              <a16:creationId xmlns:a16="http://schemas.microsoft.com/office/drawing/2014/main" id="{30098F61-4327-4D06-A810-A8B01151F34A}"/>
            </a:ext>
          </a:extLst>
        </xdr:cNvPr>
        <xdr:cNvSpPr txBox="1"/>
      </xdr:nvSpPr>
      <xdr:spPr>
        <a:xfrm>
          <a:off x="21075727" y="1853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128033</xdr:rowOff>
    </xdr:from>
    <xdr:ext cx="469744" cy="259045"/>
    <xdr:sp macro="" textlink="">
      <xdr:nvSpPr>
        <xdr:cNvPr id="755" name="n_2mainValue【庁舎】&#10;一人当たり面積">
          <a:extLst>
            <a:ext uri="{FF2B5EF4-FFF2-40B4-BE49-F238E27FC236}">
              <a16:creationId xmlns:a16="http://schemas.microsoft.com/office/drawing/2014/main" id="{404A4944-7C16-4A66-8F33-F2AEDF9B68E3}"/>
            </a:ext>
          </a:extLst>
        </xdr:cNvPr>
        <xdr:cNvSpPr txBox="1"/>
      </xdr:nvSpPr>
      <xdr:spPr>
        <a:xfrm>
          <a:off x="20199427" y="1847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128795</xdr:rowOff>
    </xdr:from>
    <xdr:ext cx="469744" cy="259045"/>
    <xdr:sp macro="" textlink="">
      <xdr:nvSpPr>
        <xdr:cNvPr id="756" name="n_3mainValue【庁舎】&#10;一人当たり面積">
          <a:extLst>
            <a:ext uri="{FF2B5EF4-FFF2-40B4-BE49-F238E27FC236}">
              <a16:creationId xmlns:a16="http://schemas.microsoft.com/office/drawing/2014/main" id="{A7E861F8-A384-49E4-ACD1-8AA92A0A9E9A}"/>
            </a:ext>
          </a:extLst>
        </xdr:cNvPr>
        <xdr:cNvSpPr txBox="1"/>
      </xdr:nvSpPr>
      <xdr:spPr>
        <a:xfrm>
          <a:off x="19310427" y="1847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51071</xdr:rowOff>
    </xdr:from>
    <xdr:ext cx="469744" cy="259045"/>
    <xdr:sp macro="" textlink="">
      <xdr:nvSpPr>
        <xdr:cNvPr id="757" name="n_4mainValue【庁舎】&#10;一人当たり面積">
          <a:extLst>
            <a:ext uri="{FF2B5EF4-FFF2-40B4-BE49-F238E27FC236}">
              <a16:creationId xmlns:a16="http://schemas.microsoft.com/office/drawing/2014/main" id="{FB7D8F2D-2578-4473-A503-D981DBAE20D9}"/>
            </a:ext>
          </a:extLst>
        </xdr:cNvPr>
        <xdr:cNvSpPr txBox="1"/>
      </xdr:nvSpPr>
      <xdr:spPr>
        <a:xfrm>
          <a:off x="18421427" y="1839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a:extLst>
            <a:ext uri="{FF2B5EF4-FFF2-40B4-BE49-F238E27FC236}">
              <a16:creationId xmlns:a16="http://schemas.microsoft.com/office/drawing/2014/main" id="{F716244A-A521-4724-9F4B-36E3CD36B62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a:extLst>
            <a:ext uri="{FF2B5EF4-FFF2-40B4-BE49-F238E27FC236}">
              <a16:creationId xmlns:a16="http://schemas.microsoft.com/office/drawing/2014/main" id="{E6536E0F-54F0-4CBA-B268-0E04F661017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a:extLst>
            <a:ext uri="{FF2B5EF4-FFF2-40B4-BE49-F238E27FC236}">
              <a16:creationId xmlns:a16="http://schemas.microsoft.com/office/drawing/2014/main" id="{4E37D1A0-B2F2-40A0-84BF-DB4E4C2D26C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図書館・体育館の有形固定資産減価償却率は類似団体内平均値を上回っている。これは施設の耐震化は終了しているものの老朽化が顕著であることが要因であり、今後計画的な施設の整備・改修が求められる。</a:t>
          </a:r>
          <a:endParaRPr lang="ja-JP" altLang="ja-JP" sz="1400">
            <a:effectLst/>
          </a:endParaRPr>
        </a:p>
        <a:p>
          <a:r>
            <a:rPr kumimoji="1" lang="ja-JP" altLang="ja-JP" sz="1100">
              <a:solidFill>
                <a:schemeClr val="dk1"/>
              </a:solidFill>
              <a:effectLst/>
              <a:latin typeface="+mn-lt"/>
              <a:ea typeface="+mn-ea"/>
              <a:cs typeface="+mn-cs"/>
            </a:rPr>
            <a:t>・福祉施設の有形固定資産減価償却率は類似団体内平均値を上回っている。老朽化が進んでいるような状況ではないが、計画に沿って計画的な管理を行う。</a:t>
          </a:r>
          <a:endParaRPr lang="ja-JP" altLang="ja-JP" sz="1400">
            <a:effectLst/>
          </a:endParaRPr>
        </a:p>
        <a:p>
          <a:r>
            <a:rPr kumimoji="1" lang="ja-JP" altLang="ja-JP" sz="1100">
              <a:solidFill>
                <a:schemeClr val="dk1"/>
              </a:solidFill>
              <a:effectLst/>
              <a:latin typeface="+mn-lt"/>
              <a:ea typeface="+mn-ea"/>
              <a:cs typeface="+mn-cs"/>
            </a:rPr>
            <a:t>・一般廃棄物処理施設の有形固定資産減価償却率は類似団体内平均値を下回っている。施設整備の影響であり、今後も計画に沿って計画的な管理を行う。</a:t>
          </a:r>
          <a:endParaRPr lang="ja-JP" altLang="ja-JP" sz="1400">
            <a:effectLst/>
          </a:endParaRPr>
        </a:p>
        <a:p>
          <a:r>
            <a:rPr kumimoji="1" lang="ja-JP" altLang="ja-JP" sz="1100">
              <a:solidFill>
                <a:schemeClr val="dk1"/>
              </a:solidFill>
              <a:effectLst/>
              <a:latin typeface="+mn-lt"/>
              <a:ea typeface="+mn-ea"/>
              <a:cs typeface="+mn-cs"/>
            </a:rPr>
            <a:t>・消防施設の有形固定資産減価償却率は類似団体内平均値を下回っている。これは、老朽化した施設の計画的な整備・更新による影響であり、今後も計画的な管理を行う。</a:t>
          </a:r>
          <a:endParaRPr lang="ja-JP" altLang="ja-JP" sz="1400">
            <a:effectLst/>
          </a:endParaRPr>
        </a:p>
        <a:p>
          <a:r>
            <a:rPr kumimoji="1" lang="ja-JP" altLang="ja-JP" sz="1100">
              <a:solidFill>
                <a:schemeClr val="dk1"/>
              </a:solidFill>
              <a:effectLst/>
              <a:latin typeface="+mn-lt"/>
              <a:ea typeface="+mn-ea"/>
              <a:cs typeface="+mn-cs"/>
            </a:rPr>
            <a:t>・庁舎の有形固定資産減価償却率は類似団体内平均値を</a:t>
          </a:r>
          <a:r>
            <a:rPr kumimoji="1" lang="ja-JP" altLang="en-US" sz="1100">
              <a:solidFill>
                <a:schemeClr val="dk1"/>
              </a:solidFill>
              <a:effectLst/>
              <a:latin typeface="+mn-lt"/>
              <a:ea typeface="+mn-ea"/>
              <a:cs typeface="+mn-cs"/>
            </a:rPr>
            <a:t>上回って</a:t>
          </a:r>
          <a:r>
            <a:rPr kumimoji="1" lang="ja-JP" altLang="ja-JP" sz="1100">
              <a:solidFill>
                <a:schemeClr val="dk1"/>
              </a:solidFill>
              <a:effectLst/>
              <a:latin typeface="+mn-lt"/>
              <a:ea typeface="+mn-ea"/>
              <a:cs typeface="+mn-cs"/>
            </a:rPr>
            <a:t>いる。役場庁舎の耐震化は終了しているが、建設時より</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年以上経過していることから今後も計画的な管理を行う。</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長野県南牧村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3,065
2,836
133.09
4,667,173
3,617,226
866,420
2,648,535
3,851,523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類似団体内においては、比較的良好な数値を維持している。しかしながら、これ以上数値の低下を招かぬよう、住民サービスを維持しつつ事務事業の効率化を図り、併せて財政規模の適正化に努める。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94343</xdr:rowOff>
    </xdr:from>
    <xdr:to>
      <xdr:col>23</xdr:col>
      <xdr:colOff>133350</xdr:colOff>
      <xdr:row>42</xdr:row>
      <xdr:rowOff>128815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29524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50999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94343</xdr:rowOff>
    </xdr:from>
    <xdr:to>
      <xdr:col>19</xdr:col>
      <xdr:colOff>133350</xdr:colOff>
      <xdr:row>42</xdr:row>
      <xdr:rowOff>94343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94343</xdr:rowOff>
    </xdr:from>
    <xdr:to>
      <xdr:col>15</xdr:col>
      <xdr:colOff>82550</xdr:colOff>
      <xdr:row>42</xdr:row>
      <xdr:rowOff>94343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94343</xdr:rowOff>
    </xdr:from>
    <xdr:to>
      <xdr:col>11</xdr:col>
      <xdr:colOff>31750</xdr:colOff>
      <xdr:row>42</xdr:row>
      <xdr:rowOff>128815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2952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94542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43543</xdr:rowOff>
    </xdr:from>
    <xdr:to>
      <xdr:col>19</xdr:col>
      <xdr:colOff>184150</xdr:colOff>
      <xdr:row>42</xdr:row>
      <xdr:rowOff>145143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43543</xdr:rowOff>
    </xdr:from>
    <xdr:to>
      <xdr:col>15</xdr:col>
      <xdr:colOff>133350</xdr:colOff>
      <xdr:row>42</xdr:row>
      <xdr:rowOff>145143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43543</xdr:rowOff>
    </xdr:from>
    <xdr:to>
      <xdr:col>11</xdr:col>
      <xdr:colOff>82550</xdr:colOff>
      <xdr:row>42</xdr:row>
      <xdr:rowOff>145143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南牧村第一次行財政改革プランの実行により、歳出の効率化と適正化を進めてきた結果として平成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％台の水準を維持していたが、平成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％台となっている。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年度は類似団体内平均値と同程度の改善がなされている。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経費の増加は今後も見込まれ、村税等の歳入減少が起これば再度の悪化が起こりうる状況である。類似団体内平均値は上回っているが、今後も今まで以上に経常経費の上昇を抑制するようにし、現行水準を維持するよう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89746</xdr:rowOff>
    </xdr:from>
    <xdr:to>
      <xdr:col>23</xdr:col>
      <xdr:colOff>133350</xdr:colOff>
      <xdr:row>61</xdr:row>
      <xdr:rowOff>119380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376746"/>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107315</xdr:rowOff>
    </xdr:from>
    <xdr:to>
      <xdr:col>19</xdr:col>
      <xdr:colOff>133350</xdr:colOff>
      <xdr:row>61</xdr:row>
      <xdr:rowOff>119380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56576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107315</xdr:rowOff>
    </xdr:from>
    <xdr:to>
      <xdr:col>15</xdr:col>
      <xdr:colOff>82550</xdr:colOff>
      <xdr:row>62</xdr:row>
      <xdr:rowOff>20320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56576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78969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67098</xdr:rowOff>
    </xdr:from>
    <xdr:to>
      <xdr:col>11</xdr:col>
      <xdr:colOff>31750</xdr:colOff>
      <xdr:row>62</xdr:row>
      <xdr:rowOff>20320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525548"/>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38946</xdr:rowOff>
    </xdr:from>
    <xdr:to>
      <xdr:col>23</xdr:col>
      <xdr:colOff>184150</xdr:colOff>
      <xdr:row>60</xdr:row>
      <xdr:rowOff>140546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55473</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17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68580</xdr:rowOff>
    </xdr:from>
    <xdr:to>
      <xdr:col>19</xdr:col>
      <xdr:colOff>184150</xdr:colOff>
      <xdr:row>61</xdr:row>
      <xdr:rowOff>170180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8907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56515</xdr:rowOff>
    </xdr:from>
    <xdr:to>
      <xdr:col>15</xdr:col>
      <xdr:colOff>133350</xdr:colOff>
      <xdr:row>61</xdr:row>
      <xdr:rowOff>158115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168292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140970</xdr:rowOff>
    </xdr:from>
    <xdr:to>
      <xdr:col>11</xdr:col>
      <xdr:colOff>82550</xdr:colOff>
      <xdr:row>62</xdr:row>
      <xdr:rowOff>71120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81297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16298</xdr:rowOff>
    </xdr:from>
    <xdr:to>
      <xdr:col>7</xdr:col>
      <xdr:colOff>31750</xdr:colOff>
      <xdr:row>61</xdr:row>
      <xdr:rowOff>117898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128075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[402,306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類似団体内において比較的低い数値となっている。その内容を分析すると、人件費においては類似団体平均</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231,388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円に対し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181,976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％も下回って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についても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を大きく下回っている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については今後とも計画的な定員管理と適正配置により人件費全体の上昇を抑制し、維持補修費については大規模な修繕が必要となる前のきめ細かな対応に努め、人件費・物件費等決算額全体の総額として現行水準を維持していくよう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118560</xdr:rowOff>
    </xdr:from>
    <xdr:to>
      <xdr:col>23</xdr:col>
      <xdr:colOff>133350</xdr:colOff>
      <xdr:row>80</xdr:row>
      <xdr:rowOff>144769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834560"/>
          <a:ext cx="838200" cy="2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164991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8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101372</xdr:rowOff>
    </xdr:from>
    <xdr:to>
      <xdr:col>19</xdr:col>
      <xdr:colOff>133350</xdr:colOff>
      <xdr:row>80</xdr:row>
      <xdr:rowOff>118560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17372"/>
          <a:ext cx="889000" cy="1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83821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97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100324</xdr:rowOff>
    </xdr:from>
    <xdr:to>
      <xdr:col>15</xdr:col>
      <xdr:colOff>82550</xdr:colOff>
      <xdr:row>80</xdr:row>
      <xdr:rowOff>101372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16324"/>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38862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9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91726</xdr:rowOff>
    </xdr:from>
    <xdr:to>
      <xdr:col>11</xdr:col>
      <xdr:colOff>31750</xdr:colOff>
      <xdr:row>80</xdr:row>
      <xdr:rowOff>100324</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07726"/>
          <a:ext cx="889000" cy="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28008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93969</xdr:rowOff>
    </xdr:from>
    <xdr:to>
      <xdr:col>23</xdr:col>
      <xdr:colOff>184150</xdr:colOff>
      <xdr:row>81</xdr:row>
      <xdr:rowOff>24119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0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110496</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65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67760</xdr:rowOff>
    </xdr:from>
    <xdr:to>
      <xdr:col>19</xdr:col>
      <xdr:colOff>184150</xdr:colOff>
      <xdr:row>80</xdr:row>
      <xdr:rowOff>169360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78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8087</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55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50572</xdr:rowOff>
    </xdr:from>
    <xdr:to>
      <xdr:col>15</xdr:col>
      <xdr:colOff>133350</xdr:colOff>
      <xdr:row>80</xdr:row>
      <xdr:rowOff>152172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76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162349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53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49524</xdr:rowOff>
    </xdr:from>
    <xdr:to>
      <xdr:col>11</xdr:col>
      <xdr:colOff>82550</xdr:colOff>
      <xdr:row>80</xdr:row>
      <xdr:rowOff>151124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76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161301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3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40926</xdr:rowOff>
    </xdr:from>
    <xdr:to>
      <xdr:col>7</xdr:col>
      <xdr:colOff>31750</xdr:colOff>
      <xdr:row>80</xdr:row>
      <xdr:rowOff>142526</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5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152703</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2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年度までは類似団体平均を下回っていたが、平成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年度から類似団体平均を上回った状態が続いている。平成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年度において類似団体平均と同水準となりその後平均を上回っていたが、令和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ほぼ平均と同水準となった。職員数が少ないため変動が大きい指標ではあるが、適正な定員管理と併せ類似団体平均の水準をこれ以上上回ることのないよう努める。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38736</xdr:rowOff>
    </xdr:from>
    <xdr:to>
      <xdr:col>81</xdr:col>
      <xdr:colOff>44450</xdr:colOff>
      <xdr:row>87</xdr:row>
      <xdr:rowOff>38736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954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38736</xdr:rowOff>
    </xdr:from>
    <xdr:to>
      <xdr:col>77</xdr:col>
      <xdr:colOff>44450</xdr:colOff>
      <xdr:row>87</xdr:row>
      <xdr:rowOff>165418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954886"/>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117157</xdr:rowOff>
    </xdr:from>
    <xdr:to>
      <xdr:col>72</xdr:col>
      <xdr:colOff>203200</xdr:colOff>
      <xdr:row>87</xdr:row>
      <xdr:rowOff>165418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5033307"/>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117157</xdr:rowOff>
    </xdr:from>
    <xdr:to>
      <xdr:col>68</xdr:col>
      <xdr:colOff>152400</xdr:colOff>
      <xdr:row>87</xdr:row>
      <xdr:rowOff>165418</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5033307"/>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159386</xdr:rowOff>
    </xdr:from>
    <xdr:to>
      <xdr:col>81</xdr:col>
      <xdr:colOff>95250</xdr:colOff>
      <xdr:row>87</xdr:row>
      <xdr:rowOff>89536</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9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131463</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87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159386</xdr:rowOff>
    </xdr:from>
    <xdr:to>
      <xdr:col>77</xdr:col>
      <xdr:colOff>95250</xdr:colOff>
      <xdr:row>87</xdr:row>
      <xdr:rowOff>89536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9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74313</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99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114618</xdr:rowOff>
    </xdr:from>
    <xdr:to>
      <xdr:col>73</xdr:col>
      <xdr:colOff>44450</xdr:colOff>
      <xdr:row>88</xdr:row>
      <xdr:rowOff>44768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503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29545</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511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66357</xdr:rowOff>
    </xdr:from>
    <xdr:to>
      <xdr:col>68</xdr:col>
      <xdr:colOff>203200</xdr:colOff>
      <xdr:row>87</xdr:row>
      <xdr:rowOff>167957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152734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06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114618</xdr:rowOff>
    </xdr:from>
    <xdr:to>
      <xdr:col>64</xdr:col>
      <xdr:colOff>152400</xdr:colOff>
      <xdr:row>88</xdr:row>
      <xdr:rowOff>44768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503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29545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11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も少なく、適正より少なめな職員数であると考えている。しかしながら、職員数のみに固執するのではなく、職員研修等を積極的に実施することにより職員の質を向上させ、住民の満足度をより高めていく努力を絶え間なく行っ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28974</xdr:rowOff>
    </xdr:from>
    <xdr:to>
      <xdr:col>81</xdr:col>
      <xdr:colOff>44450</xdr:colOff>
      <xdr:row>59</xdr:row>
      <xdr:rowOff>46555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144524"/>
          <a:ext cx="838200" cy="1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15530</xdr:rowOff>
    </xdr:from>
    <xdr:to>
      <xdr:col>77</xdr:col>
      <xdr:colOff>44450</xdr:colOff>
      <xdr:row>59</xdr:row>
      <xdr:rowOff>28974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131080"/>
          <a:ext cx="889000" cy="1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15530</xdr:rowOff>
    </xdr:from>
    <xdr:to>
      <xdr:col>72</xdr:col>
      <xdr:colOff>203200</xdr:colOff>
      <xdr:row>59</xdr:row>
      <xdr:rowOff>24493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131080"/>
          <a:ext cx="889000" cy="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165953</xdr:rowOff>
    </xdr:from>
    <xdr:to>
      <xdr:col>68</xdr:col>
      <xdr:colOff>152400</xdr:colOff>
      <xdr:row>59</xdr:row>
      <xdr:rowOff>24493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110053"/>
          <a:ext cx="889000" cy="2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89243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167205</xdr:rowOff>
    </xdr:from>
    <xdr:to>
      <xdr:col>81</xdr:col>
      <xdr:colOff>95250</xdr:colOff>
      <xdr:row>59</xdr:row>
      <xdr:rowOff>97355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11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12282</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9956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149624</xdr:rowOff>
    </xdr:from>
    <xdr:to>
      <xdr:col>77</xdr:col>
      <xdr:colOff>95250</xdr:colOff>
      <xdr:row>59</xdr:row>
      <xdr:rowOff>79774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09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89951</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862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136180</xdr:rowOff>
    </xdr:from>
    <xdr:to>
      <xdr:col>73</xdr:col>
      <xdr:colOff>44450</xdr:colOff>
      <xdr:row>59</xdr:row>
      <xdr:rowOff>66330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08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76507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84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145143</xdr:rowOff>
    </xdr:from>
    <xdr:to>
      <xdr:col>68</xdr:col>
      <xdr:colOff>203200</xdr:colOff>
      <xdr:row>59</xdr:row>
      <xdr:rowOff>75293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85470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8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115153</xdr:rowOff>
    </xdr:from>
    <xdr:to>
      <xdr:col>64</xdr:col>
      <xdr:colOff>152400</xdr:colOff>
      <xdr:row>59</xdr:row>
      <xdr:rowOff>45303</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0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55480</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828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類似団体平均と比較して良好な水準を維持している。しかしながら、単年度数値の推移をみると、元年度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数値が悪化している。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近年、地方債を有効活用しながら投資を行っているため、数値の若干の悪化は仕方がないと考えられるが、今後、単年度或いは短期間に大規模な投資が集中しないよう、また前述の将来負担の状況でも述べた基金の有効活用と併せ、計画的な行財政運営を行い現行水準を堅持するよう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107950</xdr:rowOff>
    </xdr:from>
    <xdr:to>
      <xdr:col>81</xdr:col>
      <xdr:colOff>44450</xdr:colOff>
      <xdr:row>38</xdr:row>
      <xdr:rowOff>148167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66230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67733</xdr:rowOff>
    </xdr:from>
    <xdr:to>
      <xdr:col>77</xdr:col>
      <xdr:colOff>44450</xdr:colOff>
      <xdr:row>38</xdr:row>
      <xdr:rowOff>107950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65828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59690</xdr:rowOff>
    </xdr:from>
    <xdr:to>
      <xdr:col>72</xdr:col>
      <xdr:colOff>203200</xdr:colOff>
      <xdr:row>38</xdr:row>
      <xdr:rowOff>67733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65747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51646</xdr:rowOff>
    </xdr:from>
    <xdr:to>
      <xdr:col>68</xdr:col>
      <xdr:colOff>152400</xdr:colOff>
      <xdr:row>38</xdr:row>
      <xdr:rowOff>59690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65667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97367</xdr:rowOff>
    </xdr:from>
    <xdr:to>
      <xdr:col>81</xdr:col>
      <xdr:colOff>95250</xdr:colOff>
      <xdr:row>39</xdr:row>
      <xdr:rowOff>27517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113894</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57150</xdr:rowOff>
    </xdr:from>
    <xdr:to>
      <xdr:col>77</xdr:col>
      <xdr:colOff>95250</xdr:colOff>
      <xdr:row>38</xdr:row>
      <xdr:rowOff>158750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168927</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16933</xdr:rowOff>
    </xdr:from>
    <xdr:to>
      <xdr:col>73</xdr:col>
      <xdr:colOff>44450</xdr:colOff>
      <xdr:row>38</xdr:row>
      <xdr:rowOff>118533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128710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8890</xdr:rowOff>
    </xdr:from>
    <xdr:to>
      <xdr:col>68</xdr:col>
      <xdr:colOff>203200</xdr:colOff>
      <xdr:row>38</xdr:row>
      <xdr:rowOff>110490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120667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846</xdr:rowOff>
    </xdr:from>
    <xdr:to>
      <xdr:col>64</xdr:col>
      <xdr:colOff>152400</xdr:colOff>
      <xdr:row>38</xdr:row>
      <xdr:rowOff>102446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112624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28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将来負担比率については「数値なし」となっているが、これは将来負担額を充当可能財源等が大きく上回っているためであり、実際の数値を表せば「△</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327.8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」となる。今後充当可能財源等の約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割を占める充当可能基金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億円の有効活用を図りつつ、将来負担比率を正数に転じさせないよう、中長期的な視点に基づいた財政運営を行っていく。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132522</xdr:colOff>
      <xdr:row>26</xdr:row>
      <xdr:rowOff>74543</xdr:rowOff>
    </xdr:from>
    <xdr:ext cx="9099176" cy="425758"/>
    <xdr:sp macro="" textlink="">
      <xdr:nvSpPr>
        <xdr:cNvPr id="461" name="テキスト ボックス 460">
          <a:extLst>
            <a:ext uri="{FF2B5EF4-FFF2-40B4-BE49-F238E27FC236}">
              <a16:creationId xmlns:a16="http://schemas.microsoft.com/office/drawing/2014/main" id="{DAE7B51D-9969-45E4-A713-1E2B6E2655B3}"/>
            </a:ext>
          </a:extLst>
        </xdr:cNvPr>
        <xdr:cNvSpPr txBox="1"/>
      </xdr:nvSpPr>
      <xdr:spPr>
        <a:xfrm>
          <a:off x="753718" y="4596847"/>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長野県南牧村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3,065
2,836
133.09
4,667,173
3,617,226
866,420
2,648,535
3,851,523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類似団体内順位が第</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位と、大変低く抑えられている。この要因として、人口</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人当たり職員数が類似団体平均に比べ</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％少ないことが挙げられる。また、人口一人当たりでみると、類似団体平均と比較して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％下回っている。今後も現行水準を維持していく。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36</xdr:row>
      <xdr:rowOff>3556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1632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168148</xdr:rowOff>
    </xdr:from>
    <xdr:to>
      <xdr:col>19</xdr:col>
      <xdr:colOff>187325</xdr:colOff>
      <xdr:row>36</xdr:row>
      <xdr:rowOff>3556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997448"/>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168148</xdr:rowOff>
    </xdr:from>
    <xdr:to>
      <xdr:col>15</xdr:col>
      <xdr:colOff>98425</xdr:colOff>
      <xdr:row>35</xdr:row>
      <xdr:rowOff>10414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9974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145288</xdr:rowOff>
    </xdr:from>
    <xdr:to>
      <xdr:col>11</xdr:col>
      <xdr:colOff>9525</xdr:colOff>
      <xdr:row>35</xdr:row>
      <xdr:rowOff>10414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9745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64770</xdr:rowOff>
    </xdr:from>
    <xdr:to>
      <xdr:col>24</xdr:col>
      <xdr:colOff>76200</xdr:colOff>
      <xdr:row>35</xdr:row>
      <xdr:rowOff>166370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81297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124206</xdr:rowOff>
    </xdr:from>
    <xdr:to>
      <xdr:col>20</xdr:col>
      <xdr:colOff>38100</xdr:colOff>
      <xdr:row>36</xdr:row>
      <xdr:rowOff>54356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64533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117348</xdr:rowOff>
    </xdr:from>
    <xdr:to>
      <xdr:col>15</xdr:col>
      <xdr:colOff>149225</xdr:colOff>
      <xdr:row>35</xdr:row>
      <xdr:rowOff>47498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57675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131064</xdr:rowOff>
    </xdr:from>
    <xdr:to>
      <xdr:col>11</xdr:col>
      <xdr:colOff>60325</xdr:colOff>
      <xdr:row>35</xdr:row>
      <xdr:rowOff>61214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71391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94488</xdr:rowOff>
    </xdr:from>
    <xdr:to>
      <xdr:col>6</xdr:col>
      <xdr:colOff>171450</xdr:colOff>
      <xdr:row>35</xdr:row>
      <xdr:rowOff>24638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34815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令和元年度までは類似団体平均と比較して高い数値となっていた。これは中学生の海外研修事業の影響が大きい。しかしながら、令和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の影響により海外研修事業が中止になったことなどから平均と同じ水準となった。今後、業務システムの積極導入による使用料・賃借料の増加も挙げられるが、これにより人件費の抑制が図られている側面もある。今後、使用料等の適正化推進等により、物件費全体の抑制を図っ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xdr:rowOff>
    </xdr:from>
    <xdr:to>
      <xdr:col>82</xdr:col>
      <xdr:colOff>107950</xdr:colOff>
      <xdr:row>17</xdr:row>
      <xdr:rowOff>37846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9159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37846</xdr:rowOff>
    </xdr:from>
    <xdr:to>
      <xdr:col>78</xdr:col>
      <xdr:colOff>69850</xdr:colOff>
      <xdr:row>18</xdr:row>
      <xdr:rowOff>99568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952496"/>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99568</xdr:rowOff>
    </xdr:from>
    <xdr:to>
      <xdr:col>73</xdr:col>
      <xdr:colOff>180975</xdr:colOff>
      <xdr:row>18</xdr:row>
      <xdr:rowOff>117856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1856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49276</xdr:rowOff>
    </xdr:from>
    <xdr:to>
      <xdr:col>69</xdr:col>
      <xdr:colOff>92075</xdr:colOff>
      <xdr:row>18</xdr:row>
      <xdr:rowOff>117856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1353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138447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158496</xdr:rowOff>
    </xdr:from>
    <xdr:to>
      <xdr:col>78</xdr:col>
      <xdr:colOff>120650</xdr:colOff>
      <xdr:row>17</xdr:row>
      <xdr:rowOff>88646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48768</xdr:rowOff>
    </xdr:from>
    <xdr:to>
      <xdr:col>74</xdr:col>
      <xdr:colOff>31750</xdr:colOff>
      <xdr:row>18</xdr:row>
      <xdr:rowOff>150368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135145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67056</xdr:rowOff>
    </xdr:from>
    <xdr:to>
      <xdr:col>69</xdr:col>
      <xdr:colOff>142875</xdr:colOff>
      <xdr:row>18</xdr:row>
      <xdr:rowOff>168656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153433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2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169926</xdr:rowOff>
    </xdr:from>
    <xdr:to>
      <xdr:col>65</xdr:col>
      <xdr:colOff>53975</xdr:colOff>
      <xdr:row>18</xdr:row>
      <xdr:rowOff>100076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84853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7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類似団体平均と比較して低い水準に抑えられている。これは、福祉事務所を単独で所有しておらず、生活保護費について所管していないことも要因の一つである。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45357</xdr:rowOff>
    </xdr:from>
    <xdr:to>
      <xdr:col>24</xdr:col>
      <xdr:colOff>25400</xdr:colOff>
      <xdr:row>54</xdr:row>
      <xdr:rowOff>61685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3036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61685</xdr:rowOff>
    </xdr:from>
    <xdr:to>
      <xdr:col>19</xdr:col>
      <xdr:colOff>187325</xdr:colOff>
      <xdr:row>54</xdr:row>
      <xdr:rowOff>78015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19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78015</xdr:rowOff>
    </xdr:from>
    <xdr:to>
      <xdr:col>15</xdr:col>
      <xdr:colOff>98425</xdr:colOff>
      <xdr:row>54</xdr:row>
      <xdr:rowOff>78015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336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54</xdr:row>
      <xdr:rowOff>78015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319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166007</xdr:rowOff>
    </xdr:from>
    <xdr:to>
      <xdr:col>24</xdr:col>
      <xdr:colOff>76200</xdr:colOff>
      <xdr:row>54</xdr:row>
      <xdr:rowOff>96157</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11084</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9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xdr:rowOff>
    </xdr:from>
    <xdr:to>
      <xdr:col>20</xdr:col>
      <xdr:colOff>38100</xdr:colOff>
      <xdr:row>54</xdr:row>
      <xdr:rowOff>112485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122662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27215</xdr:rowOff>
    </xdr:from>
    <xdr:to>
      <xdr:col>15</xdr:col>
      <xdr:colOff>149225</xdr:colOff>
      <xdr:row>54</xdr:row>
      <xdr:rowOff>128815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138992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27215</xdr:rowOff>
    </xdr:from>
    <xdr:to>
      <xdr:col>11</xdr:col>
      <xdr:colOff>60325</xdr:colOff>
      <xdr:row>54</xdr:row>
      <xdr:rowOff>128815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138992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122662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低い水準に抑えられているが、数値の悪化が若干抑えられた。今後はさらに国民健康保険事業会計や介護保険事業会計等において赤字補てん的な繰出金の増加が予想されるため、保険税（料）の適正化を図ることなどにより、現行水準を維持するよう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133858</xdr:rowOff>
    </xdr:from>
    <xdr:to>
      <xdr:col>82</xdr:col>
      <xdr:colOff>107950</xdr:colOff>
      <xdr:row>55</xdr:row>
      <xdr:rowOff>152146</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5636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152146</xdr:rowOff>
    </xdr:from>
    <xdr:to>
      <xdr:col>78</xdr:col>
      <xdr:colOff>69850</xdr:colOff>
      <xdr:row>55</xdr:row>
      <xdr:rowOff>165862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5818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165862</xdr:rowOff>
    </xdr:from>
    <xdr:to>
      <xdr:col>73</xdr:col>
      <xdr:colOff>180975</xdr:colOff>
      <xdr:row>56</xdr:row>
      <xdr:rowOff>30988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5956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152146</xdr:rowOff>
    </xdr:from>
    <xdr:to>
      <xdr:col>69</xdr:col>
      <xdr:colOff>92075</xdr:colOff>
      <xdr:row>56</xdr:row>
      <xdr:rowOff>30988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5818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121429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83058</xdr:rowOff>
    </xdr:from>
    <xdr:to>
      <xdr:col>82</xdr:col>
      <xdr:colOff>158750</xdr:colOff>
      <xdr:row>56</xdr:row>
      <xdr:rowOff>13208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99585</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35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101346</xdr:rowOff>
    </xdr:from>
    <xdr:to>
      <xdr:col>78</xdr:col>
      <xdr:colOff>120650</xdr:colOff>
      <xdr:row>56</xdr:row>
      <xdr:rowOff>31496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41673</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29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115062</xdr:rowOff>
    </xdr:from>
    <xdr:to>
      <xdr:col>74</xdr:col>
      <xdr:colOff>31750</xdr:colOff>
      <xdr:row>56</xdr:row>
      <xdr:rowOff>45212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55389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151638</xdr:rowOff>
    </xdr:from>
    <xdr:to>
      <xdr:col>69</xdr:col>
      <xdr:colOff>142875</xdr:colOff>
      <xdr:row>56</xdr:row>
      <xdr:rowOff>81788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91965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101346</xdr:rowOff>
    </xdr:from>
    <xdr:to>
      <xdr:col>65</xdr:col>
      <xdr:colOff>53975</xdr:colOff>
      <xdr:row>56</xdr:row>
      <xdr:rowOff>31496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41673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低い水準に抑えられている。これは各種団体への補助金支出の見直しを実施した成果である。しかしながら、近年数値の上昇がみられるのは、一部事務組合等への負担金額の増加が要因と考えられる。</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さらに、経済情勢や気候変動によりスポット的な新たな補助金の創設が懸念される。</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今後も適正な補助金支出に努め、安易な補助金支出や新規補助金の創設を抑制し、数値の適正化に努める</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152146</xdr:rowOff>
    </xdr:from>
    <xdr:to>
      <xdr:col>82</xdr:col>
      <xdr:colOff>107950</xdr:colOff>
      <xdr:row>36</xdr:row>
      <xdr:rowOff>40132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15289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xdr:rowOff>
    </xdr:from>
    <xdr:to>
      <xdr:col>78</xdr:col>
      <xdr:colOff>69850</xdr:colOff>
      <xdr:row>36</xdr:row>
      <xdr:rowOff>40132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1803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xdr:rowOff>
    </xdr:from>
    <xdr:to>
      <xdr:col>73</xdr:col>
      <xdr:colOff>180975</xdr:colOff>
      <xdr:row>36</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1803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xdr:rowOff>
    </xdr:from>
    <xdr:to>
      <xdr:col>69</xdr:col>
      <xdr:colOff>92075</xdr:colOff>
      <xdr:row>36</xdr:row>
      <xdr:rowOff>21844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175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101346</xdr:rowOff>
    </xdr:from>
    <xdr:to>
      <xdr:col>82</xdr:col>
      <xdr:colOff>158750</xdr:colOff>
      <xdr:row>36</xdr:row>
      <xdr:rowOff>31496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117873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128778</xdr:rowOff>
    </xdr:from>
    <xdr:to>
      <xdr:col>74</xdr:col>
      <xdr:colOff>31750</xdr:colOff>
      <xdr:row>36</xdr:row>
      <xdr:rowOff>58928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物件費とともに類似団体平均を</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回っていた費目であり、令和元年度において平均を</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回ったが令和２年度は平均を</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回った。数値が高かい理由は、多額な費用を要する大型事業が続いてい</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ためである。主な借入地方債区分は辺地対策事業債となっている。実質公債費比率の構成要素中、公債費充当一般財源に対して基準財政需要額算入額が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92.8</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ことから、交付税措置率の高い地方債を発行していること等が分かり、比率の高さほどの懸念材料ではないと考えるが、積極的な繰上償還の実施により後年に亘る公債費負担対策を引き続き実施し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153670</xdr:rowOff>
    </xdr:from>
    <xdr:to>
      <xdr:col>24</xdr:col>
      <xdr:colOff>25400</xdr:colOff>
      <xdr:row>77</xdr:row>
      <xdr:rowOff>24130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1838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96538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5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77</xdr:row>
      <xdr:rowOff>24130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1800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76</xdr:row>
      <xdr:rowOff>161289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1800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161289</xdr:rowOff>
    </xdr:from>
    <xdr:to>
      <xdr:col>11</xdr:col>
      <xdr:colOff>9525</xdr:colOff>
      <xdr:row>77</xdr:row>
      <xdr:rowOff>20320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1914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50817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74947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110489</xdr:rowOff>
    </xdr:from>
    <xdr:to>
      <xdr:col>11</xdr:col>
      <xdr:colOff>60325</xdr:colOff>
      <xdr:row>77</xdr:row>
      <xdr:rowOff>40639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140970</xdr:rowOff>
    </xdr:from>
    <xdr:to>
      <xdr:col>6</xdr:col>
      <xdr:colOff>171450</xdr:colOff>
      <xdr:row>77</xdr:row>
      <xdr:rowOff>71120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55897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類似団体平均と比較して低い水準に抑えられているのは、人件費の比率が低く抑えられていることが主な要因である。今後は、比率の高い物件費や比率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昇する可能性が高い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補助費等の抑制を図りながら、現行水準を維持するよう努める。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104140</xdr:rowOff>
    </xdr:from>
    <xdr:to>
      <xdr:col>82</xdr:col>
      <xdr:colOff>107950</xdr:colOff>
      <xdr:row>76</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2962890"/>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78757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28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81280</xdr:rowOff>
    </xdr:from>
    <xdr:to>
      <xdr:col>78</xdr:col>
      <xdr:colOff>69850</xdr:colOff>
      <xdr:row>76</xdr:row>
      <xdr:rowOff>115570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1114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115570</xdr:rowOff>
    </xdr:from>
    <xdr:to>
      <xdr:col>73</xdr:col>
      <xdr:colOff>180975</xdr:colOff>
      <xdr:row>77</xdr:row>
      <xdr:rowOff>12700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1457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44466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35561</xdr:rowOff>
    </xdr:from>
    <xdr:to>
      <xdr:col>69</xdr:col>
      <xdr:colOff>92075</xdr:colOff>
      <xdr:row>77</xdr:row>
      <xdr:rowOff>12700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065761"/>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135907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53340</xdr:rowOff>
    </xdr:from>
    <xdr:to>
      <xdr:col>82</xdr:col>
      <xdr:colOff>158750</xdr:colOff>
      <xdr:row>75</xdr:row>
      <xdr:rowOff>154939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69867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30480</xdr:rowOff>
    </xdr:from>
    <xdr:to>
      <xdr:col>78</xdr:col>
      <xdr:colOff>120650</xdr:colOff>
      <xdr:row>76</xdr:row>
      <xdr:rowOff>132080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142257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64770</xdr:rowOff>
    </xdr:from>
    <xdr:to>
      <xdr:col>74</xdr:col>
      <xdr:colOff>31750</xdr:colOff>
      <xdr:row>76</xdr:row>
      <xdr:rowOff>166370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5097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133350</xdr:rowOff>
    </xdr:from>
    <xdr:to>
      <xdr:col>69</xdr:col>
      <xdr:colOff>142875</xdr:colOff>
      <xdr:row>77</xdr:row>
      <xdr:rowOff>63500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73677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96537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長野県南牧村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38859</xdr:rowOff>
    </xdr:from>
    <xdr:to>
      <xdr:col>29</xdr:col>
      <xdr:colOff>127000</xdr:colOff>
      <xdr:row>18</xdr:row>
      <xdr:rowOff>75234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72584"/>
          <a:ext cx="647700" cy="36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53303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71027</xdr:rowOff>
    </xdr:from>
    <xdr:to>
      <xdr:col>26</xdr:col>
      <xdr:colOff>50800</xdr:colOff>
      <xdr:row>18</xdr:row>
      <xdr:rowOff>75234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3204752"/>
          <a:ext cx="698500" cy="4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162726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8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71027</xdr:rowOff>
    </xdr:from>
    <xdr:to>
      <xdr:col>22</xdr:col>
      <xdr:colOff>114300</xdr:colOff>
      <xdr:row>18</xdr:row>
      <xdr:rowOff>82476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04752"/>
          <a:ext cx="698500" cy="11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2051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79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82476</xdr:rowOff>
    </xdr:from>
    <xdr:to>
      <xdr:col>18</xdr:col>
      <xdr:colOff>177800</xdr:colOff>
      <xdr:row>18</xdr:row>
      <xdr:rowOff>89513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16201"/>
          <a:ext cx="698500" cy="7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20429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24985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159509</xdr:rowOff>
    </xdr:from>
    <xdr:to>
      <xdr:col>29</xdr:col>
      <xdr:colOff>177800</xdr:colOff>
      <xdr:row>18</xdr:row>
      <xdr:rowOff>89659</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21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68086</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3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24434</xdr:rowOff>
    </xdr:from>
    <xdr:to>
      <xdr:col>26</xdr:col>
      <xdr:colOff>101600</xdr:colOff>
      <xdr:row>18</xdr:row>
      <xdr:rowOff>126033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5815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110810</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44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20227</xdr:rowOff>
    </xdr:from>
    <xdr:to>
      <xdr:col>22</xdr:col>
      <xdr:colOff>165100</xdr:colOff>
      <xdr:row>18</xdr:row>
      <xdr:rowOff>121827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53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106604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4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31676</xdr:rowOff>
    </xdr:from>
    <xdr:to>
      <xdr:col>19</xdr:col>
      <xdr:colOff>38100</xdr:colOff>
      <xdr:row>18</xdr:row>
      <xdr:rowOff>133276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65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118053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5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38713</xdr:rowOff>
    </xdr:from>
    <xdr:to>
      <xdr:col>15</xdr:col>
      <xdr:colOff>101600</xdr:colOff>
      <xdr:row>18</xdr:row>
      <xdr:rowOff>140313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72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125091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5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10130</xdr:rowOff>
    </xdr:from>
    <xdr:to>
      <xdr:col>29</xdr:col>
      <xdr:colOff>127000</xdr:colOff>
      <xdr:row>36</xdr:row>
      <xdr:rowOff>30352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963380"/>
          <a:ext cx="647700" cy="20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30352</xdr:rowOff>
    </xdr:from>
    <xdr:to>
      <xdr:col>26</xdr:col>
      <xdr:colOff>50800</xdr:colOff>
      <xdr:row>36</xdr:row>
      <xdr:rowOff>70399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983602"/>
          <a:ext cx="698500" cy="40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66329</xdr:rowOff>
    </xdr:from>
    <xdr:to>
      <xdr:col>22</xdr:col>
      <xdr:colOff>114300</xdr:colOff>
      <xdr:row>36</xdr:row>
      <xdr:rowOff>70399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7019579"/>
          <a:ext cx="698500" cy="4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268883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66329</xdr:rowOff>
    </xdr:from>
    <xdr:to>
      <xdr:col>18</xdr:col>
      <xdr:colOff>177800</xdr:colOff>
      <xdr:row>36</xdr:row>
      <xdr:rowOff>80123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019579"/>
          <a:ext cx="698500" cy="13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277538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274969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4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302230</xdr:rowOff>
    </xdr:from>
    <xdr:to>
      <xdr:col>29</xdr:col>
      <xdr:colOff>177800</xdr:colOff>
      <xdr:row>36</xdr:row>
      <xdr:rowOff>60930</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912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274307</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8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322452</xdr:rowOff>
    </xdr:from>
    <xdr:to>
      <xdr:col>26</xdr:col>
      <xdr:colOff>101600</xdr:colOff>
      <xdr:row>36</xdr:row>
      <xdr:rowOff>81152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932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65929</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019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19599</xdr:rowOff>
    </xdr:from>
    <xdr:to>
      <xdr:col>22</xdr:col>
      <xdr:colOff>165100</xdr:colOff>
      <xdr:row>36</xdr:row>
      <xdr:rowOff>121199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972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105976</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05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15529</xdr:rowOff>
    </xdr:from>
    <xdr:to>
      <xdr:col>19</xdr:col>
      <xdr:colOff>38100</xdr:colOff>
      <xdr:row>36</xdr:row>
      <xdr:rowOff>117129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968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101906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055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29323</xdr:rowOff>
    </xdr:from>
    <xdr:to>
      <xdr:col>15</xdr:col>
      <xdr:colOff>101600</xdr:colOff>
      <xdr:row>36</xdr:row>
      <xdr:rowOff>130923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982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115700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06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3,065
2,836
133.09
4,667,173
3,617,226
866,420
2,648,535
3,851,523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40686</xdr:rowOff>
    </xdr:from>
    <xdr:to>
      <xdr:col>24</xdr:col>
      <xdr:colOff>63500</xdr:colOff>
      <xdr:row>37</xdr:row>
      <xdr:rowOff>74947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84336"/>
          <a:ext cx="838200" cy="3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74947</xdr:rowOff>
    </xdr:from>
    <xdr:to>
      <xdr:col>19</xdr:col>
      <xdr:colOff>177800</xdr:colOff>
      <xdr:row>37</xdr:row>
      <xdr:rowOff>127289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18597"/>
          <a:ext cx="889000" cy="5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127289</xdr:rowOff>
    </xdr:from>
    <xdr:to>
      <xdr:col>15</xdr:col>
      <xdr:colOff>50800</xdr:colOff>
      <xdr:row>37</xdr:row>
      <xdr:rowOff>137631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70939"/>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77399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137631</xdr:rowOff>
    </xdr:from>
    <xdr:to>
      <xdr:col>10</xdr:col>
      <xdr:colOff>114300</xdr:colOff>
      <xdr:row>37</xdr:row>
      <xdr:rowOff>139260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81281"/>
          <a:ext cx="889000" cy="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91391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93234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161336</xdr:rowOff>
    </xdr:from>
    <xdr:to>
      <xdr:col>24</xdr:col>
      <xdr:colOff>114300</xdr:colOff>
      <xdr:row>37</xdr:row>
      <xdr:rowOff>91486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3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139763</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1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24147</xdr:rowOff>
    </xdr:from>
    <xdr:to>
      <xdr:col>20</xdr:col>
      <xdr:colOff>38100</xdr:colOff>
      <xdr:row>37</xdr:row>
      <xdr:rowOff>125747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6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116874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60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76489</xdr:rowOff>
    </xdr:from>
    <xdr:to>
      <xdr:col>15</xdr:col>
      <xdr:colOff>101600</xdr:colOff>
      <xdr:row>38</xdr:row>
      <xdr:rowOff>6638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201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169216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12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86831</xdr:rowOff>
    </xdr:from>
    <xdr:to>
      <xdr:col>10</xdr:col>
      <xdr:colOff>165100</xdr:colOff>
      <xdr:row>38</xdr:row>
      <xdr:rowOff>16981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3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8108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2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88460</xdr:rowOff>
    </xdr:from>
    <xdr:to>
      <xdr:col>6</xdr:col>
      <xdr:colOff>38100</xdr:colOff>
      <xdr:row>38</xdr:row>
      <xdr:rowOff>18610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3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9737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2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107934</xdr:rowOff>
    </xdr:from>
    <xdr:to>
      <xdr:col>24</xdr:col>
      <xdr:colOff>63500</xdr:colOff>
      <xdr:row>57</xdr:row>
      <xdr:rowOff>109221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880584"/>
          <a:ext cx="838200" cy="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87312</xdr:rowOff>
    </xdr:from>
    <xdr:to>
      <xdr:col>19</xdr:col>
      <xdr:colOff>177800</xdr:colOff>
      <xdr:row>57</xdr:row>
      <xdr:rowOff>107934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859962"/>
          <a:ext cx="889000" cy="2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143661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86626</xdr:rowOff>
    </xdr:from>
    <xdr:to>
      <xdr:col>15</xdr:col>
      <xdr:colOff>50800</xdr:colOff>
      <xdr:row>57</xdr:row>
      <xdr:rowOff>87312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859276"/>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150723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8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86626</xdr:rowOff>
    </xdr:from>
    <xdr:to>
      <xdr:col>10</xdr:col>
      <xdr:colOff>114300</xdr:colOff>
      <xdr:row>57</xdr:row>
      <xdr:rowOff>89236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59276"/>
          <a:ext cx="889000" cy="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132692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143763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58421</xdr:rowOff>
    </xdr:from>
    <xdr:to>
      <xdr:col>24</xdr:col>
      <xdr:colOff>114300</xdr:colOff>
      <xdr:row>57</xdr:row>
      <xdr:rowOff>160021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3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36848</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09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57134</xdr:rowOff>
    </xdr:from>
    <xdr:to>
      <xdr:col>20</xdr:col>
      <xdr:colOff>38100</xdr:colOff>
      <xdr:row>57</xdr:row>
      <xdr:rowOff>158734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2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149861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2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36512</xdr:rowOff>
    </xdr:from>
    <xdr:to>
      <xdr:col>15</xdr:col>
      <xdr:colOff>101600</xdr:colOff>
      <xdr:row>57</xdr:row>
      <xdr:rowOff>138112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0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129239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90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35826</xdr:rowOff>
    </xdr:from>
    <xdr:to>
      <xdr:col>10</xdr:col>
      <xdr:colOff>165100</xdr:colOff>
      <xdr:row>57</xdr:row>
      <xdr:rowOff>137426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0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153953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583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38436</xdr:rowOff>
    </xdr:from>
    <xdr:to>
      <xdr:col>6</xdr:col>
      <xdr:colOff>38100</xdr:colOff>
      <xdr:row>57</xdr:row>
      <xdr:rowOff>140036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1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156563</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8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47121</xdr:rowOff>
    </xdr:from>
    <xdr:to>
      <xdr:col>24</xdr:col>
      <xdr:colOff>63500</xdr:colOff>
      <xdr:row>78</xdr:row>
      <xdr:rowOff>75614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20221"/>
          <a:ext cx="838200" cy="2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75614</xdr:rowOff>
    </xdr:from>
    <xdr:to>
      <xdr:col>19</xdr:col>
      <xdr:colOff>177800</xdr:colOff>
      <xdr:row>78</xdr:row>
      <xdr:rowOff>81877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48714"/>
          <a:ext cx="889000" cy="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63627</xdr:rowOff>
    </xdr:from>
    <xdr:to>
      <xdr:col>15</xdr:col>
      <xdr:colOff>50800</xdr:colOff>
      <xdr:row>78</xdr:row>
      <xdr:rowOff>81877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36727"/>
          <a:ext cx="8890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63627</xdr:rowOff>
    </xdr:from>
    <xdr:to>
      <xdr:col>10</xdr:col>
      <xdr:colOff>114300</xdr:colOff>
      <xdr:row>78</xdr:row>
      <xdr:rowOff>78325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36727"/>
          <a:ext cx="889000" cy="1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167771</xdr:rowOff>
    </xdr:from>
    <xdr:to>
      <xdr:col>24</xdr:col>
      <xdr:colOff>114300</xdr:colOff>
      <xdr:row>78</xdr:row>
      <xdr:rowOff>97921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6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82698</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8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24814</xdr:rowOff>
    </xdr:from>
    <xdr:to>
      <xdr:col>20</xdr:col>
      <xdr:colOff>38100</xdr:colOff>
      <xdr:row>78</xdr:row>
      <xdr:rowOff>126414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9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117541</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9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31077</xdr:rowOff>
    </xdr:from>
    <xdr:to>
      <xdr:col>15</xdr:col>
      <xdr:colOff>101600</xdr:colOff>
      <xdr:row>78</xdr:row>
      <xdr:rowOff>132677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0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123804</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9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12827</xdr:rowOff>
    </xdr:from>
    <xdr:to>
      <xdr:col>10</xdr:col>
      <xdr:colOff>165100</xdr:colOff>
      <xdr:row>78</xdr:row>
      <xdr:rowOff>114427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8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105554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7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27525</xdr:rowOff>
    </xdr:from>
    <xdr:to>
      <xdr:col>6</xdr:col>
      <xdr:colOff>38100</xdr:colOff>
      <xdr:row>78</xdr:row>
      <xdr:rowOff>129125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0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120252</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9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126829</xdr:rowOff>
    </xdr:from>
    <xdr:to>
      <xdr:col>24</xdr:col>
      <xdr:colOff>63500</xdr:colOff>
      <xdr:row>97</xdr:row>
      <xdr:rowOff>35748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414579"/>
          <a:ext cx="838200" cy="25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35748</xdr:rowOff>
    </xdr:from>
    <xdr:to>
      <xdr:col>19</xdr:col>
      <xdr:colOff>177800</xdr:colOff>
      <xdr:row>97</xdr:row>
      <xdr:rowOff>45250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666398"/>
          <a:ext cx="889000" cy="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45250</xdr:rowOff>
    </xdr:from>
    <xdr:to>
      <xdr:col>15</xdr:col>
      <xdr:colOff>50800</xdr:colOff>
      <xdr:row>97</xdr:row>
      <xdr:rowOff>49662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675900"/>
          <a:ext cx="8890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49662</xdr:rowOff>
    </xdr:from>
    <xdr:to>
      <xdr:col>10</xdr:col>
      <xdr:colOff>114300</xdr:colOff>
      <xdr:row>97</xdr:row>
      <xdr:rowOff>54798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80312"/>
          <a:ext cx="889000" cy="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76029</xdr:rowOff>
    </xdr:from>
    <xdr:to>
      <xdr:col>24</xdr:col>
      <xdr:colOff>114300</xdr:colOff>
      <xdr:row>96</xdr:row>
      <xdr:rowOff>6179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36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54456</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34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156398</xdr:rowOff>
    </xdr:from>
    <xdr:to>
      <xdr:col>20</xdr:col>
      <xdr:colOff>38100</xdr:colOff>
      <xdr:row>97</xdr:row>
      <xdr:rowOff>86548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61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77675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70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165900</xdr:rowOff>
    </xdr:from>
    <xdr:to>
      <xdr:col>15</xdr:col>
      <xdr:colOff>101600</xdr:colOff>
      <xdr:row>97</xdr:row>
      <xdr:rowOff>96050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6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87177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71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170312</xdr:rowOff>
    </xdr:from>
    <xdr:to>
      <xdr:col>10</xdr:col>
      <xdr:colOff>165100</xdr:colOff>
      <xdr:row>97</xdr:row>
      <xdr:rowOff>100462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2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91589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72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3998</xdr:rowOff>
    </xdr:from>
    <xdr:to>
      <xdr:col>6</xdr:col>
      <xdr:colOff>38100</xdr:colOff>
      <xdr:row>97</xdr:row>
      <xdr:rowOff>105598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3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96725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72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36721</xdr:rowOff>
    </xdr:from>
    <xdr:to>
      <xdr:col>55</xdr:col>
      <xdr:colOff>0</xdr:colOff>
      <xdr:row>37</xdr:row>
      <xdr:rowOff>86823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208921"/>
          <a:ext cx="838200" cy="22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36721</xdr:rowOff>
    </xdr:from>
    <xdr:to>
      <xdr:col>50</xdr:col>
      <xdr:colOff>114300</xdr:colOff>
      <xdr:row>38</xdr:row>
      <xdr:rowOff>24531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208921"/>
          <a:ext cx="889000" cy="33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24531</xdr:rowOff>
    </xdr:from>
    <xdr:to>
      <xdr:col>45</xdr:col>
      <xdr:colOff>177800</xdr:colOff>
      <xdr:row>38</xdr:row>
      <xdr:rowOff>53699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539631"/>
          <a:ext cx="889000" cy="2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75959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51413</xdr:rowOff>
    </xdr:from>
    <xdr:to>
      <xdr:col>41</xdr:col>
      <xdr:colOff>50800</xdr:colOff>
      <xdr:row>38</xdr:row>
      <xdr:rowOff>53699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56651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36023</xdr:rowOff>
    </xdr:from>
    <xdr:to>
      <xdr:col>55</xdr:col>
      <xdr:colOff>50800</xdr:colOff>
      <xdr:row>37</xdr:row>
      <xdr:rowOff>137623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37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14450</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35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157371</xdr:rowOff>
    </xdr:from>
    <xdr:to>
      <xdr:col>50</xdr:col>
      <xdr:colOff>165100</xdr:colOff>
      <xdr:row>36</xdr:row>
      <xdr:rowOff>87521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15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78648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250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145181</xdr:rowOff>
    </xdr:from>
    <xdr:to>
      <xdr:col>46</xdr:col>
      <xdr:colOff>38100</xdr:colOff>
      <xdr:row>38</xdr:row>
      <xdr:rowOff>75332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4888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66458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58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2899</xdr:rowOff>
    </xdr:from>
    <xdr:to>
      <xdr:col>41</xdr:col>
      <xdr:colOff>101600</xdr:colOff>
      <xdr:row>38</xdr:row>
      <xdr:rowOff>104499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51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95626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61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613</xdr:rowOff>
    </xdr:from>
    <xdr:to>
      <xdr:col>36</xdr:col>
      <xdr:colOff>165100</xdr:colOff>
      <xdr:row>38</xdr:row>
      <xdr:rowOff>102213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51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93340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6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52309</xdr:rowOff>
    </xdr:from>
    <xdr:to>
      <xdr:col>55</xdr:col>
      <xdr:colOff>0</xdr:colOff>
      <xdr:row>58</xdr:row>
      <xdr:rowOff>84605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996409"/>
          <a:ext cx="838200" cy="3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52309</xdr:rowOff>
    </xdr:from>
    <xdr:to>
      <xdr:col>50</xdr:col>
      <xdr:colOff>114300</xdr:colOff>
      <xdr:row>58</xdr:row>
      <xdr:rowOff>73948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996409"/>
          <a:ext cx="889000" cy="2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112810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73948</xdr:rowOff>
    </xdr:from>
    <xdr:to>
      <xdr:col>45</xdr:col>
      <xdr:colOff>177800</xdr:colOff>
      <xdr:row>58</xdr:row>
      <xdr:rowOff>80630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018048"/>
          <a:ext cx="889000" cy="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120276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6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52003</xdr:rowOff>
    </xdr:from>
    <xdr:to>
      <xdr:col>41</xdr:col>
      <xdr:colOff>50800</xdr:colOff>
      <xdr:row>58</xdr:row>
      <xdr:rowOff>80630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996103"/>
          <a:ext cx="889000" cy="2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115065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5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33805</xdr:rowOff>
    </xdr:from>
    <xdr:to>
      <xdr:col>55</xdr:col>
      <xdr:colOff>50800</xdr:colOff>
      <xdr:row>58</xdr:row>
      <xdr:rowOff>135405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7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3898</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4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1509</xdr:rowOff>
    </xdr:from>
    <xdr:to>
      <xdr:col>50</xdr:col>
      <xdr:colOff>165100</xdr:colOff>
      <xdr:row>58</xdr:row>
      <xdr:rowOff>103109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4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119636</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72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23148</xdr:rowOff>
    </xdr:from>
    <xdr:to>
      <xdr:col>46</xdr:col>
      <xdr:colOff>38100</xdr:colOff>
      <xdr:row>58</xdr:row>
      <xdr:rowOff>124748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6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141275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74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29830</xdr:rowOff>
    </xdr:from>
    <xdr:to>
      <xdr:col>41</xdr:col>
      <xdr:colOff>101600</xdr:colOff>
      <xdr:row>58</xdr:row>
      <xdr:rowOff>131430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7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122557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066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1203</xdr:rowOff>
    </xdr:from>
    <xdr:to>
      <xdr:col>36</xdr:col>
      <xdr:colOff>165100</xdr:colOff>
      <xdr:row>58</xdr:row>
      <xdr:rowOff>102803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4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119330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72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112111</xdr:rowOff>
    </xdr:from>
    <xdr:to>
      <xdr:col>55</xdr:col>
      <xdr:colOff>0</xdr:colOff>
      <xdr:row>78</xdr:row>
      <xdr:rowOff>121833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485211"/>
          <a:ext cx="838200" cy="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51908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42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112111</xdr:rowOff>
    </xdr:from>
    <xdr:to>
      <xdr:col>50</xdr:col>
      <xdr:colOff>114300</xdr:colOff>
      <xdr:row>78</xdr:row>
      <xdr:rowOff>131797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485211"/>
          <a:ext cx="889000" cy="1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163433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5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131797</xdr:rowOff>
    </xdr:from>
    <xdr:to>
      <xdr:col>45</xdr:col>
      <xdr:colOff>177800</xdr:colOff>
      <xdr:row>78</xdr:row>
      <xdr:rowOff>133145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504897"/>
          <a:ext cx="889000" cy="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127685</xdr:rowOff>
    </xdr:from>
    <xdr:to>
      <xdr:col>41</xdr:col>
      <xdr:colOff>50800</xdr:colOff>
      <xdr:row>78</xdr:row>
      <xdr:rowOff>133145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500785"/>
          <a:ext cx="889000" cy="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71033</xdr:rowOff>
    </xdr:from>
    <xdr:to>
      <xdr:col>55</xdr:col>
      <xdr:colOff>50800</xdr:colOff>
      <xdr:row>79</xdr:row>
      <xdr:rowOff>1183</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4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30410</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61311</xdr:rowOff>
    </xdr:from>
    <xdr:to>
      <xdr:col>50</xdr:col>
      <xdr:colOff>165100</xdr:colOff>
      <xdr:row>78</xdr:row>
      <xdr:rowOff>162911</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3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7988</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39795" y="1320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80997</xdr:rowOff>
    </xdr:from>
    <xdr:to>
      <xdr:col>46</xdr:col>
      <xdr:colOff>38100</xdr:colOff>
      <xdr:row>79</xdr:row>
      <xdr:rowOff>11147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5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2274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54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82345</xdr:rowOff>
    </xdr:from>
    <xdr:to>
      <xdr:col>41</xdr:col>
      <xdr:colOff>101600</xdr:colOff>
      <xdr:row>79</xdr:row>
      <xdr:rowOff>12495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5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3622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54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76885</xdr:rowOff>
    </xdr:from>
    <xdr:to>
      <xdr:col>36</xdr:col>
      <xdr:colOff>165100</xdr:colOff>
      <xdr:row>79</xdr:row>
      <xdr:rowOff>7035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4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169612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54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42818</xdr:rowOff>
    </xdr:from>
    <xdr:to>
      <xdr:col>55</xdr:col>
      <xdr:colOff>0</xdr:colOff>
      <xdr:row>97</xdr:row>
      <xdr:rowOff>119445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673468"/>
          <a:ext cx="838200" cy="7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108820</xdr:rowOff>
    </xdr:from>
    <xdr:to>
      <xdr:col>50</xdr:col>
      <xdr:colOff>114300</xdr:colOff>
      <xdr:row>97</xdr:row>
      <xdr:rowOff>42818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568020"/>
          <a:ext cx="889000" cy="10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86554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108820</xdr:rowOff>
    </xdr:from>
    <xdr:to>
      <xdr:col>45</xdr:col>
      <xdr:colOff>177800</xdr:colOff>
      <xdr:row>96</xdr:row>
      <xdr:rowOff>131256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568020"/>
          <a:ext cx="889000" cy="2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158045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168473</xdr:rowOff>
    </xdr:from>
    <xdr:to>
      <xdr:col>41</xdr:col>
      <xdr:colOff>50800</xdr:colOff>
      <xdr:row>96</xdr:row>
      <xdr:rowOff>131256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456223"/>
          <a:ext cx="889000" cy="13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164082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130777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76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68645</xdr:rowOff>
    </xdr:from>
    <xdr:to>
      <xdr:col>55</xdr:col>
      <xdr:colOff>50800</xdr:colOff>
      <xdr:row>97</xdr:row>
      <xdr:rowOff>170245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69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47072</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677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163468</xdr:rowOff>
    </xdr:from>
    <xdr:to>
      <xdr:col>50</xdr:col>
      <xdr:colOff>165100</xdr:colOff>
      <xdr:row>97</xdr:row>
      <xdr:rowOff>93618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62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110145</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397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58020</xdr:rowOff>
    </xdr:from>
    <xdr:to>
      <xdr:col>46</xdr:col>
      <xdr:colOff>38100</xdr:colOff>
      <xdr:row>96</xdr:row>
      <xdr:rowOff>159620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51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4697</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292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80456</xdr:rowOff>
    </xdr:from>
    <xdr:to>
      <xdr:col>41</xdr:col>
      <xdr:colOff>101600</xdr:colOff>
      <xdr:row>97</xdr:row>
      <xdr:rowOff>10606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53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27133</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31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117673</xdr:rowOff>
    </xdr:from>
    <xdr:to>
      <xdr:col>36</xdr:col>
      <xdr:colOff>165100</xdr:colOff>
      <xdr:row>96</xdr:row>
      <xdr:rowOff>47823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40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64350</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180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9510</xdr:rowOff>
    </xdr:from>
    <xdr:to>
      <xdr:col>85</xdr:col>
      <xdr:colOff>127000</xdr:colOff>
      <xdr:row>38</xdr:row>
      <xdr:rowOff>116051</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524610"/>
          <a:ext cx="838200" cy="10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94652</xdr:rowOff>
    </xdr:from>
    <xdr:to>
      <xdr:col>81</xdr:col>
      <xdr:colOff>50800</xdr:colOff>
      <xdr:row>38</xdr:row>
      <xdr:rowOff>9510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438302"/>
          <a:ext cx="889000" cy="8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127712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64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94652</xdr:rowOff>
    </xdr:from>
    <xdr:to>
      <xdr:col>76</xdr:col>
      <xdr:colOff>114300</xdr:colOff>
      <xdr:row>38</xdr:row>
      <xdr:rowOff>88809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438302"/>
          <a:ext cx="889000" cy="16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128940</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4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88809</xdr:rowOff>
    </xdr:from>
    <xdr:to>
      <xdr:col>71</xdr:col>
      <xdr:colOff>177800</xdr:colOff>
      <xdr:row>38</xdr:row>
      <xdr:rowOff>126400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03909"/>
          <a:ext cx="889000" cy="3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137770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6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65251</xdr:rowOff>
    </xdr:from>
    <xdr:to>
      <xdr:col>85</xdr:col>
      <xdr:colOff>177800</xdr:colOff>
      <xdr:row>38</xdr:row>
      <xdr:rowOff>166851</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8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534377"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130160</xdr:rowOff>
    </xdr:from>
    <xdr:to>
      <xdr:col>81</xdr:col>
      <xdr:colOff>101600</xdr:colOff>
      <xdr:row>38</xdr:row>
      <xdr:rowOff>60309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4738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76837</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24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43852</xdr:rowOff>
    </xdr:from>
    <xdr:to>
      <xdr:col>76</xdr:col>
      <xdr:colOff>165100</xdr:colOff>
      <xdr:row>37</xdr:row>
      <xdr:rowOff>145452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38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161979</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1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38009</xdr:rowOff>
    </xdr:from>
    <xdr:to>
      <xdr:col>72</xdr:col>
      <xdr:colOff>38100</xdr:colOff>
      <xdr:row>38</xdr:row>
      <xdr:rowOff>139609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5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156136</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32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75600</xdr:rowOff>
    </xdr:from>
    <xdr:to>
      <xdr:col>67</xdr:col>
      <xdr:colOff>101600</xdr:colOff>
      <xdr:row>39</xdr:row>
      <xdr:rowOff>5750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168327</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20428</xdr:rowOff>
    </xdr:from>
    <xdr:to>
      <xdr:col>85</xdr:col>
      <xdr:colOff>127000</xdr:colOff>
      <xdr:row>77</xdr:row>
      <xdr:rowOff>109829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222078"/>
          <a:ext cx="838200" cy="8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15059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21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109829</xdr:rowOff>
    </xdr:from>
    <xdr:to>
      <xdr:col>81</xdr:col>
      <xdr:colOff>50800</xdr:colOff>
      <xdr:row>77</xdr:row>
      <xdr:rowOff>133990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311479"/>
          <a:ext cx="889000" cy="2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56722</xdr:rowOff>
    </xdr:from>
    <xdr:to>
      <xdr:col>76</xdr:col>
      <xdr:colOff>114300</xdr:colOff>
      <xdr:row>77</xdr:row>
      <xdr:rowOff>133990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258372"/>
          <a:ext cx="889000" cy="7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39447</xdr:rowOff>
    </xdr:from>
    <xdr:to>
      <xdr:col>71</xdr:col>
      <xdr:colOff>177800</xdr:colOff>
      <xdr:row>77</xdr:row>
      <xdr:rowOff>56722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241097"/>
          <a:ext cx="889000" cy="1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146466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141078</xdr:rowOff>
    </xdr:from>
    <xdr:to>
      <xdr:col>85</xdr:col>
      <xdr:colOff>177800</xdr:colOff>
      <xdr:row>77</xdr:row>
      <xdr:rowOff>71228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17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163955</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02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59029</xdr:rowOff>
    </xdr:from>
    <xdr:to>
      <xdr:col>81</xdr:col>
      <xdr:colOff>101600</xdr:colOff>
      <xdr:row>77</xdr:row>
      <xdr:rowOff>160629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6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151756</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3353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83190</xdr:rowOff>
    </xdr:from>
    <xdr:to>
      <xdr:col>76</xdr:col>
      <xdr:colOff>165100</xdr:colOff>
      <xdr:row>78</xdr:row>
      <xdr:rowOff>13340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4467</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3377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5922</xdr:rowOff>
    </xdr:from>
    <xdr:to>
      <xdr:col>72</xdr:col>
      <xdr:colOff>38100</xdr:colOff>
      <xdr:row>77</xdr:row>
      <xdr:rowOff>107522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0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124049</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298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160097</xdr:rowOff>
    </xdr:from>
    <xdr:to>
      <xdr:col>67</xdr:col>
      <xdr:colOff>101600</xdr:colOff>
      <xdr:row>77</xdr:row>
      <xdr:rowOff>90247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19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106774</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2965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124124</xdr:rowOff>
    </xdr:from>
    <xdr:to>
      <xdr:col>85</xdr:col>
      <xdr:colOff>127000</xdr:colOff>
      <xdr:row>98</xdr:row>
      <xdr:rowOff>137553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926224"/>
          <a:ext cx="838200" cy="1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50954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8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123653</xdr:rowOff>
    </xdr:from>
    <xdr:to>
      <xdr:col>81</xdr:col>
      <xdr:colOff>50800</xdr:colOff>
      <xdr:row>98</xdr:row>
      <xdr:rowOff>124124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925753"/>
          <a:ext cx="889000" cy="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123653</xdr:rowOff>
    </xdr:from>
    <xdr:to>
      <xdr:col>76</xdr:col>
      <xdr:colOff>114300</xdr:colOff>
      <xdr:row>98</xdr:row>
      <xdr:rowOff>137201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25753"/>
          <a:ext cx="889000" cy="1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137201</xdr:rowOff>
    </xdr:from>
    <xdr:to>
      <xdr:col>71</xdr:col>
      <xdr:colOff>177800</xdr:colOff>
      <xdr:row>98</xdr:row>
      <xdr:rowOff>138871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939301"/>
          <a:ext cx="889000" cy="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169866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86753</xdr:rowOff>
    </xdr:from>
    <xdr:to>
      <xdr:col>85</xdr:col>
      <xdr:colOff>177800</xdr:colOff>
      <xdr:row>99</xdr:row>
      <xdr:rowOff>16903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8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6505</xdr:rowOff>
    </xdr:from>
    <xdr:ext cx="469744"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08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73324</xdr:rowOff>
    </xdr:from>
    <xdr:to>
      <xdr:col>81</xdr:col>
      <xdr:colOff>101600</xdr:colOff>
      <xdr:row>99</xdr:row>
      <xdr:rowOff>3474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166051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96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72853</xdr:rowOff>
    </xdr:from>
    <xdr:to>
      <xdr:col>76</xdr:col>
      <xdr:colOff>165100</xdr:colOff>
      <xdr:row>99</xdr:row>
      <xdr:rowOff>3003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7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165580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96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86401</xdr:rowOff>
    </xdr:from>
    <xdr:to>
      <xdr:col>72</xdr:col>
      <xdr:colOff>38100</xdr:colOff>
      <xdr:row>99</xdr:row>
      <xdr:rowOff>16551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7678</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98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88071</xdr:rowOff>
    </xdr:from>
    <xdr:to>
      <xdr:col>67</xdr:col>
      <xdr:colOff>101600</xdr:colOff>
      <xdr:row>99</xdr:row>
      <xdr:rowOff>18221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9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9348</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98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30415</xdr:rowOff>
    </xdr:from>
    <xdr:to>
      <xdr:col>116</xdr:col>
      <xdr:colOff>63500</xdr:colOff>
      <xdr:row>76</xdr:row>
      <xdr:rowOff>77192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3060615"/>
          <a:ext cx="838200" cy="4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30415</xdr:rowOff>
    </xdr:from>
    <xdr:to>
      <xdr:col>111</xdr:col>
      <xdr:colOff>177800</xdr:colOff>
      <xdr:row>76</xdr:row>
      <xdr:rowOff>43427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3060615"/>
          <a:ext cx="889000" cy="1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43427</xdr:rowOff>
    </xdr:from>
    <xdr:to>
      <xdr:col>107</xdr:col>
      <xdr:colOff>50800</xdr:colOff>
      <xdr:row>76</xdr:row>
      <xdr:rowOff>67948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073627"/>
          <a:ext cx="889000" cy="2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67948</xdr:rowOff>
    </xdr:from>
    <xdr:to>
      <xdr:col>102</xdr:col>
      <xdr:colOff>114300</xdr:colOff>
      <xdr:row>76</xdr:row>
      <xdr:rowOff>96509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3098148"/>
          <a:ext cx="889000" cy="2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26392</xdr:rowOff>
    </xdr:from>
    <xdr:to>
      <xdr:col>116</xdr:col>
      <xdr:colOff>114300</xdr:colOff>
      <xdr:row>76</xdr:row>
      <xdr:rowOff>127992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05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4819</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03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151065</xdr:rowOff>
    </xdr:from>
    <xdr:to>
      <xdr:col>112</xdr:col>
      <xdr:colOff>38100</xdr:colOff>
      <xdr:row>76</xdr:row>
      <xdr:rowOff>81215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00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72342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10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164077</xdr:rowOff>
    </xdr:from>
    <xdr:to>
      <xdr:col>107</xdr:col>
      <xdr:colOff>101600</xdr:colOff>
      <xdr:row>76</xdr:row>
      <xdr:rowOff>94227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02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85354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1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17148</xdr:rowOff>
    </xdr:from>
    <xdr:to>
      <xdr:col>102</xdr:col>
      <xdr:colOff>165100</xdr:colOff>
      <xdr:row>76</xdr:row>
      <xdr:rowOff>118748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04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109875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14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45709</xdr:rowOff>
    </xdr:from>
    <xdr:to>
      <xdr:col>98</xdr:col>
      <xdr:colOff>38100</xdr:colOff>
      <xdr:row>76</xdr:row>
      <xdr:rowOff>147309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07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138436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16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歳出決算総額は、新型コロナ対策</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の減少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1,180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千円と昨年より大幅に</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241</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千円）している。構成項目のうち、補助費等が住民一人当たり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157,757</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円と</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大幅に減少（</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116,300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）しているが、</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関連の補助事業が減少したためである。扶助費は住民一人当たり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79,189</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円となり前年</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33,047</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円の増となっているが、原油高騰対策や新型コロナ対策に係る給付が増えたことによる。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241,012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円となっており、類似団体平均と比較して</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36,455</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低い</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状況となっている。防災無線整備や</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GIGA</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スクール対策など大型事業</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の終了のため</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。今後も公共施設等総合管理計画に基づき、不要な新規事業を避けるなど、事業の取捨選択を徹底していくことで、過大な事業費とならないよう注意する。公債費については住民一人当たり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192,610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円となり、類似団体平均と比較して</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35,173</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回っている。高い水準ではあるが、地方債を発行する際は交付税措置率の高い地方債を選択しており、公債費充当一般財源に対して基準財政需要額算入額が</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92.8</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％を占めていることなどから、コストの高さほどの懸念材料ではないと考えるが、公債費負担対策については逐一実施することとする。また、積立金については住民一人当たり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4,696</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円と類似団体を</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128,336</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下回った。基本路線として基金への不必要な新規積立てを行うことを避けていることが大きな要因である。</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3,065
2,836
133.09
4,667,173
3,617,226
866,420
2,648,535
3,851,523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24657</xdr:rowOff>
    </xdr:from>
    <xdr:to>
      <xdr:col>24</xdr:col>
      <xdr:colOff>63500</xdr:colOff>
      <xdr:row>38</xdr:row>
      <xdr:rowOff>32982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539757"/>
          <a:ext cx="838200" cy="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25800</xdr:rowOff>
    </xdr:from>
    <xdr:to>
      <xdr:col>19</xdr:col>
      <xdr:colOff>177800</xdr:colOff>
      <xdr:row>38</xdr:row>
      <xdr:rowOff>32982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540900"/>
          <a:ext cx="889000" cy="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15113</xdr:rowOff>
    </xdr:from>
    <xdr:to>
      <xdr:col>15</xdr:col>
      <xdr:colOff>50800</xdr:colOff>
      <xdr:row>38</xdr:row>
      <xdr:rowOff>25800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530213"/>
          <a:ext cx="889000" cy="1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116806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5569</xdr:rowOff>
    </xdr:from>
    <xdr:to>
      <xdr:col>10</xdr:col>
      <xdr:colOff>114300</xdr:colOff>
      <xdr:row>38</xdr:row>
      <xdr:rowOff>15113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520669"/>
          <a:ext cx="889000" cy="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123379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121111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145307</xdr:rowOff>
    </xdr:from>
    <xdr:to>
      <xdr:col>24</xdr:col>
      <xdr:colOff>114300</xdr:colOff>
      <xdr:row>38</xdr:row>
      <xdr:rowOff>75457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8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60234</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0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153632</xdr:rowOff>
    </xdr:from>
    <xdr:to>
      <xdr:col>20</xdr:col>
      <xdr:colOff>38100</xdr:colOff>
      <xdr:row>38</xdr:row>
      <xdr:rowOff>83782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9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74909</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59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146450</xdr:rowOff>
    </xdr:from>
    <xdr:to>
      <xdr:col>15</xdr:col>
      <xdr:colOff>101600</xdr:colOff>
      <xdr:row>38</xdr:row>
      <xdr:rowOff>76600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67727</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5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135763</xdr:rowOff>
    </xdr:from>
    <xdr:to>
      <xdr:col>10</xdr:col>
      <xdr:colOff>165100</xdr:colOff>
      <xdr:row>38</xdr:row>
      <xdr:rowOff>65913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57040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7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126219</xdr:rowOff>
    </xdr:from>
    <xdr:to>
      <xdr:col>6</xdr:col>
      <xdr:colOff>38100</xdr:colOff>
      <xdr:row>38</xdr:row>
      <xdr:rowOff>56369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6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47496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6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63525</xdr:rowOff>
    </xdr:from>
    <xdr:to>
      <xdr:col>24</xdr:col>
      <xdr:colOff>63500</xdr:colOff>
      <xdr:row>58</xdr:row>
      <xdr:rowOff>109071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10007625"/>
          <a:ext cx="838200" cy="4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99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63525</xdr:rowOff>
    </xdr:from>
    <xdr:to>
      <xdr:col>19</xdr:col>
      <xdr:colOff>177800</xdr:colOff>
      <xdr:row>58</xdr:row>
      <xdr:rowOff>108691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10007625"/>
          <a:ext cx="889000" cy="4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110811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71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108691</xdr:rowOff>
    </xdr:from>
    <xdr:to>
      <xdr:col>15</xdr:col>
      <xdr:colOff>50800</xdr:colOff>
      <xdr:row>58</xdr:row>
      <xdr:rowOff>111661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52791"/>
          <a:ext cx="889000" cy="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142284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74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109966</xdr:rowOff>
    </xdr:from>
    <xdr:to>
      <xdr:col>10</xdr:col>
      <xdr:colOff>114300</xdr:colOff>
      <xdr:row>58</xdr:row>
      <xdr:rowOff>111661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10054066"/>
          <a:ext cx="889000" cy="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7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142153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74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58271</xdr:rowOff>
    </xdr:from>
    <xdr:to>
      <xdr:col>24</xdr:col>
      <xdr:colOff>114300</xdr:colOff>
      <xdr:row>58</xdr:row>
      <xdr:rowOff>159871</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1000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154289</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92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12725</xdr:rowOff>
    </xdr:from>
    <xdr:to>
      <xdr:col>20</xdr:col>
      <xdr:colOff>38100</xdr:colOff>
      <xdr:row>58</xdr:row>
      <xdr:rowOff>114325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5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105452</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4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57891</xdr:rowOff>
    </xdr:from>
    <xdr:to>
      <xdr:col>15</xdr:col>
      <xdr:colOff>101600</xdr:colOff>
      <xdr:row>58</xdr:row>
      <xdr:rowOff>159491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1000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150618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94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60861</xdr:rowOff>
    </xdr:from>
    <xdr:to>
      <xdr:col>10</xdr:col>
      <xdr:colOff>165100</xdr:colOff>
      <xdr:row>58</xdr:row>
      <xdr:rowOff>162461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1000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153588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97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59166</xdr:rowOff>
    </xdr:from>
    <xdr:to>
      <xdr:col>6</xdr:col>
      <xdr:colOff>38100</xdr:colOff>
      <xdr:row>58</xdr:row>
      <xdr:rowOff>160766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1000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151893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9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133254</xdr:rowOff>
    </xdr:from>
    <xdr:to>
      <xdr:col>24</xdr:col>
      <xdr:colOff>63500</xdr:colOff>
      <xdr:row>79</xdr:row>
      <xdr:rowOff>40055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506354"/>
          <a:ext cx="838200" cy="7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78905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28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40055</xdr:rowOff>
    </xdr:from>
    <xdr:to>
      <xdr:col>19</xdr:col>
      <xdr:colOff>177800</xdr:colOff>
      <xdr:row>79</xdr:row>
      <xdr:rowOff>65573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584605"/>
          <a:ext cx="889000" cy="2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44204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2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65573</xdr:rowOff>
    </xdr:from>
    <xdr:to>
      <xdr:col>15</xdr:col>
      <xdr:colOff>50800</xdr:colOff>
      <xdr:row>79</xdr:row>
      <xdr:rowOff>86728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610123"/>
          <a:ext cx="889000" cy="2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77723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27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19005</xdr:rowOff>
    </xdr:from>
    <xdr:to>
      <xdr:col>10</xdr:col>
      <xdr:colOff>114300</xdr:colOff>
      <xdr:row>79</xdr:row>
      <xdr:rowOff>86728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130300" y="13563555"/>
          <a:ext cx="889000" cy="6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95414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29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74913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27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82454</xdr:rowOff>
    </xdr:from>
    <xdr:to>
      <xdr:col>24</xdr:col>
      <xdr:colOff>114300</xdr:colOff>
      <xdr:row>79</xdr:row>
      <xdr:rowOff>12604</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45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60881</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43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160705</xdr:rowOff>
    </xdr:from>
    <xdr:to>
      <xdr:col>20</xdr:col>
      <xdr:colOff>38100</xdr:colOff>
      <xdr:row>79</xdr:row>
      <xdr:rowOff>90855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5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81982</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626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14773</xdr:rowOff>
    </xdr:from>
    <xdr:to>
      <xdr:col>15</xdr:col>
      <xdr:colOff>101600</xdr:colOff>
      <xdr:row>79</xdr:row>
      <xdr:rowOff>116373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55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107500</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65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35928</xdr:rowOff>
    </xdr:from>
    <xdr:to>
      <xdr:col>10</xdr:col>
      <xdr:colOff>165100</xdr:colOff>
      <xdr:row>79</xdr:row>
      <xdr:rowOff>137528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58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128655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67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139655</xdr:rowOff>
    </xdr:from>
    <xdr:to>
      <xdr:col>6</xdr:col>
      <xdr:colOff>38100</xdr:colOff>
      <xdr:row>79</xdr:row>
      <xdr:rowOff>69805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51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60932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60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149416</xdr:rowOff>
    </xdr:from>
    <xdr:to>
      <xdr:col>24</xdr:col>
      <xdr:colOff>63500</xdr:colOff>
      <xdr:row>97</xdr:row>
      <xdr:rowOff>53237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608616"/>
          <a:ext cx="838200" cy="7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111819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71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53237</xdr:rowOff>
    </xdr:from>
    <xdr:to>
      <xdr:col>19</xdr:col>
      <xdr:colOff>177800</xdr:colOff>
      <xdr:row>97</xdr:row>
      <xdr:rowOff>163827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683887"/>
          <a:ext cx="889000" cy="11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163827</xdr:rowOff>
    </xdr:from>
    <xdr:to>
      <xdr:col>15</xdr:col>
      <xdr:colOff>50800</xdr:colOff>
      <xdr:row>98</xdr:row>
      <xdr:rowOff>20217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94477"/>
          <a:ext cx="889000" cy="2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140569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20217</xdr:rowOff>
    </xdr:from>
    <xdr:to>
      <xdr:col>10</xdr:col>
      <xdr:colOff>114300</xdr:colOff>
      <xdr:row>98</xdr:row>
      <xdr:rowOff>20678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822317"/>
          <a:ext cx="889000" cy="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168818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145387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98616</xdr:rowOff>
    </xdr:from>
    <xdr:to>
      <xdr:col>24</xdr:col>
      <xdr:colOff>114300</xdr:colOff>
      <xdr:row>97</xdr:row>
      <xdr:rowOff>28766</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55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121493</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409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2437</xdr:rowOff>
    </xdr:from>
    <xdr:to>
      <xdr:col>20</xdr:col>
      <xdr:colOff>38100</xdr:colOff>
      <xdr:row>97</xdr:row>
      <xdr:rowOff>104037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3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95164</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72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113027</xdr:rowOff>
    </xdr:from>
    <xdr:to>
      <xdr:col>15</xdr:col>
      <xdr:colOff>101600</xdr:colOff>
      <xdr:row>98</xdr:row>
      <xdr:rowOff>43177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4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34304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3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140867</xdr:rowOff>
    </xdr:from>
    <xdr:to>
      <xdr:col>10</xdr:col>
      <xdr:colOff>165100</xdr:colOff>
      <xdr:row>98</xdr:row>
      <xdr:rowOff>71017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7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62144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6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141328</xdr:rowOff>
    </xdr:from>
    <xdr:to>
      <xdr:col>6</xdr:col>
      <xdr:colOff>38100</xdr:colOff>
      <xdr:row>98</xdr:row>
      <xdr:rowOff>71478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7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62605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6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30376</xdr:rowOff>
    </xdr:from>
    <xdr:to>
      <xdr:col>55</xdr:col>
      <xdr:colOff>0</xdr:colOff>
      <xdr:row>58</xdr:row>
      <xdr:rowOff>121108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974476"/>
          <a:ext cx="838200" cy="9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30376</xdr:rowOff>
    </xdr:from>
    <xdr:to>
      <xdr:col>50</xdr:col>
      <xdr:colOff>114300</xdr:colOff>
      <xdr:row>58</xdr:row>
      <xdr:rowOff>77428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974476"/>
          <a:ext cx="889000" cy="4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77428</xdr:rowOff>
    </xdr:from>
    <xdr:to>
      <xdr:col>45</xdr:col>
      <xdr:colOff>177800</xdr:colOff>
      <xdr:row>58</xdr:row>
      <xdr:rowOff>107530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021528"/>
          <a:ext cx="889000" cy="3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89022</xdr:rowOff>
    </xdr:from>
    <xdr:to>
      <xdr:col>41</xdr:col>
      <xdr:colOff>50800</xdr:colOff>
      <xdr:row>58</xdr:row>
      <xdr:rowOff>107530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10033122"/>
          <a:ext cx="889000" cy="1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70308</xdr:rowOff>
    </xdr:from>
    <xdr:to>
      <xdr:col>55</xdr:col>
      <xdr:colOff>50800</xdr:colOff>
      <xdr:row>59</xdr:row>
      <xdr:rowOff>458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1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156685</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2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151026</xdr:rowOff>
    </xdr:from>
    <xdr:to>
      <xdr:col>50</xdr:col>
      <xdr:colOff>165100</xdr:colOff>
      <xdr:row>58</xdr:row>
      <xdr:rowOff>81176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2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72303</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100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26628</xdr:rowOff>
    </xdr:from>
    <xdr:to>
      <xdr:col>46</xdr:col>
      <xdr:colOff>38100</xdr:colOff>
      <xdr:row>58</xdr:row>
      <xdr:rowOff>128228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7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119355</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1006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56730</xdr:rowOff>
    </xdr:from>
    <xdr:to>
      <xdr:col>41</xdr:col>
      <xdr:colOff>101600</xdr:colOff>
      <xdr:row>58</xdr:row>
      <xdr:rowOff>158330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0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149457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0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38222</xdr:rowOff>
    </xdr:from>
    <xdr:to>
      <xdr:col>36</xdr:col>
      <xdr:colOff>165100</xdr:colOff>
      <xdr:row>58</xdr:row>
      <xdr:rowOff>139822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8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130949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07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144709</xdr:rowOff>
    </xdr:from>
    <xdr:to>
      <xdr:col>55</xdr:col>
      <xdr:colOff>0</xdr:colOff>
      <xdr:row>77</xdr:row>
      <xdr:rowOff>146064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346359"/>
          <a:ext cx="838200" cy="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92395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94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144709</xdr:rowOff>
    </xdr:from>
    <xdr:to>
      <xdr:col>50</xdr:col>
      <xdr:colOff>114300</xdr:colOff>
      <xdr:row>78</xdr:row>
      <xdr:rowOff>49191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46359"/>
          <a:ext cx="889000" cy="7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27708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49191</xdr:rowOff>
    </xdr:from>
    <xdr:to>
      <xdr:col>45</xdr:col>
      <xdr:colOff>177800</xdr:colOff>
      <xdr:row>78</xdr:row>
      <xdr:rowOff>72583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22291"/>
          <a:ext cx="889000" cy="2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72583</xdr:rowOff>
    </xdr:from>
    <xdr:to>
      <xdr:col>41</xdr:col>
      <xdr:colOff>50800</xdr:colOff>
      <xdr:row>78</xdr:row>
      <xdr:rowOff>91346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445683"/>
          <a:ext cx="889000" cy="1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95264</xdr:rowOff>
    </xdr:from>
    <xdr:to>
      <xdr:col>55</xdr:col>
      <xdr:colOff>50800</xdr:colOff>
      <xdr:row>78</xdr:row>
      <xdr:rowOff>25414</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118141</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14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93909</xdr:rowOff>
    </xdr:from>
    <xdr:to>
      <xdr:col>50</xdr:col>
      <xdr:colOff>165100</xdr:colOff>
      <xdr:row>78</xdr:row>
      <xdr:rowOff>24059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9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40586</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07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169841</xdr:rowOff>
    </xdr:from>
    <xdr:to>
      <xdr:col>46</xdr:col>
      <xdr:colOff>38100</xdr:colOff>
      <xdr:row>78</xdr:row>
      <xdr:rowOff>99991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7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91118</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46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21783</xdr:rowOff>
    </xdr:from>
    <xdr:to>
      <xdr:col>41</xdr:col>
      <xdr:colOff>101600</xdr:colOff>
      <xdr:row>78</xdr:row>
      <xdr:rowOff>123383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9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114510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48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40546</xdr:rowOff>
    </xdr:from>
    <xdr:to>
      <xdr:col>36</xdr:col>
      <xdr:colOff>165100</xdr:colOff>
      <xdr:row>78</xdr:row>
      <xdr:rowOff>142146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1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133273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50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77539</xdr:rowOff>
    </xdr:from>
    <xdr:to>
      <xdr:col>55</xdr:col>
      <xdr:colOff>0</xdr:colOff>
      <xdr:row>96</xdr:row>
      <xdr:rowOff>117782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536739"/>
          <a:ext cx="838200" cy="4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171117</xdr:rowOff>
    </xdr:from>
    <xdr:to>
      <xdr:col>50</xdr:col>
      <xdr:colOff>114300</xdr:colOff>
      <xdr:row>96</xdr:row>
      <xdr:rowOff>77539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458867"/>
          <a:ext cx="889000" cy="7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170480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6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171117</xdr:rowOff>
    </xdr:from>
    <xdr:to>
      <xdr:col>45</xdr:col>
      <xdr:colOff>177800</xdr:colOff>
      <xdr:row>96</xdr:row>
      <xdr:rowOff>48445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458867"/>
          <a:ext cx="889000" cy="4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17240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6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161892</xdr:rowOff>
    </xdr:from>
    <xdr:to>
      <xdr:col>41</xdr:col>
      <xdr:colOff>50800</xdr:colOff>
      <xdr:row>96</xdr:row>
      <xdr:rowOff>48445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278192"/>
          <a:ext cx="889000" cy="22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23009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65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6743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63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66982</xdr:rowOff>
    </xdr:from>
    <xdr:to>
      <xdr:col>55</xdr:col>
      <xdr:colOff>50800</xdr:colOff>
      <xdr:row>96</xdr:row>
      <xdr:rowOff>168582</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52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45409</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50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26739</xdr:rowOff>
    </xdr:from>
    <xdr:to>
      <xdr:col>50</xdr:col>
      <xdr:colOff>165100</xdr:colOff>
      <xdr:row>96</xdr:row>
      <xdr:rowOff>128339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48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144866</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261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120317</xdr:rowOff>
    </xdr:from>
    <xdr:to>
      <xdr:col>46</xdr:col>
      <xdr:colOff>38100</xdr:colOff>
      <xdr:row>96</xdr:row>
      <xdr:rowOff>50467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40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66994</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183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169095</xdr:rowOff>
    </xdr:from>
    <xdr:to>
      <xdr:col>41</xdr:col>
      <xdr:colOff>101600</xdr:colOff>
      <xdr:row>96</xdr:row>
      <xdr:rowOff>99245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45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115772</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232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111092</xdr:rowOff>
    </xdr:from>
    <xdr:to>
      <xdr:col>36</xdr:col>
      <xdr:colOff>165100</xdr:colOff>
      <xdr:row>95</xdr:row>
      <xdr:rowOff>41242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22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57769</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002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94148</xdr:rowOff>
    </xdr:from>
    <xdr:to>
      <xdr:col>85</xdr:col>
      <xdr:colOff>127000</xdr:colOff>
      <xdr:row>37</xdr:row>
      <xdr:rowOff>116345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437798"/>
          <a:ext cx="838200" cy="2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134244</xdr:rowOff>
    </xdr:from>
    <xdr:to>
      <xdr:col>81</xdr:col>
      <xdr:colOff>50800</xdr:colOff>
      <xdr:row>37</xdr:row>
      <xdr:rowOff>116345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4592300" y="6306444"/>
          <a:ext cx="889000" cy="15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114417</xdr:rowOff>
    </xdr:from>
    <xdr:to>
      <xdr:col>76</xdr:col>
      <xdr:colOff>114300</xdr:colOff>
      <xdr:row>36</xdr:row>
      <xdr:rowOff>134244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286617"/>
          <a:ext cx="889000" cy="1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25234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3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114417</xdr:rowOff>
    </xdr:from>
    <xdr:to>
      <xdr:col>71</xdr:col>
      <xdr:colOff>177800</xdr:colOff>
      <xdr:row>37</xdr:row>
      <xdr:rowOff>82489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286617"/>
          <a:ext cx="889000" cy="13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14269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35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43348</xdr:rowOff>
    </xdr:from>
    <xdr:to>
      <xdr:col>85</xdr:col>
      <xdr:colOff>177800</xdr:colOff>
      <xdr:row>37</xdr:row>
      <xdr:rowOff>144948</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38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21775</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36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65545</xdr:rowOff>
    </xdr:from>
    <xdr:to>
      <xdr:col>81</xdr:col>
      <xdr:colOff>101600</xdr:colOff>
      <xdr:row>37</xdr:row>
      <xdr:rowOff>167145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40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158272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50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83444</xdr:rowOff>
    </xdr:from>
    <xdr:to>
      <xdr:col>76</xdr:col>
      <xdr:colOff>165100</xdr:colOff>
      <xdr:row>37</xdr:row>
      <xdr:rowOff>13594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25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30121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03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63617</xdr:rowOff>
    </xdr:from>
    <xdr:to>
      <xdr:col>72</xdr:col>
      <xdr:colOff>38100</xdr:colOff>
      <xdr:row>36</xdr:row>
      <xdr:rowOff>165217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23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10294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01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31689</xdr:rowOff>
    </xdr:from>
    <xdr:to>
      <xdr:col>67</xdr:col>
      <xdr:colOff>101600</xdr:colOff>
      <xdr:row>37</xdr:row>
      <xdr:rowOff>133289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37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124416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46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154636</xdr:rowOff>
    </xdr:from>
    <xdr:to>
      <xdr:col>85</xdr:col>
      <xdr:colOff>127000</xdr:colOff>
      <xdr:row>58</xdr:row>
      <xdr:rowOff>19948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927286"/>
          <a:ext cx="838200" cy="3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154636</xdr:rowOff>
    </xdr:from>
    <xdr:to>
      <xdr:col>81</xdr:col>
      <xdr:colOff>50800</xdr:colOff>
      <xdr:row>58</xdr:row>
      <xdr:rowOff>34679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927286"/>
          <a:ext cx="889000" cy="5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27822</xdr:rowOff>
    </xdr:from>
    <xdr:to>
      <xdr:col>76</xdr:col>
      <xdr:colOff>114300</xdr:colOff>
      <xdr:row>58</xdr:row>
      <xdr:rowOff>34679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971922"/>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27822</xdr:rowOff>
    </xdr:from>
    <xdr:to>
      <xdr:col>71</xdr:col>
      <xdr:colOff>177800</xdr:colOff>
      <xdr:row>58</xdr:row>
      <xdr:rowOff>68893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971922"/>
          <a:ext cx="889000" cy="4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140598</xdr:rowOff>
    </xdr:from>
    <xdr:to>
      <xdr:col>85</xdr:col>
      <xdr:colOff>177800</xdr:colOff>
      <xdr:row>58</xdr:row>
      <xdr:rowOff>70748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91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55525</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28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103836</xdr:rowOff>
    </xdr:from>
    <xdr:to>
      <xdr:col>81</xdr:col>
      <xdr:colOff>101600</xdr:colOff>
      <xdr:row>58</xdr:row>
      <xdr:rowOff>33986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7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25113</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969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155329</xdr:rowOff>
    </xdr:from>
    <xdr:to>
      <xdr:col>76</xdr:col>
      <xdr:colOff>165100</xdr:colOff>
      <xdr:row>58</xdr:row>
      <xdr:rowOff>85479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2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76606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1002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148472</xdr:rowOff>
    </xdr:from>
    <xdr:to>
      <xdr:col>72</xdr:col>
      <xdr:colOff>38100</xdr:colOff>
      <xdr:row>58</xdr:row>
      <xdr:rowOff>78622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2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69749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1001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18093</xdr:rowOff>
    </xdr:from>
    <xdr:to>
      <xdr:col>67</xdr:col>
      <xdr:colOff>101600</xdr:colOff>
      <xdr:row>58</xdr:row>
      <xdr:rowOff>119693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6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110820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05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9509</xdr:rowOff>
    </xdr:from>
    <xdr:to>
      <xdr:col>85</xdr:col>
      <xdr:colOff>127000</xdr:colOff>
      <xdr:row>78</xdr:row>
      <xdr:rowOff>116052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382609"/>
          <a:ext cx="838200" cy="10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94652</xdr:rowOff>
    </xdr:from>
    <xdr:to>
      <xdr:col>81</xdr:col>
      <xdr:colOff>50800</xdr:colOff>
      <xdr:row>78</xdr:row>
      <xdr:rowOff>9509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296302"/>
          <a:ext cx="889000" cy="8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127709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5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94652</xdr:rowOff>
    </xdr:from>
    <xdr:to>
      <xdr:col>76</xdr:col>
      <xdr:colOff>114300</xdr:colOff>
      <xdr:row>78</xdr:row>
      <xdr:rowOff>88809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296302"/>
          <a:ext cx="889000" cy="16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128934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88809</xdr:rowOff>
    </xdr:from>
    <xdr:to>
      <xdr:col>71</xdr:col>
      <xdr:colOff>177800</xdr:colOff>
      <xdr:row>78</xdr:row>
      <xdr:rowOff>126400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461909"/>
          <a:ext cx="889000" cy="3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137771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5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65252</xdr:rowOff>
    </xdr:from>
    <xdr:to>
      <xdr:col>85</xdr:col>
      <xdr:colOff>177800</xdr:colOff>
      <xdr:row>78</xdr:row>
      <xdr:rowOff>166852</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3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9732</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130159</xdr:rowOff>
    </xdr:from>
    <xdr:to>
      <xdr:col>81</xdr:col>
      <xdr:colOff>101600</xdr:colOff>
      <xdr:row>78</xdr:row>
      <xdr:rowOff>60309</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3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76836</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10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43852</xdr:rowOff>
    </xdr:from>
    <xdr:to>
      <xdr:col>76</xdr:col>
      <xdr:colOff>165100</xdr:colOff>
      <xdr:row>77</xdr:row>
      <xdr:rowOff>145452</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24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161979</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02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38009</xdr:rowOff>
    </xdr:from>
    <xdr:to>
      <xdr:col>72</xdr:col>
      <xdr:colOff>38100</xdr:colOff>
      <xdr:row>78</xdr:row>
      <xdr:rowOff>139609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156136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18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75600</xdr:rowOff>
    </xdr:from>
    <xdr:to>
      <xdr:col>67</xdr:col>
      <xdr:colOff>101600</xdr:colOff>
      <xdr:row>79</xdr:row>
      <xdr:rowOff>5750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4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168327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54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20428</xdr:rowOff>
    </xdr:from>
    <xdr:to>
      <xdr:col>85</xdr:col>
      <xdr:colOff>127000</xdr:colOff>
      <xdr:row>97</xdr:row>
      <xdr:rowOff>109829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651078"/>
          <a:ext cx="838200" cy="8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15056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4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109829</xdr:rowOff>
    </xdr:from>
    <xdr:to>
      <xdr:col>81</xdr:col>
      <xdr:colOff>50800</xdr:colOff>
      <xdr:row>97</xdr:row>
      <xdr:rowOff>133990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740479"/>
          <a:ext cx="889000" cy="2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56722</xdr:rowOff>
    </xdr:from>
    <xdr:to>
      <xdr:col>76</xdr:col>
      <xdr:colOff>114300</xdr:colOff>
      <xdr:row>97</xdr:row>
      <xdr:rowOff>133990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687372"/>
          <a:ext cx="889000" cy="7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39447</xdr:rowOff>
    </xdr:from>
    <xdr:to>
      <xdr:col>71</xdr:col>
      <xdr:colOff>177800</xdr:colOff>
      <xdr:row>97</xdr:row>
      <xdr:rowOff>56722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670097"/>
          <a:ext cx="889000" cy="1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155576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146438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141078</xdr:rowOff>
    </xdr:from>
    <xdr:to>
      <xdr:col>85</xdr:col>
      <xdr:colOff>177800</xdr:colOff>
      <xdr:row>97</xdr:row>
      <xdr:rowOff>71228</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60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163955</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451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59029</xdr:rowOff>
    </xdr:from>
    <xdr:to>
      <xdr:col>81</xdr:col>
      <xdr:colOff>101600</xdr:colOff>
      <xdr:row>97</xdr:row>
      <xdr:rowOff>160629</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68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151756</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78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83190</xdr:rowOff>
    </xdr:from>
    <xdr:to>
      <xdr:col>76</xdr:col>
      <xdr:colOff>165100</xdr:colOff>
      <xdr:row>98</xdr:row>
      <xdr:rowOff>13340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1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4467</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806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5922</xdr:rowOff>
    </xdr:from>
    <xdr:to>
      <xdr:col>72</xdr:col>
      <xdr:colOff>38100</xdr:colOff>
      <xdr:row>97</xdr:row>
      <xdr:rowOff>107522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63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124049</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411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160097</xdr:rowOff>
    </xdr:from>
    <xdr:to>
      <xdr:col>67</xdr:col>
      <xdr:colOff>101600</xdr:colOff>
      <xdr:row>97</xdr:row>
      <xdr:rowOff>90247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61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106774</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39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総務費については、特別定額給付金事業（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332,633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千円）や防災無線整備事業（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277,899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千円）等の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大型事業が完了したため</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199,360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衛生費では、ワクチン接種費用が増加（</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52,015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千円）したこと等から一人当たりコストは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23,049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円増加した。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農林水産業費では国庫補助事業を活用した施設整備補助事業（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176,452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が完了したため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一人当たりコストは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71,443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となった。教育費についても、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スクール構想に対応するため</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環境整備事業（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101,420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の完了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により一人当たりコストは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19,298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災害復旧費は令和元年発生の台風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号に関する復旧事業となっているが、令和３年度事業については復旧資材の確保が困難となり令和４年度へ繰越したため、前年と比べ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46,606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円の大幅な減少となった。</a:t>
          </a:r>
          <a:endParaRPr lang="ja-JP" altLang="ja-JP" sz="1600">
            <a:solidFill>
              <a:srgbClr val="FF0000"/>
            </a:solidFill>
            <a:effectLst/>
            <a:latin typeface="ＭＳ Ｐゴシック" panose="020B0600070205080204" pitchFamily="50" charset="-128"/>
            <a:ea typeface="ＭＳ Ｐゴシック" panose="020B0600070205080204" pitchFamily="50" charset="-128"/>
          </a:endParaRPr>
        </a:p>
        <a:p>
          <a:endParaRPr lang="ja-JP" altLang="ja-JP" sz="1400">
            <a:solidFill>
              <a:srgbClr val="FF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長野県南牧村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近年は利子積立以外の新規積立は無いため、財政調整基金の残高の増減はほぼ無い。実質収支額においては赤字がないため、全てプラスの比較的安定した数値となっているが、実質単年度収支については、単年度収支額や繰上償還金の有無等により、比率の増減が大きくなっている。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年度においてはコロナ対策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で臨時財政需要があったが国県補助金等も増加したため、例年</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より高い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水準となった。</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長野県南牧村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年度において、全ての会計において赤字額は発生していない。</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今後も赤字額が発生しないよう健全な財政運営に努める。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24" t="s">
        <v>80</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78"/>
      <c r="DK1" s="178"/>
      <c r="DL1" s="178"/>
      <c r="DM1" s="178"/>
      <c r="DN1" s="178"/>
      <c r="DO1" s="178"/>
    </row>
    <row r="2" spans="1:119" ht="24.75" thickBot="1" x14ac:dyDescent="0.2">
      <c r="B2" s="179" t="s">
        <v>81</v>
      </c>
      <c r="C2" s="179"/>
      <c r="D2" s="180"/>
    </row>
    <row r="3" spans="1:119" ht="18.75" customHeight="1" thickBot="1" x14ac:dyDescent="0.2">
      <c r="A3" s="178"/>
      <c r="B3" s="625" t="s">
        <v>82</v>
      </c>
      <c r="C3" s="626"/>
      <c r="D3" s="626"/>
      <c r="E3" s="627"/>
      <c r="F3" s="627"/>
      <c r="G3" s="627"/>
      <c r="H3" s="627"/>
      <c r="I3" s="627"/>
      <c r="J3" s="627"/>
      <c r="K3" s="627"/>
      <c r="L3" s="627" t="s">
        <v>83</v>
      </c>
      <c r="M3" s="627"/>
      <c r="N3" s="627"/>
      <c r="O3" s="627"/>
      <c r="P3" s="627"/>
      <c r="Q3" s="627"/>
      <c r="R3" s="630"/>
      <c r="S3" s="630"/>
      <c r="T3" s="630"/>
      <c r="U3" s="630"/>
      <c r="V3" s="631"/>
      <c r="W3" s="521" t="s">
        <v>84</v>
      </c>
      <c r="X3" s="522"/>
      <c r="Y3" s="522"/>
      <c r="Z3" s="522"/>
      <c r="AA3" s="522"/>
      <c r="AB3" s="626"/>
      <c r="AC3" s="630" t="s">
        <v>85</v>
      </c>
      <c r="AD3" s="522"/>
      <c r="AE3" s="522"/>
      <c r="AF3" s="522"/>
      <c r="AG3" s="522"/>
      <c r="AH3" s="522"/>
      <c r="AI3" s="522"/>
      <c r="AJ3" s="522"/>
      <c r="AK3" s="522"/>
      <c r="AL3" s="592"/>
      <c r="AM3" s="521" t="s">
        <v>86</v>
      </c>
      <c r="AN3" s="522"/>
      <c r="AO3" s="522"/>
      <c r="AP3" s="522"/>
      <c r="AQ3" s="522"/>
      <c r="AR3" s="522"/>
      <c r="AS3" s="522"/>
      <c r="AT3" s="522"/>
      <c r="AU3" s="522"/>
      <c r="AV3" s="522"/>
      <c r="AW3" s="522"/>
      <c r="AX3" s="592"/>
      <c r="AY3" s="584" t="s">
        <v>1</v>
      </c>
      <c r="AZ3" s="585"/>
      <c r="BA3" s="585"/>
      <c r="BB3" s="585"/>
      <c r="BC3" s="585"/>
      <c r="BD3" s="585"/>
      <c r="BE3" s="585"/>
      <c r="BF3" s="585"/>
      <c r="BG3" s="585"/>
      <c r="BH3" s="585"/>
      <c r="BI3" s="585"/>
      <c r="BJ3" s="585"/>
      <c r="BK3" s="585"/>
      <c r="BL3" s="585"/>
      <c r="BM3" s="634"/>
      <c r="BN3" s="521" t="s">
        <v>87</v>
      </c>
      <c r="BO3" s="522"/>
      <c r="BP3" s="522"/>
      <c r="BQ3" s="522"/>
      <c r="BR3" s="522"/>
      <c r="BS3" s="522"/>
      <c r="BT3" s="522"/>
      <c r="BU3" s="592"/>
      <c r="BV3" s="521" t="s">
        <v>88</v>
      </c>
      <c r="BW3" s="522"/>
      <c r="BX3" s="522"/>
      <c r="BY3" s="522"/>
      <c r="BZ3" s="522"/>
      <c r="CA3" s="522"/>
      <c r="CB3" s="522"/>
      <c r="CC3" s="592"/>
      <c r="CD3" s="584" t="s">
        <v>1</v>
      </c>
      <c r="CE3" s="585"/>
      <c r="CF3" s="585"/>
      <c r="CG3" s="585"/>
      <c r="CH3" s="585"/>
      <c r="CI3" s="585"/>
      <c r="CJ3" s="585"/>
      <c r="CK3" s="585"/>
      <c r="CL3" s="585"/>
      <c r="CM3" s="585"/>
      <c r="CN3" s="585"/>
      <c r="CO3" s="585"/>
      <c r="CP3" s="585"/>
      <c r="CQ3" s="585"/>
      <c r="CR3" s="585"/>
      <c r="CS3" s="634"/>
      <c r="CT3" s="521" t="s">
        <v>89</v>
      </c>
      <c r="CU3" s="522"/>
      <c r="CV3" s="522"/>
      <c r="CW3" s="522"/>
      <c r="CX3" s="522"/>
      <c r="CY3" s="522"/>
      <c r="CZ3" s="522"/>
      <c r="DA3" s="592"/>
      <c r="DB3" s="521" t="s">
        <v>90</v>
      </c>
      <c r="DC3" s="522"/>
      <c r="DD3" s="522"/>
      <c r="DE3" s="522"/>
      <c r="DF3" s="522"/>
      <c r="DG3" s="522"/>
      <c r="DH3" s="522"/>
      <c r="DI3" s="592"/>
    </row>
    <row r="4" spans="1:119" ht="18.75" customHeight="1" x14ac:dyDescent="0.15">
      <c r="A4" s="178"/>
      <c r="B4" s="600"/>
      <c r="C4" s="601"/>
      <c r="D4" s="601"/>
      <c r="E4" s="602"/>
      <c r="F4" s="602"/>
      <c r="G4" s="602"/>
      <c r="H4" s="602"/>
      <c r="I4" s="602"/>
      <c r="J4" s="602"/>
      <c r="K4" s="602"/>
      <c r="L4" s="602"/>
      <c r="M4" s="602"/>
      <c r="N4" s="602"/>
      <c r="O4" s="602"/>
      <c r="P4" s="602"/>
      <c r="Q4" s="602"/>
      <c r="R4" s="606"/>
      <c r="S4" s="606"/>
      <c r="T4" s="606"/>
      <c r="U4" s="606"/>
      <c r="V4" s="607"/>
      <c r="W4" s="593"/>
      <c r="X4" s="403"/>
      <c r="Y4" s="403"/>
      <c r="Z4" s="403"/>
      <c r="AA4" s="403"/>
      <c r="AB4" s="601"/>
      <c r="AC4" s="606"/>
      <c r="AD4" s="403"/>
      <c r="AE4" s="403"/>
      <c r="AF4" s="403"/>
      <c r="AG4" s="403"/>
      <c r="AH4" s="403"/>
      <c r="AI4" s="403"/>
      <c r="AJ4" s="403"/>
      <c r="AK4" s="403"/>
      <c r="AL4" s="594"/>
      <c r="AM4" s="543"/>
      <c r="AN4" s="441"/>
      <c r="AO4" s="441"/>
      <c r="AP4" s="441"/>
      <c r="AQ4" s="441"/>
      <c r="AR4" s="441"/>
      <c r="AS4" s="441"/>
      <c r="AT4" s="441"/>
      <c r="AU4" s="441"/>
      <c r="AV4" s="441"/>
      <c r="AW4" s="441"/>
      <c r="AX4" s="633"/>
      <c r="AY4" s="478" t="s">
        <v>91</v>
      </c>
      <c r="AZ4" s="479"/>
      <c r="BA4" s="479"/>
      <c r="BB4" s="479"/>
      <c r="BC4" s="479"/>
      <c r="BD4" s="479"/>
      <c r="BE4" s="479"/>
      <c r="BF4" s="479"/>
      <c r="BG4" s="479"/>
      <c r="BH4" s="479"/>
      <c r="BI4" s="479"/>
      <c r="BJ4" s="479"/>
      <c r="BK4" s="479"/>
      <c r="BL4" s="479"/>
      <c r="BM4" s="480"/>
      <c r="BN4" s="481">
        <v>4667173</v>
      </c>
      <c r="BO4" s="482"/>
      <c r="BP4" s="482"/>
      <c r="BQ4" s="482"/>
      <c r="BR4" s="482"/>
      <c r="BS4" s="482"/>
      <c r="BT4" s="482"/>
      <c r="BU4" s="483"/>
      <c r="BV4" s="481">
        <v>5262614</v>
      </c>
      <c r="BW4" s="482"/>
      <c r="BX4" s="482"/>
      <c r="BY4" s="482"/>
      <c r="BZ4" s="482"/>
      <c r="CA4" s="482"/>
      <c r="CB4" s="482"/>
      <c r="CC4" s="483"/>
      <c r="CD4" s="618" t="s">
        <v>92</v>
      </c>
      <c r="CE4" s="619"/>
      <c r="CF4" s="619"/>
      <c r="CG4" s="619"/>
      <c r="CH4" s="619"/>
      <c r="CI4" s="619"/>
      <c r="CJ4" s="619"/>
      <c r="CK4" s="619"/>
      <c r="CL4" s="619"/>
      <c r="CM4" s="619"/>
      <c r="CN4" s="619"/>
      <c r="CO4" s="619"/>
      <c r="CP4" s="619"/>
      <c r="CQ4" s="619"/>
      <c r="CR4" s="619"/>
      <c r="CS4" s="620"/>
      <c r="CT4" s="621">
        <v>32.700000000000003</v>
      </c>
      <c r="CU4" s="622"/>
      <c r="CV4" s="622"/>
      <c r="CW4" s="622"/>
      <c r="CX4" s="622"/>
      <c r="CY4" s="622"/>
      <c r="CZ4" s="622"/>
      <c r="DA4" s="623"/>
      <c r="DB4" s="621">
        <v>24.7</v>
      </c>
      <c r="DC4" s="622"/>
      <c r="DD4" s="622"/>
      <c r="DE4" s="622"/>
      <c r="DF4" s="622"/>
      <c r="DG4" s="622"/>
      <c r="DH4" s="622"/>
      <c r="DI4" s="623"/>
    </row>
    <row r="5" spans="1:119" ht="18.75" customHeight="1" x14ac:dyDescent="0.15">
      <c r="A5" s="178"/>
      <c r="B5" s="628"/>
      <c r="C5" s="442"/>
      <c r="D5" s="442"/>
      <c r="E5" s="629"/>
      <c r="F5" s="629"/>
      <c r="G5" s="629"/>
      <c r="H5" s="629"/>
      <c r="I5" s="629"/>
      <c r="J5" s="629"/>
      <c r="K5" s="629"/>
      <c r="L5" s="629"/>
      <c r="M5" s="629"/>
      <c r="N5" s="629"/>
      <c r="O5" s="629"/>
      <c r="P5" s="629"/>
      <c r="Q5" s="629"/>
      <c r="R5" s="440"/>
      <c r="S5" s="440"/>
      <c r="T5" s="440"/>
      <c r="U5" s="440"/>
      <c r="V5" s="632"/>
      <c r="W5" s="543"/>
      <c r="X5" s="441"/>
      <c r="Y5" s="441"/>
      <c r="Z5" s="441"/>
      <c r="AA5" s="441"/>
      <c r="AB5" s="442"/>
      <c r="AC5" s="440"/>
      <c r="AD5" s="441"/>
      <c r="AE5" s="441"/>
      <c r="AF5" s="441"/>
      <c r="AG5" s="441"/>
      <c r="AH5" s="441"/>
      <c r="AI5" s="441"/>
      <c r="AJ5" s="441"/>
      <c r="AK5" s="441"/>
      <c r="AL5" s="633"/>
      <c r="AM5" s="509" t="s">
        <v>93</v>
      </c>
      <c r="AN5" s="409"/>
      <c r="AO5" s="409"/>
      <c r="AP5" s="409"/>
      <c r="AQ5" s="409"/>
      <c r="AR5" s="409"/>
      <c r="AS5" s="409"/>
      <c r="AT5" s="410"/>
      <c r="AU5" s="510" t="s">
        <v>94</v>
      </c>
      <c r="AV5" s="511"/>
      <c r="AW5" s="511"/>
      <c r="AX5" s="511"/>
      <c r="AY5" s="466" t="s">
        <v>95</v>
      </c>
      <c r="AZ5" s="467"/>
      <c r="BA5" s="467"/>
      <c r="BB5" s="467"/>
      <c r="BC5" s="467"/>
      <c r="BD5" s="467"/>
      <c r="BE5" s="467"/>
      <c r="BF5" s="467"/>
      <c r="BG5" s="467"/>
      <c r="BH5" s="467"/>
      <c r="BI5" s="467"/>
      <c r="BJ5" s="467"/>
      <c r="BK5" s="467"/>
      <c r="BL5" s="467"/>
      <c r="BM5" s="468"/>
      <c r="BN5" s="452">
        <v>3617226</v>
      </c>
      <c r="BO5" s="453"/>
      <c r="BP5" s="453"/>
      <c r="BQ5" s="453"/>
      <c r="BR5" s="453"/>
      <c r="BS5" s="453"/>
      <c r="BT5" s="453"/>
      <c r="BU5" s="454"/>
      <c r="BV5" s="452">
        <v>4491776</v>
      </c>
      <c r="BW5" s="453"/>
      <c r="BX5" s="453"/>
      <c r="BY5" s="453"/>
      <c r="BZ5" s="453"/>
      <c r="CA5" s="453"/>
      <c r="CB5" s="453"/>
      <c r="CC5" s="454"/>
      <c r="CD5" s="492" t="s">
        <v>96</v>
      </c>
      <c r="CE5" s="412"/>
      <c r="CF5" s="412"/>
      <c r="CG5" s="412"/>
      <c r="CH5" s="412"/>
      <c r="CI5" s="412"/>
      <c r="CJ5" s="412"/>
      <c r="CK5" s="412"/>
      <c r="CL5" s="412"/>
      <c r="CM5" s="412"/>
      <c r="CN5" s="412"/>
      <c r="CO5" s="412"/>
      <c r="CP5" s="412"/>
      <c r="CQ5" s="412"/>
      <c r="CR5" s="412"/>
      <c r="CS5" s="493"/>
      <c r="CT5" s="449">
        <v>69.599999999999994</v>
      </c>
      <c r="CU5" s="450"/>
      <c r="CV5" s="450"/>
      <c r="CW5" s="450"/>
      <c r="CX5" s="450"/>
      <c r="CY5" s="450"/>
      <c r="CZ5" s="450"/>
      <c r="DA5" s="451"/>
      <c r="DB5" s="449">
        <v>74.599999999999994</v>
      </c>
      <c r="DC5" s="450"/>
      <c r="DD5" s="450"/>
      <c r="DE5" s="450"/>
      <c r="DF5" s="450"/>
      <c r="DG5" s="450"/>
      <c r="DH5" s="450"/>
      <c r="DI5" s="451"/>
    </row>
    <row r="6" spans="1:119" ht="18.75" customHeight="1" x14ac:dyDescent="0.15">
      <c r="A6" s="178"/>
      <c r="B6" s="598" t="s">
        <v>97</v>
      </c>
      <c r="C6" s="439"/>
      <c r="D6" s="439"/>
      <c r="E6" s="599"/>
      <c r="F6" s="599"/>
      <c r="G6" s="599"/>
      <c r="H6" s="599"/>
      <c r="I6" s="599"/>
      <c r="J6" s="599"/>
      <c r="K6" s="599"/>
      <c r="L6" s="599" t="s">
        <v>98</v>
      </c>
      <c r="M6" s="599"/>
      <c r="N6" s="599"/>
      <c r="O6" s="599"/>
      <c r="P6" s="599"/>
      <c r="Q6" s="599"/>
      <c r="R6" s="437"/>
      <c r="S6" s="437"/>
      <c r="T6" s="437"/>
      <c r="U6" s="437"/>
      <c r="V6" s="605"/>
      <c r="W6" s="542" t="s">
        <v>99</v>
      </c>
      <c r="X6" s="438"/>
      <c r="Y6" s="438"/>
      <c r="Z6" s="438"/>
      <c r="AA6" s="438"/>
      <c r="AB6" s="439"/>
      <c r="AC6" s="610" t="s">
        <v>100</v>
      </c>
      <c r="AD6" s="611"/>
      <c r="AE6" s="611"/>
      <c r="AF6" s="611"/>
      <c r="AG6" s="611"/>
      <c r="AH6" s="611"/>
      <c r="AI6" s="611"/>
      <c r="AJ6" s="611"/>
      <c r="AK6" s="611"/>
      <c r="AL6" s="612"/>
      <c r="AM6" s="509" t="s">
        <v>101</v>
      </c>
      <c r="AN6" s="409"/>
      <c r="AO6" s="409"/>
      <c r="AP6" s="409"/>
      <c r="AQ6" s="409"/>
      <c r="AR6" s="409"/>
      <c r="AS6" s="409"/>
      <c r="AT6" s="410"/>
      <c r="AU6" s="510" t="s">
        <v>102</v>
      </c>
      <c r="AV6" s="511"/>
      <c r="AW6" s="511"/>
      <c r="AX6" s="511"/>
      <c r="AY6" s="466" t="s">
        <v>103</v>
      </c>
      <c r="AZ6" s="467"/>
      <c r="BA6" s="467"/>
      <c r="BB6" s="467"/>
      <c r="BC6" s="467"/>
      <c r="BD6" s="467"/>
      <c r="BE6" s="467"/>
      <c r="BF6" s="467"/>
      <c r="BG6" s="467"/>
      <c r="BH6" s="467"/>
      <c r="BI6" s="467"/>
      <c r="BJ6" s="467"/>
      <c r="BK6" s="467"/>
      <c r="BL6" s="467"/>
      <c r="BM6" s="468"/>
      <c r="BN6" s="452">
        <v>1049947</v>
      </c>
      <c r="BO6" s="453"/>
      <c r="BP6" s="453"/>
      <c r="BQ6" s="453"/>
      <c r="BR6" s="453"/>
      <c r="BS6" s="453"/>
      <c r="BT6" s="453"/>
      <c r="BU6" s="454"/>
      <c r="BV6" s="452">
        <v>770838</v>
      </c>
      <c r="BW6" s="453"/>
      <c r="BX6" s="453"/>
      <c r="BY6" s="453"/>
      <c r="BZ6" s="453"/>
      <c r="CA6" s="453"/>
      <c r="CB6" s="453"/>
      <c r="CC6" s="454"/>
      <c r="CD6" s="492" t="s">
        <v>104</v>
      </c>
      <c r="CE6" s="412"/>
      <c r="CF6" s="412"/>
      <c r="CG6" s="412"/>
      <c r="CH6" s="412"/>
      <c r="CI6" s="412"/>
      <c r="CJ6" s="412"/>
      <c r="CK6" s="412"/>
      <c r="CL6" s="412"/>
      <c r="CM6" s="412"/>
      <c r="CN6" s="412"/>
      <c r="CO6" s="412"/>
      <c r="CP6" s="412"/>
      <c r="CQ6" s="412"/>
      <c r="CR6" s="412"/>
      <c r="CS6" s="493"/>
      <c r="CT6" s="595">
        <v>72.400000000000006</v>
      </c>
      <c r="CU6" s="596"/>
      <c r="CV6" s="596"/>
      <c r="CW6" s="596"/>
      <c r="CX6" s="596"/>
      <c r="CY6" s="596"/>
      <c r="CZ6" s="596"/>
      <c r="DA6" s="597"/>
      <c r="DB6" s="595">
        <v>77.2</v>
      </c>
      <c r="DC6" s="596"/>
      <c r="DD6" s="596"/>
      <c r="DE6" s="596"/>
      <c r="DF6" s="596"/>
      <c r="DG6" s="596"/>
      <c r="DH6" s="596"/>
      <c r="DI6" s="597"/>
    </row>
    <row r="7" spans="1:119" ht="18.75" customHeight="1" x14ac:dyDescent="0.15">
      <c r="A7" s="178"/>
      <c r="B7" s="600"/>
      <c r="C7" s="601"/>
      <c r="D7" s="601"/>
      <c r="E7" s="602"/>
      <c r="F7" s="602"/>
      <c r="G7" s="602"/>
      <c r="H7" s="602"/>
      <c r="I7" s="602"/>
      <c r="J7" s="602"/>
      <c r="K7" s="602"/>
      <c r="L7" s="602"/>
      <c r="M7" s="602"/>
      <c r="N7" s="602"/>
      <c r="O7" s="602"/>
      <c r="P7" s="602"/>
      <c r="Q7" s="602"/>
      <c r="R7" s="606"/>
      <c r="S7" s="606"/>
      <c r="T7" s="606"/>
      <c r="U7" s="606"/>
      <c r="V7" s="607"/>
      <c r="W7" s="593"/>
      <c r="X7" s="403"/>
      <c r="Y7" s="403"/>
      <c r="Z7" s="403"/>
      <c r="AA7" s="403"/>
      <c r="AB7" s="601"/>
      <c r="AC7" s="613"/>
      <c r="AD7" s="404"/>
      <c r="AE7" s="404"/>
      <c r="AF7" s="404"/>
      <c r="AG7" s="404"/>
      <c r="AH7" s="404"/>
      <c r="AI7" s="404"/>
      <c r="AJ7" s="404"/>
      <c r="AK7" s="404"/>
      <c r="AL7" s="614"/>
      <c r="AM7" s="509" t="s">
        <v>105</v>
      </c>
      <c r="AN7" s="409"/>
      <c r="AO7" s="409"/>
      <c r="AP7" s="409"/>
      <c r="AQ7" s="409"/>
      <c r="AR7" s="409"/>
      <c r="AS7" s="409"/>
      <c r="AT7" s="410"/>
      <c r="AU7" s="510" t="s">
        <v>94</v>
      </c>
      <c r="AV7" s="511"/>
      <c r="AW7" s="511"/>
      <c r="AX7" s="511"/>
      <c r="AY7" s="466" t="s">
        <v>106</v>
      </c>
      <c r="AZ7" s="467"/>
      <c r="BA7" s="467"/>
      <c r="BB7" s="467"/>
      <c r="BC7" s="467"/>
      <c r="BD7" s="467"/>
      <c r="BE7" s="467"/>
      <c r="BF7" s="467"/>
      <c r="BG7" s="467"/>
      <c r="BH7" s="467"/>
      <c r="BI7" s="467"/>
      <c r="BJ7" s="467"/>
      <c r="BK7" s="467"/>
      <c r="BL7" s="467"/>
      <c r="BM7" s="468"/>
      <c r="BN7" s="452">
        <v>183527</v>
      </c>
      <c r="BO7" s="453"/>
      <c r="BP7" s="453"/>
      <c r="BQ7" s="453"/>
      <c r="BR7" s="453"/>
      <c r="BS7" s="453"/>
      <c r="BT7" s="453"/>
      <c r="BU7" s="454"/>
      <c r="BV7" s="452">
        <v>158160</v>
      </c>
      <c r="BW7" s="453"/>
      <c r="BX7" s="453"/>
      <c r="BY7" s="453"/>
      <c r="BZ7" s="453"/>
      <c r="CA7" s="453"/>
      <c r="CB7" s="453"/>
      <c r="CC7" s="454"/>
      <c r="CD7" s="492" t="s">
        <v>107</v>
      </c>
      <c r="CE7" s="412"/>
      <c r="CF7" s="412"/>
      <c r="CG7" s="412"/>
      <c r="CH7" s="412"/>
      <c r="CI7" s="412"/>
      <c r="CJ7" s="412"/>
      <c r="CK7" s="412"/>
      <c r="CL7" s="412"/>
      <c r="CM7" s="412"/>
      <c r="CN7" s="412"/>
      <c r="CO7" s="412"/>
      <c r="CP7" s="412"/>
      <c r="CQ7" s="412"/>
      <c r="CR7" s="412"/>
      <c r="CS7" s="493"/>
      <c r="CT7" s="452">
        <v>2648535</v>
      </c>
      <c r="CU7" s="453"/>
      <c r="CV7" s="453"/>
      <c r="CW7" s="453"/>
      <c r="CX7" s="453"/>
      <c r="CY7" s="453"/>
      <c r="CZ7" s="453"/>
      <c r="DA7" s="454"/>
      <c r="DB7" s="452">
        <v>2477611</v>
      </c>
      <c r="DC7" s="453"/>
      <c r="DD7" s="453"/>
      <c r="DE7" s="453"/>
      <c r="DF7" s="453"/>
      <c r="DG7" s="453"/>
      <c r="DH7" s="453"/>
      <c r="DI7" s="454"/>
    </row>
    <row r="8" spans="1:119" ht="18.75" customHeight="1" thickBot="1" x14ac:dyDescent="0.2">
      <c r="A8" s="178"/>
      <c r="B8" s="603"/>
      <c r="C8" s="548"/>
      <c r="D8" s="548"/>
      <c r="E8" s="604"/>
      <c r="F8" s="604"/>
      <c r="G8" s="604"/>
      <c r="H8" s="604"/>
      <c r="I8" s="604"/>
      <c r="J8" s="604"/>
      <c r="K8" s="604"/>
      <c r="L8" s="604"/>
      <c r="M8" s="604"/>
      <c r="N8" s="604"/>
      <c r="O8" s="604"/>
      <c r="P8" s="604"/>
      <c r="Q8" s="604"/>
      <c r="R8" s="608"/>
      <c r="S8" s="608"/>
      <c r="T8" s="608"/>
      <c r="U8" s="608"/>
      <c r="V8" s="609"/>
      <c r="W8" s="523"/>
      <c r="X8" s="524"/>
      <c r="Y8" s="524"/>
      <c r="Z8" s="524"/>
      <c r="AA8" s="524"/>
      <c r="AB8" s="548"/>
      <c r="AC8" s="615"/>
      <c r="AD8" s="616"/>
      <c r="AE8" s="616"/>
      <c r="AF8" s="616"/>
      <c r="AG8" s="616"/>
      <c r="AH8" s="616"/>
      <c r="AI8" s="616"/>
      <c r="AJ8" s="616"/>
      <c r="AK8" s="616"/>
      <c r="AL8" s="617"/>
      <c r="AM8" s="509" t="s">
        <v>108</v>
      </c>
      <c r="AN8" s="409"/>
      <c r="AO8" s="409"/>
      <c r="AP8" s="409"/>
      <c r="AQ8" s="409"/>
      <c r="AR8" s="409"/>
      <c r="AS8" s="409"/>
      <c r="AT8" s="410"/>
      <c r="AU8" s="510" t="s">
        <v>109</v>
      </c>
      <c r="AV8" s="511"/>
      <c r="AW8" s="511"/>
      <c r="AX8" s="511"/>
      <c r="AY8" s="466" t="s">
        <v>110</v>
      </c>
      <c r="AZ8" s="467"/>
      <c r="BA8" s="467"/>
      <c r="BB8" s="467"/>
      <c r="BC8" s="467"/>
      <c r="BD8" s="467"/>
      <c r="BE8" s="467"/>
      <c r="BF8" s="467"/>
      <c r="BG8" s="467"/>
      <c r="BH8" s="467"/>
      <c r="BI8" s="467"/>
      <c r="BJ8" s="467"/>
      <c r="BK8" s="467"/>
      <c r="BL8" s="467"/>
      <c r="BM8" s="468"/>
      <c r="BN8" s="452">
        <v>866420</v>
      </c>
      <c r="BO8" s="453"/>
      <c r="BP8" s="453"/>
      <c r="BQ8" s="453"/>
      <c r="BR8" s="453"/>
      <c r="BS8" s="453"/>
      <c r="BT8" s="453"/>
      <c r="BU8" s="454"/>
      <c r="BV8" s="452">
        <v>612678</v>
      </c>
      <c r="BW8" s="453"/>
      <c r="BX8" s="453"/>
      <c r="BY8" s="453"/>
      <c r="BZ8" s="453"/>
      <c r="CA8" s="453"/>
      <c r="CB8" s="453"/>
      <c r="CC8" s="454"/>
      <c r="CD8" s="492" t="s">
        <v>111</v>
      </c>
      <c r="CE8" s="412"/>
      <c r="CF8" s="412"/>
      <c r="CG8" s="412"/>
      <c r="CH8" s="412"/>
      <c r="CI8" s="412"/>
      <c r="CJ8" s="412"/>
      <c r="CK8" s="412"/>
      <c r="CL8" s="412"/>
      <c r="CM8" s="412"/>
      <c r="CN8" s="412"/>
      <c r="CO8" s="412"/>
      <c r="CP8" s="412"/>
      <c r="CQ8" s="412"/>
      <c r="CR8" s="412"/>
      <c r="CS8" s="493"/>
      <c r="CT8" s="555">
        <v>0.3</v>
      </c>
      <c r="CU8" s="556"/>
      <c r="CV8" s="556"/>
      <c r="CW8" s="556"/>
      <c r="CX8" s="556"/>
      <c r="CY8" s="556"/>
      <c r="CZ8" s="556"/>
      <c r="DA8" s="557"/>
      <c r="DB8" s="555">
        <v>0.32</v>
      </c>
      <c r="DC8" s="556"/>
      <c r="DD8" s="556"/>
      <c r="DE8" s="556"/>
      <c r="DF8" s="556"/>
      <c r="DG8" s="556"/>
      <c r="DH8" s="556"/>
      <c r="DI8" s="557"/>
    </row>
    <row r="9" spans="1:119" ht="18.75" customHeight="1" thickBot="1" x14ac:dyDescent="0.2">
      <c r="A9" s="178"/>
      <c r="B9" s="584" t="s">
        <v>112</v>
      </c>
      <c r="C9" s="585"/>
      <c r="D9" s="585"/>
      <c r="E9" s="585"/>
      <c r="F9" s="585"/>
      <c r="G9" s="585"/>
      <c r="H9" s="585"/>
      <c r="I9" s="585"/>
      <c r="J9" s="585"/>
      <c r="K9" s="503"/>
      <c r="L9" s="586" t="s">
        <v>113</v>
      </c>
      <c r="M9" s="587"/>
      <c r="N9" s="587"/>
      <c r="O9" s="587"/>
      <c r="P9" s="587"/>
      <c r="Q9" s="588"/>
      <c r="R9" s="589">
        <v>3242</v>
      </c>
      <c r="S9" s="590"/>
      <c r="T9" s="590"/>
      <c r="U9" s="590"/>
      <c r="V9" s="591"/>
      <c r="W9" s="521" t="s">
        <v>114</v>
      </c>
      <c r="X9" s="522"/>
      <c r="Y9" s="522"/>
      <c r="Z9" s="522"/>
      <c r="AA9" s="522"/>
      <c r="AB9" s="522"/>
      <c r="AC9" s="522"/>
      <c r="AD9" s="522"/>
      <c r="AE9" s="522"/>
      <c r="AF9" s="522"/>
      <c r="AG9" s="522"/>
      <c r="AH9" s="522"/>
      <c r="AI9" s="522"/>
      <c r="AJ9" s="522"/>
      <c r="AK9" s="522"/>
      <c r="AL9" s="592"/>
      <c r="AM9" s="509" t="s">
        <v>115</v>
      </c>
      <c r="AN9" s="409"/>
      <c r="AO9" s="409"/>
      <c r="AP9" s="409"/>
      <c r="AQ9" s="409"/>
      <c r="AR9" s="409"/>
      <c r="AS9" s="409"/>
      <c r="AT9" s="410"/>
      <c r="AU9" s="510" t="s">
        <v>116</v>
      </c>
      <c r="AV9" s="511"/>
      <c r="AW9" s="511"/>
      <c r="AX9" s="511"/>
      <c r="AY9" s="466" t="s">
        <v>117</v>
      </c>
      <c r="AZ9" s="467"/>
      <c r="BA9" s="467"/>
      <c r="BB9" s="467"/>
      <c r="BC9" s="467"/>
      <c r="BD9" s="467"/>
      <c r="BE9" s="467"/>
      <c r="BF9" s="467"/>
      <c r="BG9" s="467"/>
      <c r="BH9" s="467"/>
      <c r="BI9" s="467"/>
      <c r="BJ9" s="467"/>
      <c r="BK9" s="467"/>
      <c r="BL9" s="467"/>
      <c r="BM9" s="468"/>
      <c r="BN9" s="452">
        <v>253742</v>
      </c>
      <c r="BO9" s="453"/>
      <c r="BP9" s="453"/>
      <c r="BQ9" s="453"/>
      <c r="BR9" s="453"/>
      <c r="BS9" s="453"/>
      <c r="BT9" s="453"/>
      <c r="BU9" s="454"/>
      <c r="BV9" s="452">
        <v>114972</v>
      </c>
      <c r="BW9" s="453"/>
      <c r="BX9" s="453"/>
      <c r="BY9" s="453"/>
      <c r="BZ9" s="453"/>
      <c r="CA9" s="453"/>
      <c r="CB9" s="453"/>
      <c r="CC9" s="454"/>
      <c r="CD9" s="492" t="s">
        <v>118</v>
      </c>
      <c r="CE9" s="412"/>
      <c r="CF9" s="412"/>
      <c r="CG9" s="412"/>
      <c r="CH9" s="412"/>
      <c r="CI9" s="412"/>
      <c r="CJ9" s="412"/>
      <c r="CK9" s="412"/>
      <c r="CL9" s="412"/>
      <c r="CM9" s="412"/>
      <c r="CN9" s="412"/>
      <c r="CO9" s="412"/>
      <c r="CP9" s="412"/>
      <c r="CQ9" s="412"/>
      <c r="CR9" s="412"/>
      <c r="CS9" s="493"/>
      <c r="CT9" s="449">
        <v>16.100000000000001</v>
      </c>
      <c r="CU9" s="450"/>
      <c r="CV9" s="450"/>
      <c r="CW9" s="450"/>
      <c r="CX9" s="450"/>
      <c r="CY9" s="450"/>
      <c r="CZ9" s="450"/>
      <c r="DA9" s="451"/>
      <c r="DB9" s="449">
        <v>13.6</v>
      </c>
      <c r="DC9" s="450"/>
      <c r="DD9" s="450"/>
      <c r="DE9" s="450"/>
      <c r="DF9" s="450"/>
      <c r="DG9" s="450"/>
      <c r="DH9" s="450"/>
      <c r="DI9" s="451"/>
    </row>
    <row r="10" spans="1:119" ht="18.75" customHeight="1" thickBot="1" x14ac:dyDescent="0.2">
      <c r="A10" s="178"/>
      <c r="B10" s="584"/>
      <c r="C10" s="585"/>
      <c r="D10" s="585"/>
      <c r="E10" s="585"/>
      <c r="F10" s="585"/>
      <c r="G10" s="585"/>
      <c r="H10" s="585"/>
      <c r="I10" s="585"/>
      <c r="J10" s="585"/>
      <c r="K10" s="503"/>
      <c r="L10" s="408" t="s">
        <v>119</v>
      </c>
      <c r="M10" s="409"/>
      <c r="N10" s="409"/>
      <c r="O10" s="409"/>
      <c r="P10" s="409"/>
      <c r="Q10" s="410"/>
      <c r="R10" s="405">
        <v>3408</v>
      </c>
      <c r="S10" s="406"/>
      <c r="T10" s="406"/>
      <c r="U10" s="406"/>
      <c r="V10" s="465"/>
      <c r="W10" s="593"/>
      <c r="X10" s="403"/>
      <c r="Y10" s="403"/>
      <c r="Z10" s="403"/>
      <c r="AA10" s="403"/>
      <c r="AB10" s="403"/>
      <c r="AC10" s="403"/>
      <c r="AD10" s="403"/>
      <c r="AE10" s="403"/>
      <c r="AF10" s="403"/>
      <c r="AG10" s="403"/>
      <c r="AH10" s="403"/>
      <c r="AI10" s="403"/>
      <c r="AJ10" s="403"/>
      <c r="AK10" s="403"/>
      <c r="AL10" s="594"/>
      <c r="AM10" s="509" t="s">
        <v>120</v>
      </c>
      <c r="AN10" s="409"/>
      <c r="AO10" s="409"/>
      <c r="AP10" s="409"/>
      <c r="AQ10" s="409"/>
      <c r="AR10" s="409"/>
      <c r="AS10" s="409"/>
      <c r="AT10" s="410"/>
      <c r="AU10" s="510" t="s">
        <v>102</v>
      </c>
      <c r="AV10" s="511"/>
      <c r="AW10" s="511"/>
      <c r="AX10" s="511"/>
      <c r="AY10" s="466" t="s">
        <v>121</v>
      </c>
      <c r="AZ10" s="467"/>
      <c r="BA10" s="467"/>
      <c r="BB10" s="467"/>
      <c r="BC10" s="467"/>
      <c r="BD10" s="467"/>
      <c r="BE10" s="467"/>
      <c r="BF10" s="467"/>
      <c r="BG10" s="467"/>
      <c r="BH10" s="467"/>
      <c r="BI10" s="467"/>
      <c r="BJ10" s="467"/>
      <c r="BK10" s="467"/>
      <c r="BL10" s="467"/>
      <c r="BM10" s="468"/>
      <c r="BN10" s="452">
        <v>266</v>
      </c>
      <c r="BO10" s="453"/>
      <c r="BP10" s="453"/>
      <c r="BQ10" s="453"/>
      <c r="BR10" s="453"/>
      <c r="BS10" s="453"/>
      <c r="BT10" s="453"/>
      <c r="BU10" s="454"/>
      <c r="BV10" s="452">
        <v>299</v>
      </c>
      <c r="BW10" s="453"/>
      <c r="BX10" s="453"/>
      <c r="BY10" s="453"/>
      <c r="BZ10" s="453"/>
      <c r="CA10" s="453"/>
      <c r="CB10" s="453"/>
      <c r="CC10" s="454"/>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4"/>
      <c r="C11" s="585"/>
      <c r="D11" s="585"/>
      <c r="E11" s="585"/>
      <c r="F11" s="585"/>
      <c r="G11" s="585"/>
      <c r="H11" s="585"/>
      <c r="I11" s="585"/>
      <c r="J11" s="585"/>
      <c r="K11" s="503"/>
      <c r="L11" s="413" t="s">
        <v>123</v>
      </c>
      <c r="M11" s="414"/>
      <c r="N11" s="414"/>
      <c r="O11" s="414"/>
      <c r="P11" s="414"/>
      <c r="Q11" s="415"/>
      <c r="R11" s="581" t="s">
        <v>124</v>
      </c>
      <c r="S11" s="582"/>
      <c r="T11" s="582"/>
      <c r="U11" s="582"/>
      <c r="V11" s="583"/>
      <c r="W11" s="593"/>
      <c r="X11" s="403"/>
      <c r="Y11" s="403"/>
      <c r="Z11" s="403"/>
      <c r="AA11" s="403"/>
      <c r="AB11" s="403"/>
      <c r="AC11" s="403"/>
      <c r="AD11" s="403"/>
      <c r="AE11" s="403"/>
      <c r="AF11" s="403"/>
      <c r="AG11" s="403"/>
      <c r="AH11" s="403"/>
      <c r="AI11" s="403"/>
      <c r="AJ11" s="403"/>
      <c r="AK11" s="403"/>
      <c r="AL11" s="594"/>
      <c r="AM11" s="509" t="s">
        <v>125</v>
      </c>
      <c r="AN11" s="409"/>
      <c r="AO11" s="409"/>
      <c r="AP11" s="409"/>
      <c r="AQ11" s="409"/>
      <c r="AR11" s="409"/>
      <c r="AS11" s="409"/>
      <c r="AT11" s="410"/>
      <c r="AU11" s="510" t="s">
        <v>116</v>
      </c>
      <c r="AV11" s="511"/>
      <c r="AW11" s="511"/>
      <c r="AX11" s="511"/>
      <c r="AY11" s="466" t="s">
        <v>126</v>
      </c>
      <c r="AZ11" s="467"/>
      <c r="BA11" s="467"/>
      <c r="BB11" s="467"/>
      <c r="BC11" s="467"/>
      <c r="BD11" s="467"/>
      <c r="BE11" s="467"/>
      <c r="BF11" s="467"/>
      <c r="BG11" s="467"/>
      <c r="BH11" s="467"/>
      <c r="BI11" s="467"/>
      <c r="BJ11" s="467"/>
      <c r="BK11" s="467"/>
      <c r="BL11" s="467"/>
      <c r="BM11" s="468"/>
      <c r="BN11" s="452">
        <v>110209</v>
      </c>
      <c r="BO11" s="453"/>
      <c r="BP11" s="453"/>
      <c r="BQ11" s="453"/>
      <c r="BR11" s="453"/>
      <c r="BS11" s="453"/>
      <c r="BT11" s="453"/>
      <c r="BU11" s="454"/>
      <c r="BV11" s="452">
        <v>0</v>
      </c>
      <c r="BW11" s="453"/>
      <c r="BX11" s="453"/>
      <c r="BY11" s="453"/>
      <c r="BZ11" s="453"/>
      <c r="CA11" s="453"/>
      <c r="CB11" s="453"/>
      <c r="CC11" s="454"/>
      <c r="CD11" s="492" t="s">
        <v>127</v>
      </c>
      <c r="CE11" s="412"/>
      <c r="CF11" s="412"/>
      <c r="CG11" s="412"/>
      <c r="CH11" s="412"/>
      <c r="CI11" s="412"/>
      <c r="CJ11" s="412"/>
      <c r="CK11" s="412"/>
      <c r="CL11" s="412"/>
      <c r="CM11" s="412"/>
      <c r="CN11" s="412"/>
      <c r="CO11" s="412"/>
      <c r="CP11" s="412"/>
      <c r="CQ11" s="412"/>
      <c r="CR11" s="412"/>
      <c r="CS11" s="493"/>
      <c r="CT11" s="555" t="s">
        <v>128</v>
      </c>
      <c r="CU11" s="556"/>
      <c r="CV11" s="556"/>
      <c r="CW11" s="556"/>
      <c r="CX11" s="556"/>
      <c r="CY11" s="556"/>
      <c r="CZ11" s="556"/>
      <c r="DA11" s="557"/>
      <c r="DB11" s="555" t="s">
        <v>129</v>
      </c>
      <c r="DC11" s="556"/>
      <c r="DD11" s="556"/>
      <c r="DE11" s="556"/>
      <c r="DF11" s="556"/>
      <c r="DG11" s="556"/>
      <c r="DH11" s="556"/>
      <c r="DI11" s="557"/>
    </row>
    <row r="12" spans="1:119" ht="18.75" customHeight="1" x14ac:dyDescent="0.15">
      <c r="A12" s="178"/>
      <c r="B12" s="558" t="s">
        <v>130</v>
      </c>
      <c r="C12" s="559"/>
      <c r="D12" s="559"/>
      <c r="E12" s="559"/>
      <c r="F12" s="559"/>
      <c r="G12" s="559"/>
      <c r="H12" s="559"/>
      <c r="I12" s="559"/>
      <c r="J12" s="559"/>
      <c r="K12" s="560"/>
      <c r="L12" s="567" t="s">
        <v>131</v>
      </c>
      <c r="M12" s="568"/>
      <c r="N12" s="568"/>
      <c r="O12" s="568"/>
      <c r="P12" s="568"/>
      <c r="Q12" s="569"/>
      <c r="R12" s="570">
        <v>3065</v>
      </c>
      <c r="S12" s="571"/>
      <c r="T12" s="571"/>
      <c r="U12" s="571"/>
      <c r="V12" s="572"/>
      <c r="W12" s="573" t="s">
        <v>1</v>
      </c>
      <c r="X12" s="511"/>
      <c r="Y12" s="511"/>
      <c r="Z12" s="511"/>
      <c r="AA12" s="511"/>
      <c r="AB12" s="574"/>
      <c r="AC12" s="575" t="s">
        <v>132</v>
      </c>
      <c r="AD12" s="576"/>
      <c r="AE12" s="576"/>
      <c r="AF12" s="576"/>
      <c r="AG12" s="577"/>
      <c r="AH12" s="575" t="s">
        <v>133</v>
      </c>
      <c r="AI12" s="576"/>
      <c r="AJ12" s="576"/>
      <c r="AK12" s="576"/>
      <c r="AL12" s="578"/>
      <c r="AM12" s="509" t="s">
        <v>134</v>
      </c>
      <c r="AN12" s="409"/>
      <c r="AO12" s="409"/>
      <c r="AP12" s="409"/>
      <c r="AQ12" s="409"/>
      <c r="AR12" s="409"/>
      <c r="AS12" s="409"/>
      <c r="AT12" s="410"/>
      <c r="AU12" s="510" t="s">
        <v>135</v>
      </c>
      <c r="AV12" s="511"/>
      <c r="AW12" s="511"/>
      <c r="AX12" s="511"/>
      <c r="AY12" s="466" t="s">
        <v>136</v>
      </c>
      <c r="AZ12" s="467"/>
      <c r="BA12" s="467"/>
      <c r="BB12" s="467"/>
      <c r="BC12" s="467"/>
      <c r="BD12" s="467"/>
      <c r="BE12" s="467"/>
      <c r="BF12" s="467"/>
      <c r="BG12" s="467"/>
      <c r="BH12" s="467"/>
      <c r="BI12" s="467"/>
      <c r="BJ12" s="467"/>
      <c r="BK12" s="467"/>
      <c r="BL12" s="467"/>
      <c r="BM12" s="468"/>
      <c r="BN12" s="452">
        <v>0</v>
      </c>
      <c r="BO12" s="453"/>
      <c r="BP12" s="453"/>
      <c r="BQ12" s="453"/>
      <c r="BR12" s="453"/>
      <c r="BS12" s="453"/>
      <c r="BT12" s="453"/>
      <c r="BU12" s="454"/>
      <c r="BV12" s="452">
        <v>0</v>
      </c>
      <c r="BW12" s="453"/>
      <c r="BX12" s="453"/>
      <c r="BY12" s="453"/>
      <c r="BZ12" s="453"/>
      <c r="CA12" s="453"/>
      <c r="CB12" s="453"/>
      <c r="CC12" s="454"/>
      <c r="CD12" s="492" t="s">
        <v>137</v>
      </c>
      <c r="CE12" s="412"/>
      <c r="CF12" s="412"/>
      <c r="CG12" s="412"/>
      <c r="CH12" s="412"/>
      <c r="CI12" s="412"/>
      <c r="CJ12" s="412"/>
      <c r="CK12" s="412"/>
      <c r="CL12" s="412"/>
      <c r="CM12" s="412"/>
      <c r="CN12" s="412"/>
      <c r="CO12" s="412"/>
      <c r="CP12" s="412"/>
      <c r="CQ12" s="412"/>
      <c r="CR12" s="412"/>
      <c r="CS12" s="493"/>
      <c r="CT12" s="555" t="s">
        <v>128</v>
      </c>
      <c r="CU12" s="556"/>
      <c r="CV12" s="556"/>
      <c r="CW12" s="556"/>
      <c r="CX12" s="556"/>
      <c r="CY12" s="556"/>
      <c r="CZ12" s="556"/>
      <c r="DA12" s="557"/>
      <c r="DB12" s="555" t="s">
        <v>128</v>
      </c>
      <c r="DC12" s="556"/>
      <c r="DD12" s="556"/>
      <c r="DE12" s="556"/>
      <c r="DF12" s="556"/>
      <c r="DG12" s="556"/>
      <c r="DH12" s="556"/>
      <c r="DI12" s="557"/>
    </row>
    <row r="13" spans="1:119" ht="18.75" customHeight="1" x14ac:dyDescent="0.15">
      <c r="A13" s="178"/>
      <c r="B13" s="561"/>
      <c r="C13" s="562"/>
      <c r="D13" s="562"/>
      <c r="E13" s="562"/>
      <c r="F13" s="562"/>
      <c r="G13" s="562"/>
      <c r="H13" s="562"/>
      <c r="I13" s="562"/>
      <c r="J13" s="562"/>
      <c r="K13" s="563"/>
      <c r="L13" s="187"/>
      <c r="M13" s="536" t="s">
        <v>138</v>
      </c>
      <c r="N13" s="537"/>
      <c r="O13" s="537"/>
      <c r="P13" s="537"/>
      <c r="Q13" s="538"/>
      <c r="R13" s="539">
        <v>2836</v>
      </c>
      <c r="S13" s="540"/>
      <c r="T13" s="540"/>
      <c r="U13" s="540"/>
      <c r="V13" s="541"/>
      <c r="W13" s="542" t="s">
        <v>139</v>
      </c>
      <c r="X13" s="438"/>
      <c r="Y13" s="438"/>
      <c r="Z13" s="438"/>
      <c r="AA13" s="438"/>
      <c r="AB13" s="439"/>
      <c r="AC13" s="405">
        <v>1290</v>
      </c>
      <c r="AD13" s="406"/>
      <c r="AE13" s="406"/>
      <c r="AF13" s="406"/>
      <c r="AG13" s="407"/>
      <c r="AH13" s="405">
        <v>1330</v>
      </c>
      <c r="AI13" s="406"/>
      <c r="AJ13" s="406"/>
      <c r="AK13" s="406"/>
      <c r="AL13" s="465"/>
      <c r="AM13" s="509" t="s">
        <v>140</v>
      </c>
      <c r="AN13" s="409"/>
      <c r="AO13" s="409"/>
      <c r="AP13" s="409"/>
      <c r="AQ13" s="409"/>
      <c r="AR13" s="409"/>
      <c r="AS13" s="409"/>
      <c r="AT13" s="410"/>
      <c r="AU13" s="510" t="s">
        <v>116</v>
      </c>
      <c r="AV13" s="511"/>
      <c r="AW13" s="511"/>
      <c r="AX13" s="511"/>
      <c r="AY13" s="466" t="s">
        <v>141</v>
      </c>
      <c r="AZ13" s="467"/>
      <c r="BA13" s="467"/>
      <c r="BB13" s="467"/>
      <c r="BC13" s="467"/>
      <c r="BD13" s="467"/>
      <c r="BE13" s="467"/>
      <c r="BF13" s="467"/>
      <c r="BG13" s="467"/>
      <c r="BH13" s="467"/>
      <c r="BI13" s="467"/>
      <c r="BJ13" s="467"/>
      <c r="BK13" s="467"/>
      <c r="BL13" s="467"/>
      <c r="BM13" s="468"/>
      <c r="BN13" s="452">
        <v>364217</v>
      </c>
      <c r="BO13" s="453"/>
      <c r="BP13" s="453"/>
      <c r="BQ13" s="453"/>
      <c r="BR13" s="453"/>
      <c r="BS13" s="453"/>
      <c r="BT13" s="453"/>
      <c r="BU13" s="454"/>
      <c r="BV13" s="452">
        <v>115271</v>
      </c>
      <c r="BW13" s="453"/>
      <c r="BX13" s="453"/>
      <c r="BY13" s="453"/>
      <c r="BZ13" s="453"/>
      <c r="CA13" s="453"/>
      <c r="CB13" s="453"/>
      <c r="CC13" s="454"/>
      <c r="CD13" s="492" t="s">
        <v>142</v>
      </c>
      <c r="CE13" s="412"/>
      <c r="CF13" s="412"/>
      <c r="CG13" s="412"/>
      <c r="CH13" s="412"/>
      <c r="CI13" s="412"/>
      <c r="CJ13" s="412"/>
      <c r="CK13" s="412"/>
      <c r="CL13" s="412"/>
      <c r="CM13" s="412"/>
      <c r="CN13" s="412"/>
      <c r="CO13" s="412"/>
      <c r="CP13" s="412"/>
      <c r="CQ13" s="412"/>
      <c r="CR13" s="412"/>
      <c r="CS13" s="493"/>
      <c r="CT13" s="449">
        <v>1</v>
      </c>
      <c r="CU13" s="450"/>
      <c r="CV13" s="450"/>
      <c r="CW13" s="450"/>
      <c r="CX13" s="450"/>
      <c r="CY13" s="450"/>
      <c r="CZ13" s="450"/>
      <c r="DA13" s="451"/>
      <c r="DB13" s="449">
        <v>0.5</v>
      </c>
      <c r="DC13" s="450"/>
      <c r="DD13" s="450"/>
      <c r="DE13" s="450"/>
      <c r="DF13" s="450"/>
      <c r="DG13" s="450"/>
      <c r="DH13" s="450"/>
      <c r="DI13" s="451"/>
    </row>
    <row r="14" spans="1:119" ht="18.75" customHeight="1" thickBot="1" x14ac:dyDescent="0.2">
      <c r="A14" s="178"/>
      <c r="B14" s="561"/>
      <c r="C14" s="562"/>
      <c r="D14" s="562"/>
      <c r="E14" s="562"/>
      <c r="F14" s="562"/>
      <c r="G14" s="562"/>
      <c r="H14" s="562"/>
      <c r="I14" s="562"/>
      <c r="J14" s="562"/>
      <c r="K14" s="563"/>
      <c r="L14" s="526" t="s">
        <v>143</v>
      </c>
      <c r="M14" s="579"/>
      <c r="N14" s="579"/>
      <c r="O14" s="579"/>
      <c r="P14" s="579"/>
      <c r="Q14" s="580"/>
      <c r="R14" s="539">
        <v>3162</v>
      </c>
      <c r="S14" s="540"/>
      <c r="T14" s="540"/>
      <c r="U14" s="540"/>
      <c r="V14" s="541"/>
      <c r="W14" s="543"/>
      <c r="X14" s="441"/>
      <c r="Y14" s="441"/>
      <c r="Z14" s="441"/>
      <c r="AA14" s="441"/>
      <c r="AB14" s="442"/>
      <c r="AC14" s="532">
        <v>61.3</v>
      </c>
      <c r="AD14" s="533"/>
      <c r="AE14" s="533"/>
      <c r="AF14" s="533"/>
      <c r="AG14" s="534"/>
      <c r="AH14" s="532">
        <v>60.7</v>
      </c>
      <c r="AI14" s="533"/>
      <c r="AJ14" s="533"/>
      <c r="AK14" s="533"/>
      <c r="AL14" s="535"/>
      <c r="AM14" s="509"/>
      <c r="AN14" s="409"/>
      <c r="AO14" s="409"/>
      <c r="AP14" s="409"/>
      <c r="AQ14" s="409"/>
      <c r="AR14" s="409"/>
      <c r="AS14" s="409"/>
      <c r="AT14" s="410"/>
      <c r="AU14" s="510"/>
      <c r="AV14" s="511"/>
      <c r="AW14" s="511"/>
      <c r="AX14" s="511"/>
      <c r="AY14" s="466"/>
      <c r="AZ14" s="467"/>
      <c r="BA14" s="467"/>
      <c r="BB14" s="467"/>
      <c r="BC14" s="467"/>
      <c r="BD14" s="467"/>
      <c r="BE14" s="467"/>
      <c r="BF14" s="467"/>
      <c r="BG14" s="467"/>
      <c r="BH14" s="467"/>
      <c r="BI14" s="467"/>
      <c r="BJ14" s="467"/>
      <c r="BK14" s="467"/>
      <c r="BL14" s="467"/>
      <c r="BM14" s="468"/>
      <c r="BN14" s="452"/>
      <c r="BO14" s="453"/>
      <c r="BP14" s="453"/>
      <c r="BQ14" s="453"/>
      <c r="BR14" s="453"/>
      <c r="BS14" s="453"/>
      <c r="BT14" s="453"/>
      <c r="BU14" s="454"/>
      <c r="BV14" s="452"/>
      <c r="BW14" s="453"/>
      <c r="BX14" s="453"/>
      <c r="BY14" s="453"/>
      <c r="BZ14" s="453"/>
      <c r="CA14" s="453"/>
      <c r="CB14" s="453"/>
      <c r="CC14" s="454"/>
      <c r="CD14" s="489" t="s">
        <v>144</v>
      </c>
      <c r="CE14" s="490"/>
      <c r="CF14" s="490"/>
      <c r="CG14" s="490"/>
      <c r="CH14" s="490"/>
      <c r="CI14" s="490"/>
      <c r="CJ14" s="490"/>
      <c r="CK14" s="490"/>
      <c r="CL14" s="490"/>
      <c r="CM14" s="490"/>
      <c r="CN14" s="490"/>
      <c r="CO14" s="490"/>
      <c r="CP14" s="490"/>
      <c r="CQ14" s="490"/>
      <c r="CR14" s="490"/>
      <c r="CS14" s="491"/>
      <c r="CT14" s="549" t="s">
        <v>128</v>
      </c>
      <c r="CU14" s="550"/>
      <c r="CV14" s="550"/>
      <c r="CW14" s="550"/>
      <c r="CX14" s="550"/>
      <c r="CY14" s="550"/>
      <c r="CZ14" s="550"/>
      <c r="DA14" s="551"/>
      <c r="DB14" s="549" t="s">
        <v>128</v>
      </c>
      <c r="DC14" s="550"/>
      <c r="DD14" s="550"/>
      <c r="DE14" s="550"/>
      <c r="DF14" s="550"/>
      <c r="DG14" s="550"/>
      <c r="DH14" s="550"/>
      <c r="DI14" s="551"/>
    </row>
    <row r="15" spans="1:119" ht="18.75" customHeight="1" x14ac:dyDescent="0.15">
      <c r="A15" s="178"/>
      <c r="B15" s="561"/>
      <c r="C15" s="562"/>
      <c r="D15" s="562"/>
      <c r="E15" s="562"/>
      <c r="F15" s="562"/>
      <c r="G15" s="562"/>
      <c r="H15" s="562"/>
      <c r="I15" s="562"/>
      <c r="J15" s="562"/>
      <c r="K15" s="563"/>
      <c r="L15" s="187"/>
      <c r="M15" s="536" t="s">
        <v>145</v>
      </c>
      <c r="N15" s="537"/>
      <c r="O15" s="537"/>
      <c r="P15" s="537"/>
      <c r="Q15" s="538"/>
      <c r="R15" s="539">
        <v>2881</v>
      </c>
      <c r="S15" s="540"/>
      <c r="T15" s="540"/>
      <c r="U15" s="540"/>
      <c r="V15" s="541"/>
      <c r="W15" s="542" t="s">
        <v>146</v>
      </c>
      <c r="X15" s="438"/>
      <c r="Y15" s="438"/>
      <c r="Z15" s="438"/>
      <c r="AA15" s="438"/>
      <c r="AB15" s="439"/>
      <c r="AC15" s="405">
        <v>97</v>
      </c>
      <c r="AD15" s="406"/>
      <c r="AE15" s="406"/>
      <c r="AF15" s="406"/>
      <c r="AG15" s="407"/>
      <c r="AH15" s="405">
        <v>105</v>
      </c>
      <c r="AI15" s="406"/>
      <c r="AJ15" s="406"/>
      <c r="AK15" s="406"/>
      <c r="AL15" s="465"/>
      <c r="AM15" s="509"/>
      <c r="AN15" s="409"/>
      <c r="AO15" s="409"/>
      <c r="AP15" s="409"/>
      <c r="AQ15" s="409"/>
      <c r="AR15" s="409"/>
      <c r="AS15" s="409"/>
      <c r="AT15" s="410"/>
      <c r="AU15" s="510"/>
      <c r="AV15" s="511"/>
      <c r="AW15" s="511"/>
      <c r="AX15" s="511"/>
      <c r="AY15" s="478" t="s">
        <v>147</v>
      </c>
      <c r="AZ15" s="479"/>
      <c r="BA15" s="479"/>
      <c r="BB15" s="479"/>
      <c r="BC15" s="479"/>
      <c r="BD15" s="479"/>
      <c r="BE15" s="479"/>
      <c r="BF15" s="479"/>
      <c r="BG15" s="479"/>
      <c r="BH15" s="479"/>
      <c r="BI15" s="479"/>
      <c r="BJ15" s="479"/>
      <c r="BK15" s="479"/>
      <c r="BL15" s="479"/>
      <c r="BM15" s="480"/>
      <c r="BN15" s="481">
        <v>667990</v>
      </c>
      <c r="BO15" s="482"/>
      <c r="BP15" s="482"/>
      <c r="BQ15" s="482"/>
      <c r="BR15" s="482"/>
      <c r="BS15" s="482"/>
      <c r="BT15" s="482"/>
      <c r="BU15" s="483"/>
      <c r="BV15" s="481">
        <v>686119</v>
      </c>
      <c r="BW15" s="482"/>
      <c r="BX15" s="482"/>
      <c r="BY15" s="482"/>
      <c r="BZ15" s="482"/>
      <c r="CA15" s="482"/>
      <c r="CB15" s="482"/>
      <c r="CC15" s="483"/>
      <c r="CD15" s="552" t="s">
        <v>148</v>
      </c>
      <c r="CE15" s="553"/>
      <c r="CF15" s="553"/>
      <c r="CG15" s="553"/>
      <c r="CH15" s="553"/>
      <c r="CI15" s="553"/>
      <c r="CJ15" s="553"/>
      <c r="CK15" s="553"/>
      <c r="CL15" s="553"/>
      <c r="CM15" s="553"/>
      <c r="CN15" s="553"/>
      <c r="CO15" s="553"/>
      <c r="CP15" s="553"/>
      <c r="CQ15" s="553"/>
      <c r="CR15" s="553"/>
      <c r="CS15" s="55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1"/>
      <c r="C16" s="562"/>
      <c r="D16" s="562"/>
      <c r="E16" s="562"/>
      <c r="F16" s="562"/>
      <c r="G16" s="562"/>
      <c r="H16" s="562"/>
      <c r="I16" s="562"/>
      <c r="J16" s="562"/>
      <c r="K16" s="563"/>
      <c r="L16" s="526" t="s">
        <v>149</v>
      </c>
      <c r="M16" s="527"/>
      <c r="N16" s="527"/>
      <c r="O16" s="527"/>
      <c r="P16" s="527"/>
      <c r="Q16" s="528"/>
      <c r="R16" s="529" t="s">
        <v>150</v>
      </c>
      <c r="S16" s="530"/>
      <c r="T16" s="530"/>
      <c r="U16" s="530"/>
      <c r="V16" s="531"/>
      <c r="W16" s="543"/>
      <c r="X16" s="441"/>
      <c r="Y16" s="441"/>
      <c r="Z16" s="441"/>
      <c r="AA16" s="441"/>
      <c r="AB16" s="442"/>
      <c r="AC16" s="532">
        <v>4.5999999999999996</v>
      </c>
      <c r="AD16" s="533"/>
      <c r="AE16" s="533"/>
      <c r="AF16" s="533"/>
      <c r="AG16" s="534"/>
      <c r="AH16" s="532">
        <v>4.8</v>
      </c>
      <c r="AI16" s="533"/>
      <c r="AJ16" s="533"/>
      <c r="AK16" s="533"/>
      <c r="AL16" s="535"/>
      <c r="AM16" s="509"/>
      <c r="AN16" s="409"/>
      <c r="AO16" s="409"/>
      <c r="AP16" s="409"/>
      <c r="AQ16" s="409"/>
      <c r="AR16" s="409"/>
      <c r="AS16" s="409"/>
      <c r="AT16" s="410"/>
      <c r="AU16" s="510"/>
      <c r="AV16" s="511"/>
      <c r="AW16" s="511"/>
      <c r="AX16" s="511"/>
      <c r="AY16" s="466" t="s">
        <v>151</v>
      </c>
      <c r="AZ16" s="467"/>
      <c r="BA16" s="467"/>
      <c r="BB16" s="467"/>
      <c r="BC16" s="467"/>
      <c r="BD16" s="467"/>
      <c r="BE16" s="467"/>
      <c r="BF16" s="467"/>
      <c r="BG16" s="467"/>
      <c r="BH16" s="467"/>
      <c r="BI16" s="467"/>
      <c r="BJ16" s="467"/>
      <c r="BK16" s="467"/>
      <c r="BL16" s="467"/>
      <c r="BM16" s="468"/>
      <c r="BN16" s="452">
        <v>2384180</v>
      </c>
      <c r="BO16" s="453"/>
      <c r="BP16" s="453"/>
      <c r="BQ16" s="453"/>
      <c r="BR16" s="453"/>
      <c r="BS16" s="453"/>
      <c r="BT16" s="453"/>
      <c r="BU16" s="454"/>
      <c r="BV16" s="452">
        <v>2211638</v>
      </c>
      <c r="BW16" s="453"/>
      <c r="BX16" s="453"/>
      <c r="BY16" s="453"/>
      <c r="BZ16" s="453"/>
      <c r="CA16" s="453"/>
      <c r="CB16" s="453"/>
      <c r="CC16" s="454"/>
      <c r="CD16" s="191"/>
      <c r="CE16" s="484"/>
      <c r="CF16" s="484"/>
      <c r="CG16" s="484"/>
      <c r="CH16" s="484"/>
      <c r="CI16" s="484"/>
      <c r="CJ16" s="484"/>
      <c r="CK16" s="484"/>
      <c r="CL16" s="484"/>
      <c r="CM16" s="484"/>
      <c r="CN16" s="484"/>
      <c r="CO16" s="484"/>
      <c r="CP16" s="484"/>
      <c r="CQ16" s="484"/>
      <c r="CR16" s="484"/>
      <c r="CS16" s="485"/>
      <c r="CT16" s="449"/>
      <c r="CU16" s="450"/>
      <c r="CV16" s="450"/>
      <c r="CW16" s="450"/>
      <c r="CX16" s="450"/>
      <c r="CY16" s="450"/>
      <c r="CZ16" s="450"/>
      <c r="DA16" s="451"/>
      <c r="DB16" s="449"/>
      <c r="DC16" s="450"/>
      <c r="DD16" s="450"/>
      <c r="DE16" s="450"/>
      <c r="DF16" s="450"/>
      <c r="DG16" s="450"/>
      <c r="DH16" s="450"/>
      <c r="DI16" s="451"/>
    </row>
    <row r="17" spans="1:113" ht="18.75" customHeight="1" thickBot="1" x14ac:dyDescent="0.2">
      <c r="A17" s="178"/>
      <c r="B17" s="564"/>
      <c r="C17" s="565"/>
      <c r="D17" s="565"/>
      <c r="E17" s="565"/>
      <c r="F17" s="565"/>
      <c r="G17" s="565"/>
      <c r="H17" s="565"/>
      <c r="I17" s="565"/>
      <c r="J17" s="565"/>
      <c r="K17" s="566"/>
      <c r="L17" s="192"/>
      <c r="M17" s="545" t="s">
        <v>152</v>
      </c>
      <c r="N17" s="546"/>
      <c r="O17" s="546"/>
      <c r="P17" s="546"/>
      <c r="Q17" s="547"/>
      <c r="R17" s="529" t="s">
        <v>153</v>
      </c>
      <c r="S17" s="530"/>
      <c r="T17" s="530"/>
      <c r="U17" s="530"/>
      <c r="V17" s="531"/>
      <c r="W17" s="542" t="s">
        <v>154</v>
      </c>
      <c r="X17" s="438"/>
      <c r="Y17" s="438"/>
      <c r="Z17" s="438"/>
      <c r="AA17" s="438"/>
      <c r="AB17" s="439"/>
      <c r="AC17" s="405">
        <v>718</v>
      </c>
      <c r="AD17" s="406"/>
      <c r="AE17" s="406"/>
      <c r="AF17" s="406"/>
      <c r="AG17" s="407"/>
      <c r="AH17" s="405">
        <v>757</v>
      </c>
      <c r="AI17" s="406"/>
      <c r="AJ17" s="406"/>
      <c r="AK17" s="406"/>
      <c r="AL17" s="465"/>
      <c r="AM17" s="509"/>
      <c r="AN17" s="409"/>
      <c r="AO17" s="409"/>
      <c r="AP17" s="409"/>
      <c r="AQ17" s="409"/>
      <c r="AR17" s="409"/>
      <c r="AS17" s="409"/>
      <c r="AT17" s="410"/>
      <c r="AU17" s="510"/>
      <c r="AV17" s="511"/>
      <c r="AW17" s="511"/>
      <c r="AX17" s="511"/>
      <c r="AY17" s="466" t="s">
        <v>155</v>
      </c>
      <c r="AZ17" s="467"/>
      <c r="BA17" s="467"/>
      <c r="BB17" s="467"/>
      <c r="BC17" s="467"/>
      <c r="BD17" s="467"/>
      <c r="BE17" s="467"/>
      <c r="BF17" s="467"/>
      <c r="BG17" s="467"/>
      <c r="BH17" s="467"/>
      <c r="BI17" s="467"/>
      <c r="BJ17" s="467"/>
      <c r="BK17" s="467"/>
      <c r="BL17" s="467"/>
      <c r="BM17" s="468"/>
      <c r="BN17" s="452">
        <v>827477</v>
      </c>
      <c r="BO17" s="453"/>
      <c r="BP17" s="453"/>
      <c r="BQ17" s="453"/>
      <c r="BR17" s="453"/>
      <c r="BS17" s="453"/>
      <c r="BT17" s="453"/>
      <c r="BU17" s="454"/>
      <c r="BV17" s="452">
        <v>872487</v>
      </c>
      <c r="BW17" s="453"/>
      <c r="BX17" s="453"/>
      <c r="BY17" s="453"/>
      <c r="BZ17" s="453"/>
      <c r="CA17" s="453"/>
      <c r="CB17" s="453"/>
      <c r="CC17" s="454"/>
      <c r="CD17" s="191"/>
      <c r="CE17" s="484"/>
      <c r="CF17" s="484"/>
      <c r="CG17" s="484"/>
      <c r="CH17" s="484"/>
      <c r="CI17" s="484"/>
      <c r="CJ17" s="484"/>
      <c r="CK17" s="484"/>
      <c r="CL17" s="484"/>
      <c r="CM17" s="484"/>
      <c r="CN17" s="484"/>
      <c r="CO17" s="484"/>
      <c r="CP17" s="484"/>
      <c r="CQ17" s="484"/>
      <c r="CR17" s="484"/>
      <c r="CS17" s="485"/>
      <c r="CT17" s="449"/>
      <c r="CU17" s="450"/>
      <c r="CV17" s="450"/>
      <c r="CW17" s="450"/>
      <c r="CX17" s="450"/>
      <c r="CY17" s="450"/>
      <c r="CZ17" s="450"/>
      <c r="DA17" s="451"/>
      <c r="DB17" s="449"/>
      <c r="DC17" s="450"/>
      <c r="DD17" s="450"/>
      <c r="DE17" s="450"/>
      <c r="DF17" s="450"/>
      <c r="DG17" s="450"/>
      <c r="DH17" s="450"/>
      <c r="DI17" s="451"/>
    </row>
    <row r="18" spans="1:113" ht="18.75" customHeight="1" thickBot="1" x14ac:dyDescent="0.2">
      <c r="A18" s="178"/>
      <c r="B18" s="502" t="s">
        <v>156</v>
      </c>
      <c r="C18" s="503"/>
      <c r="D18" s="503"/>
      <c r="E18" s="504"/>
      <c r="F18" s="504"/>
      <c r="G18" s="504"/>
      <c r="H18" s="504"/>
      <c r="I18" s="504"/>
      <c r="J18" s="504"/>
      <c r="K18" s="504"/>
      <c r="L18" s="505">
        <v>133.09</v>
      </c>
      <c r="M18" s="505"/>
      <c r="N18" s="505"/>
      <c r="O18" s="505"/>
      <c r="P18" s="505"/>
      <c r="Q18" s="505"/>
      <c r="R18" s="506"/>
      <c r="S18" s="506"/>
      <c r="T18" s="506"/>
      <c r="U18" s="506"/>
      <c r="V18" s="507"/>
      <c r="W18" s="523"/>
      <c r="X18" s="524"/>
      <c r="Y18" s="524"/>
      <c r="Z18" s="524"/>
      <c r="AA18" s="524"/>
      <c r="AB18" s="548"/>
      <c r="AC18" s="422">
        <v>34.1</v>
      </c>
      <c r="AD18" s="423"/>
      <c r="AE18" s="423"/>
      <c r="AF18" s="423"/>
      <c r="AG18" s="508"/>
      <c r="AH18" s="422">
        <v>34.5</v>
      </c>
      <c r="AI18" s="423"/>
      <c r="AJ18" s="423"/>
      <c r="AK18" s="423"/>
      <c r="AL18" s="424"/>
      <c r="AM18" s="509"/>
      <c r="AN18" s="409"/>
      <c r="AO18" s="409"/>
      <c r="AP18" s="409"/>
      <c r="AQ18" s="409"/>
      <c r="AR18" s="409"/>
      <c r="AS18" s="409"/>
      <c r="AT18" s="410"/>
      <c r="AU18" s="510"/>
      <c r="AV18" s="511"/>
      <c r="AW18" s="511"/>
      <c r="AX18" s="511"/>
      <c r="AY18" s="466" t="s">
        <v>157</v>
      </c>
      <c r="AZ18" s="467"/>
      <c r="BA18" s="467"/>
      <c r="BB18" s="467"/>
      <c r="BC18" s="467"/>
      <c r="BD18" s="467"/>
      <c r="BE18" s="467"/>
      <c r="BF18" s="467"/>
      <c r="BG18" s="467"/>
      <c r="BH18" s="467"/>
      <c r="BI18" s="467"/>
      <c r="BJ18" s="467"/>
      <c r="BK18" s="467"/>
      <c r="BL18" s="467"/>
      <c r="BM18" s="468"/>
      <c r="BN18" s="452">
        <v>1889231</v>
      </c>
      <c r="BO18" s="453"/>
      <c r="BP18" s="453"/>
      <c r="BQ18" s="453"/>
      <c r="BR18" s="453"/>
      <c r="BS18" s="453"/>
      <c r="BT18" s="453"/>
      <c r="BU18" s="454"/>
      <c r="BV18" s="452">
        <v>1827748</v>
      </c>
      <c r="BW18" s="453"/>
      <c r="BX18" s="453"/>
      <c r="BY18" s="453"/>
      <c r="BZ18" s="453"/>
      <c r="CA18" s="453"/>
      <c r="CB18" s="453"/>
      <c r="CC18" s="454"/>
      <c r="CD18" s="191"/>
      <c r="CE18" s="484"/>
      <c r="CF18" s="484"/>
      <c r="CG18" s="484"/>
      <c r="CH18" s="484"/>
      <c r="CI18" s="484"/>
      <c r="CJ18" s="484"/>
      <c r="CK18" s="484"/>
      <c r="CL18" s="484"/>
      <c r="CM18" s="484"/>
      <c r="CN18" s="484"/>
      <c r="CO18" s="484"/>
      <c r="CP18" s="484"/>
      <c r="CQ18" s="484"/>
      <c r="CR18" s="484"/>
      <c r="CS18" s="485"/>
      <c r="CT18" s="449"/>
      <c r="CU18" s="450"/>
      <c r="CV18" s="450"/>
      <c r="CW18" s="450"/>
      <c r="CX18" s="450"/>
      <c r="CY18" s="450"/>
      <c r="CZ18" s="450"/>
      <c r="DA18" s="451"/>
      <c r="DB18" s="449"/>
      <c r="DC18" s="450"/>
      <c r="DD18" s="450"/>
      <c r="DE18" s="450"/>
      <c r="DF18" s="450"/>
      <c r="DG18" s="450"/>
      <c r="DH18" s="450"/>
      <c r="DI18" s="451"/>
    </row>
    <row r="19" spans="1:113" ht="18.75" customHeight="1" thickBot="1" x14ac:dyDescent="0.2">
      <c r="A19" s="178"/>
      <c r="B19" s="502" t="s">
        <v>158</v>
      </c>
      <c r="C19" s="503"/>
      <c r="D19" s="503"/>
      <c r="E19" s="504"/>
      <c r="F19" s="504"/>
      <c r="G19" s="504"/>
      <c r="H19" s="504"/>
      <c r="I19" s="504"/>
      <c r="J19" s="504"/>
      <c r="K19" s="504"/>
      <c r="L19" s="512">
        <v>24</v>
      </c>
      <c r="M19" s="512"/>
      <c r="N19" s="512"/>
      <c r="O19" s="512"/>
      <c r="P19" s="512"/>
      <c r="Q19" s="512"/>
      <c r="R19" s="513"/>
      <c r="S19" s="513"/>
      <c r="T19" s="513"/>
      <c r="U19" s="513"/>
      <c r="V19" s="514"/>
      <c r="W19" s="521"/>
      <c r="X19" s="522"/>
      <c r="Y19" s="522"/>
      <c r="Z19" s="522"/>
      <c r="AA19" s="522"/>
      <c r="AB19" s="522"/>
      <c r="AC19" s="525"/>
      <c r="AD19" s="525"/>
      <c r="AE19" s="525"/>
      <c r="AF19" s="525"/>
      <c r="AG19" s="525"/>
      <c r="AH19" s="525"/>
      <c r="AI19" s="525"/>
      <c r="AJ19" s="525"/>
      <c r="AK19" s="525"/>
      <c r="AL19" s="544"/>
      <c r="AM19" s="509"/>
      <c r="AN19" s="409"/>
      <c r="AO19" s="409"/>
      <c r="AP19" s="409"/>
      <c r="AQ19" s="409"/>
      <c r="AR19" s="409"/>
      <c r="AS19" s="409"/>
      <c r="AT19" s="410"/>
      <c r="AU19" s="510"/>
      <c r="AV19" s="511"/>
      <c r="AW19" s="511"/>
      <c r="AX19" s="511"/>
      <c r="AY19" s="466" t="s">
        <v>159</v>
      </c>
      <c r="AZ19" s="467"/>
      <c r="BA19" s="467"/>
      <c r="BB19" s="467"/>
      <c r="BC19" s="467"/>
      <c r="BD19" s="467"/>
      <c r="BE19" s="467"/>
      <c r="BF19" s="467"/>
      <c r="BG19" s="467"/>
      <c r="BH19" s="467"/>
      <c r="BI19" s="467"/>
      <c r="BJ19" s="467"/>
      <c r="BK19" s="467"/>
      <c r="BL19" s="467"/>
      <c r="BM19" s="468"/>
      <c r="BN19" s="452">
        <v>3670430</v>
      </c>
      <c r="BO19" s="453"/>
      <c r="BP19" s="453"/>
      <c r="BQ19" s="453"/>
      <c r="BR19" s="453"/>
      <c r="BS19" s="453"/>
      <c r="BT19" s="453"/>
      <c r="BU19" s="454"/>
      <c r="BV19" s="452">
        <v>3396013</v>
      </c>
      <c r="BW19" s="453"/>
      <c r="BX19" s="453"/>
      <c r="BY19" s="453"/>
      <c r="BZ19" s="453"/>
      <c r="CA19" s="453"/>
      <c r="CB19" s="453"/>
      <c r="CC19" s="454"/>
      <c r="CD19" s="191"/>
      <c r="CE19" s="484"/>
      <c r="CF19" s="484"/>
      <c r="CG19" s="484"/>
      <c r="CH19" s="484"/>
      <c r="CI19" s="484"/>
      <c r="CJ19" s="484"/>
      <c r="CK19" s="484"/>
      <c r="CL19" s="484"/>
      <c r="CM19" s="484"/>
      <c r="CN19" s="484"/>
      <c r="CO19" s="484"/>
      <c r="CP19" s="484"/>
      <c r="CQ19" s="484"/>
      <c r="CR19" s="484"/>
      <c r="CS19" s="485"/>
      <c r="CT19" s="449"/>
      <c r="CU19" s="450"/>
      <c r="CV19" s="450"/>
      <c r="CW19" s="450"/>
      <c r="CX19" s="450"/>
      <c r="CY19" s="450"/>
      <c r="CZ19" s="450"/>
      <c r="DA19" s="451"/>
      <c r="DB19" s="449"/>
      <c r="DC19" s="450"/>
      <c r="DD19" s="450"/>
      <c r="DE19" s="450"/>
      <c r="DF19" s="450"/>
      <c r="DG19" s="450"/>
      <c r="DH19" s="450"/>
      <c r="DI19" s="451"/>
    </row>
    <row r="20" spans="1:113" ht="18.75" customHeight="1" thickBot="1" x14ac:dyDescent="0.2">
      <c r="A20" s="178"/>
      <c r="B20" s="502" t="s">
        <v>160</v>
      </c>
      <c r="C20" s="503"/>
      <c r="D20" s="503"/>
      <c r="E20" s="504"/>
      <c r="F20" s="504"/>
      <c r="G20" s="504"/>
      <c r="H20" s="504"/>
      <c r="I20" s="504"/>
      <c r="J20" s="504"/>
      <c r="K20" s="504"/>
      <c r="L20" s="512">
        <v>1075</v>
      </c>
      <c r="M20" s="512"/>
      <c r="N20" s="512"/>
      <c r="O20" s="512"/>
      <c r="P20" s="512"/>
      <c r="Q20" s="512"/>
      <c r="R20" s="513"/>
      <c r="S20" s="513"/>
      <c r="T20" s="513"/>
      <c r="U20" s="513"/>
      <c r="V20" s="514"/>
      <c r="W20" s="523"/>
      <c r="X20" s="524"/>
      <c r="Y20" s="524"/>
      <c r="Z20" s="524"/>
      <c r="AA20" s="524"/>
      <c r="AB20" s="524"/>
      <c r="AC20" s="515"/>
      <c r="AD20" s="515"/>
      <c r="AE20" s="515"/>
      <c r="AF20" s="515"/>
      <c r="AG20" s="515"/>
      <c r="AH20" s="515"/>
      <c r="AI20" s="515"/>
      <c r="AJ20" s="515"/>
      <c r="AK20" s="515"/>
      <c r="AL20" s="516"/>
      <c r="AM20" s="517"/>
      <c r="AN20" s="414"/>
      <c r="AO20" s="414"/>
      <c r="AP20" s="414"/>
      <c r="AQ20" s="414"/>
      <c r="AR20" s="414"/>
      <c r="AS20" s="414"/>
      <c r="AT20" s="415"/>
      <c r="AU20" s="518"/>
      <c r="AV20" s="519"/>
      <c r="AW20" s="519"/>
      <c r="AX20" s="520"/>
      <c r="AY20" s="466"/>
      <c r="AZ20" s="467"/>
      <c r="BA20" s="467"/>
      <c r="BB20" s="467"/>
      <c r="BC20" s="467"/>
      <c r="BD20" s="467"/>
      <c r="BE20" s="467"/>
      <c r="BF20" s="467"/>
      <c r="BG20" s="467"/>
      <c r="BH20" s="467"/>
      <c r="BI20" s="467"/>
      <c r="BJ20" s="467"/>
      <c r="BK20" s="467"/>
      <c r="BL20" s="467"/>
      <c r="BM20" s="468"/>
      <c r="BN20" s="452"/>
      <c r="BO20" s="453"/>
      <c r="BP20" s="453"/>
      <c r="BQ20" s="453"/>
      <c r="BR20" s="453"/>
      <c r="BS20" s="453"/>
      <c r="BT20" s="453"/>
      <c r="BU20" s="454"/>
      <c r="BV20" s="452"/>
      <c r="BW20" s="453"/>
      <c r="BX20" s="453"/>
      <c r="BY20" s="453"/>
      <c r="BZ20" s="453"/>
      <c r="CA20" s="453"/>
      <c r="CB20" s="453"/>
      <c r="CC20" s="454"/>
      <c r="CD20" s="191"/>
      <c r="CE20" s="484"/>
      <c r="CF20" s="484"/>
      <c r="CG20" s="484"/>
      <c r="CH20" s="484"/>
      <c r="CI20" s="484"/>
      <c r="CJ20" s="484"/>
      <c r="CK20" s="484"/>
      <c r="CL20" s="484"/>
      <c r="CM20" s="484"/>
      <c r="CN20" s="484"/>
      <c r="CO20" s="484"/>
      <c r="CP20" s="484"/>
      <c r="CQ20" s="484"/>
      <c r="CR20" s="484"/>
      <c r="CS20" s="485"/>
      <c r="CT20" s="449"/>
      <c r="CU20" s="450"/>
      <c r="CV20" s="450"/>
      <c r="CW20" s="450"/>
      <c r="CX20" s="450"/>
      <c r="CY20" s="450"/>
      <c r="CZ20" s="450"/>
      <c r="DA20" s="451"/>
      <c r="DB20" s="449"/>
      <c r="DC20" s="450"/>
      <c r="DD20" s="450"/>
      <c r="DE20" s="450"/>
      <c r="DF20" s="450"/>
      <c r="DG20" s="450"/>
      <c r="DH20" s="450"/>
      <c r="DI20" s="451"/>
    </row>
    <row r="21" spans="1:113" ht="18.75" customHeight="1" thickBot="1" x14ac:dyDescent="0.2">
      <c r="A21" s="178"/>
      <c r="B21" s="499" t="s">
        <v>161</v>
      </c>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1"/>
      <c r="AY21" s="425"/>
      <c r="AZ21" s="426"/>
      <c r="BA21" s="426"/>
      <c r="BB21" s="426"/>
      <c r="BC21" s="426"/>
      <c r="BD21" s="426"/>
      <c r="BE21" s="426"/>
      <c r="BF21" s="426"/>
      <c r="BG21" s="426"/>
      <c r="BH21" s="426"/>
      <c r="BI21" s="426"/>
      <c r="BJ21" s="426"/>
      <c r="BK21" s="426"/>
      <c r="BL21" s="426"/>
      <c r="BM21" s="427"/>
      <c r="BN21" s="486"/>
      <c r="BO21" s="487"/>
      <c r="BP21" s="487"/>
      <c r="BQ21" s="487"/>
      <c r="BR21" s="487"/>
      <c r="BS21" s="487"/>
      <c r="BT21" s="487"/>
      <c r="BU21" s="488"/>
      <c r="BV21" s="486"/>
      <c r="BW21" s="487"/>
      <c r="BX21" s="487"/>
      <c r="BY21" s="487"/>
      <c r="BZ21" s="487"/>
      <c r="CA21" s="487"/>
      <c r="CB21" s="487"/>
      <c r="CC21" s="488"/>
      <c r="CD21" s="191"/>
      <c r="CE21" s="484"/>
      <c r="CF21" s="484"/>
      <c r="CG21" s="484"/>
      <c r="CH21" s="484"/>
      <c r="CI21" s="484"/>
      <c r="CJ21" s="484"/>
      <c r="CK21" s="484"/>
      <c r="CL21" s="484"/>
      <c r="CM21" s="484"/>
      <c r="CN21" s="484"/>
      <c r="CO21" s="484"/>
      <c r="CP21" s="484"/>
      <c r="CQ21" s="484"/>
      <c r="CR21" s="484"/>
      <c r="CS21" s="485"/>
      <c r="CT21" s="449"/>
      <c r="CU21" s="450"/>
      <c r="CV21" s="450"/>
      <c r="CW21" s="450"/>
      <c r="CX21" s="450"/>
      <c r="CY21" s="450"/>
      <c r="CZ21" s="450"/>
      <c r="DA21" s="451"/>
      <c r="DB21" s="449"/>
      <c r="DC21" s="450"/>
      <c r="DD21" s="450"/>
      <c r="DE21" s="450"/>
      <c r="DF21" s="450"/>
      <c r="DG21" s="450"/>
      <c r="DH21" s="450"/>
      <c r="DI21" s="451"/>
    </row>
    <row r="22" spans="1:113" ht="18.75" customHeight="1" x14ac:dyDescent="0.15">
      <c r="A22" s="178"/>
      <c r="B22" s="428" t="s">
        <v>162</v>
      </c>
      <c r="C22" s="429"/>
      <c r="D22" s="430"/>
      <c r="E22" s="437" t="s">
        <v>1</v>
      </c>
      <c r="F22" s="438"/>
      <c r="G22" s="438"/>
      <c r="H22" s="438"/>
      <c r="I22" s="438"/>
      <c r="J22" s="438"/>
      <c r="K22" s="439"/>
      <c r="L22" s="437" t="s">
        <v>163</v>
      </c>
      <c r="M22" s="438"/>
      <c r="N22" s="438"/>
      <c r="O22" s="438"/>
      <c r="P22" s="439"/>
      <c r="Q22" s="443" t="s">
        <v>164</v>
      </c>
      <c r="R22" s="444"/>
      <c r="S22" s="444"/>
      <c r="T22" s="444"/>
      <c r="U22" s="444"/>
      <c r="V22" s="445"/>
      <c r="W22" s="494" t="s">
        <v>165</v>
      </c>
      <c r="X22" s="429"/>
      <c r="Y22" s="430"/>
      <c r="Z22" s="437" t="s">
        <v>1</v>
      </c>
      <c r="AA22" s="438"/>
      <c r="AB22" s="438"/>
      <c r="AC22" s="438"/>
      <c r="AD22" s="438"/>
      <c r="AE22" s="438"/>
      <c r="AF22" s="438"/>
      <c r="AG22" s="439"/>
      <c r="AH22" s="455" t="s">
        <v>166</v>
      </c>
      <c r="AI22" s="438"/>
      <c r="AJ22" s="438"/>
      <c r="AK22" s="438"/>
      <c r="AL22" s="439"/>
      <c r="AM22" s="455" t="s">
        <v>167</v>
      </c>
      <c r="AN22" s="456"/>
      <c r="AO22" s="456"/>
      <c r="AP22" s="456"/>
      <c r="AQ22" s="456"/>
      <c r="AR22" s="457"/>
      <c r="AS22" s="443" t="s">
        <v>164</v>
      </c>
      <c r="AT22" s="444"/>
      <c r="AU22" s="444"/>
      <c r="AV22" s="444"/>
      <c r="AW22" s="444"/>
      <c r="AX22" s="461"/>
      <c r="AY22" s="478" t="s">
        <v>168</v>
      </c>
      <c r="AZ22" s="479"/>
      <c r="BA22" s="479"/>
      <c r="BB22" s="479"/>
      <c r="BC22" s="479"/>
      <c r="BD22" s="479"/>
      <c r="BE22" s="479"/>
      <c r="BF22" s="479"/>
      <c r="BG22" s="479"/>
      <c r="BH22" s="479"/>
      <c r="BI22" s="479"/>
      <c r="BJ22" s="479"/>
      <c r="BK22" s="479"/>
      <c r="BL22" s="479"/>
      <c r="BM22" s="480"/>
      <c r="BN22" s="481">
        <v>3851523</v>
      </c>
      <c r="BO22" s="482"/>
      <c r="BP22" s="482"/>
      <c r="BQ22" s="482"/>
      <c r="BR22" s="482"/>
      <c r="BS22" s="482"/>
      <c r="BT22" s="482"/>
      <c r="BU22" s="483"/>
      <c r="BV22" s="481">
        <v>4045765</v>
      </c>
      <c r="BW22" s="482"/>
      <c r="BX22" s="482"/>
      <c r="BY22" s="482"/>
      <c r="BZ22" s="482"/>
      <c r="CA22" s="482"/>
      <c r="CB22" s="482"/>
      <c r="CC22" s="483"/>
      <c r="CD22" s="191"/>
      <c r="CE22" s="484"/>
      <c r="CF22" s="484"/>
      <c r="CG22" s="484"/>
      <c r="CH22" s="484"/>
      <c r="CI22" s="484"/>
      <c r="CJ22" s="484"/>
      <c r="CK22" s="484"/>
      <c r="CL22" s="484"/>
      <c r="CM22" s="484"/>
      <c r="CN22" s="484"/>
      <c r="CO22" s="484"/>
      <c r="CP22" s="484"/>
      <c r="CQ22" s="484"/>
      <c r="CR22" s="484"/>
      <c r="CS22" s="485"/>
      <c r="CT22" s="449"/>
      <c r="CU22" s="450"/>
      <c r="CV22" s="450"/>
      <c r="CW22" s="450"/>
      <c r="CX22" s="450"/>
      <c r="CY22" s="450"/>
      <c r="CZ22" s="450"/>
      <c r="DA22" s="451"/>
      <c r="DB22" s="449"/>
      <c r="DC22" s="450"/>
      <c r="DD22" s="450"/>
      <c r="DE22" s="450"/>
      <c r="DF22" s="450"/>
      <c r="DG22" s="450"/>
      <c r="DH22" s="450"/>
      <c r="DI22" s="451"/>
    </row>
    <row r="23" spans="1:113" ht="18.75" customHeight="1" x14ac:dyDescent="0.15">
      <c r="A23" s="178"/>
      <c r="B23" s="431"/>
      <c r="C23" s="432"/>
      <c r="D23" s="433"/>
      <c r="E23" s="440"/>
      <c r="F23" s="441"/>
      <c r="G23" s="441"/>
      <c r="H23" s="441"/>
      <c r="I23" s="441"/>
      <c r="J23" s="441"/>
      <c r="K23" s="442"/>
      <c r="L23" s="440"/>
      <c r="M23" s="441"/>
      <c r="N23" s="441"/>
      <c r="O23" s="441"/>
      <c r="P23" s="442"/>
      <c r="Q23" s="446"/>
      <c r="R23" s="447"/>
      <c r="S23" s="447"/>
      <c r="T23" s="447"/>
      <c r="U23" s="447"/>
      <c r="V23" s="448"/>
      <c r="W23" s="495"/>
      <c r="X23" s="432"/>
      <c r="Y23" s="433"/>
      <c r="Z23" s="440"/>
      <c r="AA23" s="441"/>
      <c r="AB23" s="441"/>
      <c r="AC23" s="441"/>
      <c r="AD23" s="441"/>
      <c r="AE23" s="441"/>
      <c r="AF23" s="441"/>
      <c r="AG23" s="442"/>
      <c r="AH23" s="440"/>
      <c r="AI23" s="441"/>
      <c r="AJ23" s="441"/>
      <c r="AK23" s="441"/>
      <c r="AL23" s="442"/>
      <c r="AM23" s="458"/>
      <c r="AN23" s="459"/>
      <c r="AO23" s="459"/>
      <c r="AP23" s="459"/>
      <c r="AQ23" s="459"/>
      <c r="AR23" s="460"/>
      <c r="AS23" s="446"/>
      <c r="AT23" s="447"/>
      <c r="AU23" s="447"/>
      <c r="AV23" s="447"/>
      <c r="AW23" s="447"/>
      <c r="AX23" s="462"/>
      <c r="AY23" s="466" t="s">
        <v>169</v>
      </c>
      <c r="AZ23" s="467"/>
      <c r="BA23" s="467"/>
      <c r="BB23" s="467"/>
      <c r="BC23" s="467"/>
      <c r="BD23" s="467"/>
      <c r="BE23" s="467"/>
      <c r="BF23" s="467"/>
      <c r="BG23" s="467"/>
      <c r="BH23" s="467"/>
      <c r="BI23" s="467"/>
      <c r="BJ23" s="467"/>
      <c r="BK23" s="467"/>
      <c r="BL23" s="467"/>
      <c r="BM23" s="468"/>
      <c r="BN23" s="452">
        <v>2869324</v>
      </c>
      <c r="BO23" s="453"/>
      <c r="BP23" s="453"/>
      <c r="BQ23" s="453"/>
      <c r="BR23" s="453"/>
      <c r="BS23" s="453"/>
      <c r="BT23" s="453"/>
      <c r="BU23" s="454"/>
      <c r="BV23" s="452">
        <v>3024331</v>
      </c>
      <c r="BW23" s="453"/>
      <c r="BX23" s="453"/>
      <c r="BY23" s="453"/>
      <c r="BZ23" s="453"/>
      <c r="CA23" s="453"/>
      <c r="CB23" s="453"/>
      <c r="CC23" s="454"/>
      <c r="CD23" s="191"/>
      <c r="CE23" s="484"/>
      <c r="CF23" s="484"/>
      <c r="CG23" s="484"/>
      <c r="CH23" s="484"/>
      <c r="CI23" s="484"/>
      <c r="CJ23" s="484"/>
      <c r="CK23" s="484"/>
      <c r="CL23" s="484"/>
      <c r="CM23" s="484"/>
      <c r="CN23" s="484"/>
      <c r="CO23" s="484"/>
      <c r="CP23" s="484"/>
      <c r="CQ23" s="484"/>
      <c r="CR23" s="484"/>
      <c r="CS23" s="485"/>
      <c r="CT23" s="449"/>
      <c r="CU23" s="450"/>
      <c r="CV23" s="450"/>
      <c r="CW23" s="450"/>
      <c r="CX23" s="450"/>
      <c r="CY23" s="450"/>
      <c r="CZ23" s="450"/>
      <c r="DA23" s="451"/>
      <c r="DB23" s="449"/>
      <c r="DC23" s="450"/>
      <c r="DD23" s="450"/>
      <c r="DE23" s="450"/>
      <c r="DF23" s="450"/>
      <c r="DG23" s="450"/>
      <c r="DH23" s="450"/>
      <c r="DI23" s="451"/>
    </row>
    <row r="24" spans="1:113" ht="18.75" customHeight="1" thickBot="1" x14ac:dyDescent="0.2">
      <c r="A24" s="178"/>
      <c r="B24" s="431"/>
      <c r="C24" s="432"/>
      <c r="D24" s="433"/>
      <c r="E24" s="408" t="s">
        <v>170</v>
      </c>
      <c r="F24" s="409"/>
      <c r="G24" s="409"/>
      <c r="H24" s="409"/>
      <c r="I24" s="409"/>
      <c r="J24" s="409"/>
      <c r="K24" s="410"/>
      <c r="L24" s="405">
        <v>1</v>
      </c>
      <c r="M24" s="406"/>
      <c r="N24" s="406"/>
      <c r="O24" s="406"/>
      <c r="P24" s="407"/>
      <c r="Q24" s="405">
        <v>7450</v>
      </c>
      <c r="R24" s="406"/>
      <c r="S24" s="406"/>
      <c r="T24" s="406"/>
      <c r="U24" s="406"/>
      <c r="V24" s="407"/>
      <c r="W24" s="495"/>
      <c r="X24" s="432"/>
      <c r="Y24" s="433"/>
      <c r="Z24" s="408" t="s">
        <v>171</v>
      </c>
      <c r="AA24" s="409"/>
      <c r="AB24" s="409"/>
      <c r="AC24" s="409"/>
      <c r="AD24" s="409"/>
      <c r="AE24" s="409"/>
      <c r="AF24" s="409"/>
      <c r="AG24" s="410"/>
      <c r="AH24" s="405">
        <v>51</v>
      </c>
      <c r="AI24" s="406"/>
      <c r="AJ24" s="406"/>
      <c r="AK24" s="406"/>
      <c r="AL24" s="407"/>
      <c r="AM24" s="405">
        <v>154173</v>
      </c>
      <c r="AN24" s="406"/>
      <c r="AO24" s="406"/>
      <c r="AP24" s="406"/>
      <c r="AQ24" s="406"/>
      <c r="AR24" s="407"/>
      <c r="AS24" s="405">
        <v>3023</v>
      </c>
      <c r="AT24" s="406"/>
      <c r="AU24" s="406"/>
      <c r="AV24" s="406"/>
      <c r="AW24" s="406"/>
      <c r="AX24" s="465"/>
      <c r="AY24" s="425" t="s">
        <v>172</v>
      </c>
      <c r="AZ24" s="426"/>
      <c r="BA24" s="426"/>
      <c r="BB24" s="426"/>
      <c r="BC24" s="426"/>
      <c r="BD24" s="426"/>
      <c r="BE24" s="426"/>
      <c r="BF24" s="426"/>
      <c r="BG24" s="426"/>
      <c r="BH24" s="426"/>
      <c r="BI24" s="426"/>
      <c r="BJ24" s="426"/>
      <c r="BK24" s="426"/>
      <c r="BL24" s="426"/>
      <c r="BM24" s="427"/>
      <c r="BN24" s="452">
        <v>3200559</v>
      </c>
      <c r="BO24" s="453"/>
      <c r="BP24" s="453"/>
      <c r="BQ24" s="453"/>
      <c r="BR24" s="453"/>
      <c r="BS24" s="453"/>
      <c r="BT24" s="453"/>
      <c r="BU24" s="454"/>
      <c r="BV24" s="452">
        <v>3357303</v>
      </c>
      <c r="BW24" s="453"/>
      <c r="BX24" s="453"/>
      <c r="BY24" s="453"/>
      <c r="BZ24" s="453"/>
      <c r="CA24" s="453"/>
      <c r="CB24" s="453"/>
      <c r="CC24" s="454"/>
      <c r="CD24" s="191"/>
      <c r="CE24" s="484"/>
      <c r="CF24" s="484"/>
      <c r="CG24" s="484"/>
      <c r="CH24" s="484"/>
      <c r="CI24" s="484"/>
      <c r="CJ24" s="484"/>
      <c r="CK24" s="484"/>
      <c r="CL24" s="484"/>
      <c r="CM24" s="484"/>
      <c r="CN24" s="484"/>
      <c r="CO24" s="484"/>
      <c r="CP24" s="484"/>
      <c r="CQ24" s="484"/>
      <c r="CR24" s="484"/>
      <c r="CS24" s="485"/>
      <c r="CT24" s="449"/>
      <c r="CU24" s="450"/>
      <c r="CV24" s="450"/>
      <c r="CW24" s="450"/>
      <c r="CX24" s="450"/>
      <c r="CY24" s="450"/>
      <c r="CZ24" s="450"/>
      <c r="DA24" s="451"/>
      <c r="DB24" s="449"/>
      <c r="DC24" s="450"/>
      <c r="DD24" s="450"/>
      <c r="DE24" s="450"/>
      <c r="DF24" s="450"/>
      <c r="DG24" s="450"/>
      <c r="DH24" s="450"/>
      <c r="DI24" s="451"/>
    </row>
    <row r="25" spans="1:113" ht="18.75" customHeight="1" x14ac:dyDescent="0.15">
      <c r="A25" s="178"/>
      <c r="B25" s="431"/>
      <c r="C25" s="432"/>
      <c r="D25" s="433"/>
      <c r="E25" s="408" t="s">
        <v>173</v>
      </c>
      <c r="F25" s="409"/>
      <c r="G25" s="409"/>
      <c r="H25" s="409"/>
      <c r="I25" s="409"/>
      <c r="J25" s="409"/>
      <c r="K25" s="410"/>
      <c r="L25" s="405">
        <v>1</v>
      </c>
      <c r="M25" s="406"/>
      <c r="N25" s="406"/>
      <c r="O25" s="406"/>
      <c r="P25" s="407"/>
      <c r="Q25" s="405">
        <v>6010</v>
      </c>
      <c r="R25" s="406"/>
      <c r="S25" s="406"/>
      <c r="T25" s="406"/>
      <c r="U25" s="406"/>
      <c r="V25" s="407"/>
      <c r="W25" s="495"/>
      <c r="X25" s="432"/>
      <c r="Y25" s="433"/>
      <c r="Z25" s="408" t="s">
        <v>174</v>
      </c>
      <c r="AA25" s="409"/>
      <c r="AB25" s="409"/>
      <c r="AC25" s="409"/>
      <c r="AD25" s="409"/>
      <c r="AE25" s="409"/>
      <c r="AF25" s="409"/>
      <c r="AG25" s="410"/>
      <c r="AH25" s="405" t="s">
        <v>129</v>
      </c>
      <c r="AI25" s="406"/>
      <c r="AJ25" s="406"/>
      <c r="AK25" s="406"/>
      <c r="AL25" s="407"/>
      <c r="AM25" s="405" t="s">
        <v>128</v>
      </c>
      <c r="AN25" s="406"/>
      <c r="AO25" s="406"/>
      <c r="AP25" s="406"/>
      <c r="AQ25" s="406"/>
      <c r="AR25" s="407"/>
      <c r="AS25" s="405" t="s">
        <v>128</v>
      </c>
      <c r="AT25" s="406"/>
      <c r="AU25" s="406"/>
      <c r="AV25" s="406"/>
      <c r="AW25" s="406"/>
      <c r="AX25" s="465"/>
      <c r="AY25" s="478" t="s">
        <v>175</v>
      </c>
      <c r="AZ25" s="479"/>
      <c r="BA25" s="479"/>
      <c r="BB25" s="479"/>
      <c r="BC25" s="479"/>
      <c r="BD25" s="479"/>
      <c r="BE25" s="479"/>
      <c r="BF25" s="479"/>
      <c r="BG25" s="479"/>
      <c r="BH25" s="479"/>
      <c r="BI25" s="479"/>
      <c r="BJ25" s="479"/>
      <c r="BK25" s="479"/>
      <c r="BL25" s="479"/>
      <c r="BM25" s="480"/>
      <c r="BN25" s="481" t="s">
        <v>176</v>
      </c>
      <c r="BO25" s="482"/>
      <c r="BP25" s="482"/>
      <c r="BQ25" s="482"/>
      <c r="BR25" s="482"/>
      <c r="BS25" s="482"/>
      <c r="BT25" s="482"/>
      <c r="BU25" s="483"/>
      <c r="BV25" s="481" t="s">
        <v>128</v>
      </c>
      <c r="BW25" s="482"/>
      <c r="BX25" s="482"/>
      <c r="BY25" s="482"/>
      <c r="BZ25" s="482"/>
      <c r="CA25" s="482"/>
      <c r="CB25" s="482"/>
      <c r="CC25" s="483"/>
      <c r="CD25" s="191"/>
      <c r="CE25" s="484"/>
      <c r="CF25" s="484"/>
      <c r="CG25" s="484"/>
      <c r="CH25" s="484"/>
      <c r="CI25" s="484"/>
      <c r="CJ25" s="484"/>
      <c r="CK25" s="484"/>
      <c r="CL25" s="484"/>
      <c r="CM25" s="484"/>
      <c r="CN25" s="484"/>
      <c r="CO25" s="484"/>
      <c r="CP25" s="484"/>
      <c r="CQ25" s="484"/>
      <c r="CR25" s="484"/>
      <c r="CS25" s="485"/>
      <c r="CT25" s="449"/>
      <c r="CU25" s="450"/>
      <c r="CV25" s="450"/>
      <c r="CW25" s="450"/>
      <c r="CX25" s="450"/>
      <c r="CY25" s="450"/>
      <c r="CZ25" s="450"/>
      <c r="DA25" s="451"/>
      <c r="DB25" s="449"/>
      <c r="DC25" s="450"/>
      <c r="DD25" s="450"/>
      <c r="DE25" s="450"/>
      <c r="DF25" s="450"/>
      <c r="DG25" s="450"/>
      <c r="DH25" s="450"/>
      <c r="DI25" s="451"/>
    </row>
    <row r="26" spans="1:113" ht="18.75" customHeight="1" x14ac:dyDescent="0.15">
      <c r="A26" s="178"/>
      <c r="B26" s="431"/>
      <c r="C26" s="432"/>
      <c r="D26" s="433"/>
      <c r="E26" s="408" t="s">
        <v>177</v>
      </c>
      <c r="F26" s="409"/>
      <c r="G26" s="409"/>
      <c r="H26" s="409"/>
      <c r="I26" s="409"/>
      <c r="J26" s="409"/>
      <c r="K26" s="410"/>
      <c r="L26" s="405">
        <v>1</v>
      </c>
      <c r="M26" s="406"/>
      <c r="N26" s="406"/>
      <c r="O26" s="406"/>
      <c r="P26" s="407"/>
      <c r="Q26" s="405">
        <v>5370</v>
      </c>
      <c r="R26" s="406"/>
      <c r="S26" s="406"/>
      <c r="T26" s="406"/>
      <c r="U26" s="406"/>
      <c r="V26" s="407"/>
      <c r="W26" s="495"/>
      <c r="X26" s="432"/>
      <c r="Y26" s="433"/>
      <c r="Z26" s="408" t="s">
        <v>178</v>
      </c>
      <c r="AA26" s="463"/>
      <c r="AB26" s="463"/>
      <c r="AC26" s="463"/>
      <c r="AD26" s="463"/>
      <c r="AE26" s="463"/>
      <c r="AF26" s="463"/>
      <c r="AG26" s="464"/>
      <c r="AH26" s="405" t="s">
        <v>129</v>
      </c>
      <c r="AI26" s="406"/>
      <c r="AJ26" s="406"/>
      <c r="AK26" s="406"/>
      <c r="AL26" s="407"/>
      <c r="AM26" s="405" t="s">
        <v>129</v>
      </c>
      <c r="AN26" s="406"/>
      <c r="AO26" s="406"/>
      <c r="AP26" s="406"/>
      <c r="AQ26" s="406"/>
      <c r="AR26" s="407"/>
      <c r="AS26" s="405" t="s">
        <v>129</v>
      </c>
      <c r="AT26" s="406"/>
      <c r="AU26" s="406"/>
      <c r="AV26" s="406"/>
      <c r="AW26" s="406"/>
      <c r="AX26" s="465"/>
      <c r="AY26" s="492" t="s">
        <v>179</v>
      </c>
      <c r="AZ26" s="412"/>
      <c r="BA26" s="412"/>
      <c r="BB26" s="412"/>
      <c r="BC26" s="412"/>
      <c r="BD26" s="412"/>
      <c r="BE26" s="412"/>
      <c r="BF26" s="412"/>
      <c r="BG26" s="412"/>
      <c r="BH26" s="412"/>
      <c r="BI26" s="412"/>
      <c r="BJ26" s="412"/>
      <c r="BK26" s="412"/>
      <c r="BL26" s="412"/>
      <c r="BM26" s="493"/>
      <c r="BN26" s="452" t="s">
        <v>129</v>
      </c>
      <c r="BO26" s="453"/>
      <c r="BP26" s="453"/>
      <c r="BQ26" s="453"/>
      <c r="BR26" s="453"/>
      <c r="BS26" s="453"/>
      <c r="BT26" s="453"/>
      <c r="BU26" s="454"/>
      <c r="BV26" s="452" t="s">
        <v>129</v>
      </c>
      <c r="BW26" s="453"/>
      <c r="BX26" s="453"/>
      <c r="BY26" s="453"/>
      <c r="BZ26" s="453"/>
      <c r="CA26" s="453"/>
      <c r="CB26" s="453"/>
      <c r="CC26" s="454"/>
      <c r="CD26" s="191"/>
      <c r="CE26" s="484"/>
      <c r="CF26" s="484"/>
      <c r="CG26" s="484"/>
      <c r="CH26" s="484"/>
      <c r="CI26" s="484"/>
      <c r="CJ26" s="484"/>
      <c r="CK26" s="484"/>
      <c r="CL26" s="484"/>
      <c r="CM26" s="484"/>
      <c r="CN26" s="484"/>
      <c r="CO26" s="484"/>
      <c r="CP26" s="484"/>
      <c r="CQ26" s="484"/>
      <c r="CR26" s="484"/>
      <c r="CS26" s="485"/>
      <c r="CT26" s="449"/>
      <c r="CU26" s="450"/>
      <c r="CV26" s="450"/>
      <c r="CW26" s="450"/>
      <c r="CX26" s="450"/>
      <c r="CY26" s="450"/>
      <c r="CZ26" s="450"/>
      <c r="DA26" s="451"/>
      <c r="DB26" s="449"/>
      <c r="DC26" s="450"/>
      <c r="DD26" s="450"/>
      <c r="DE26" s="450"/>
      <c r="DF26" s="450"/>
      <c r="DG26" s="450"/>
      <c r="DH26" s="450"/>
      <c r="DI26" s="451"/>
    </row>
    <row r="27" spans="1:113" ht="18.75" customHeight="1" thickBot="1" x14ac:dyDescent="0.2">
      <c r="A27" s="178"/>
      <c r="B27" s="431"/>
      <c r="C27" s="432"/>
      <c r="D27" s="433"/>
      <c r="E27" s="408" t="s">
        <v>180</v>
      </c>
      <c r="F27" s="409"/>
      <c r="G27" s="409"/>
      <c r="H27" s="409"/>
      <c r="I27" s="409"/>
      <c r="J27" s="409"/>
      <c r="K27" s="410"/>
      <c r="L27" s="405">
        <v>1</v>
      </c>
      <c r="M27" s="406"/>
      <c r="N27" s="406"/>
      <c r="O27" s="406"/>
      <c r="P27" s="407"/>
      <c r="Q27" s="405">
        <v>2540</v>
      </c>
      <c r="R27" s="406"/>
      <c r="S27" s="406"/>
      <c r="T27" s="406"/>
      <c r="U27" s="406"/>
      <c r="V27" s="407"/>
      <c r="W27" s="495"/>
      <c r="X27" s="432"/>
      <c r="Y27" s="433"/>
      <c r="Z27" s="408" t="s">
        <v>181</v>
      </c>
      <c r="AA27" s="409"/>
      <c r="AB27" s="409"/>
      <c r="AC27" s="409"/>
      <c r="AD27" s="409"/>
      <c r="AE27" s="409"/>
      <c r="AF27" s="409"/>
      <c r="AG27" s="410"/>
      <c r="AH27" s="405" t="s">
        <v>128</v>
      </c>
      <c r="AI27" s="406"/>
      <c r="AJ27" s="406"/>
      <c r="AK27" s="406"/>
      <c r="AL27" s="407"/>
      <c r="AM27" s="405" t="s">
        <v>128</v>
      </c>
      <c r="AN27" s="406"/>
      <c r="AO27" s="406"/>
      <c r="AP27" s="406"/>
      <c r="AQ27" s="406"/>
      <c r="AR27" s="407"/>
      <c r="AS27" s="405" t="s">
        <v>182</v>
      </c>
      <c r="AT27" s="406"/>
      <c r="AU27" s="406"/>
      <c r="AV27" s="406"/>
      <c r="AW27" s="406"/>
      <c r="AX27" s="465"/>
      <c r="AY27" s="489" t="s">
        <v>183</v>
      </c>
      <c r="AZ27" s="490"/>
      <c r="BA27" s="490"/>
      <c r="BB27" s="490"/>
      <c r="BC27" s="490"/>
      <c r="BD27" s="490"/>
      <c r="BE27" s="490"/>
      <c r="BF27" s="490"/>
      <c r="BG27" s="490"/>
      <c r="BH27" s="490"/>
      <c r="BI27" s="490"/>
      <c r="BJ27" s="490"/>
      <c r="BK27" s="490"/>
      <c r="BL27" s="490"/>
      <c r="BM27" s="491"/>
      <c r="BN27" s="486">
        <v>104255</v>
      </c>
      <c r="BO27" s="487"/>
      <c r="BP27" s="487"/>
      <c r="BQ27" s="487"/>
      <c r="BR27" s="487"/>
      <c r="BS27" s="487"/>
      <c r="BT27" s="487"/>
      <c r="BU27" s="488"/>
      <c r="BV27" s="486">
        <v>104208</v>
      </c>
      <c r="BW27" s="487"/>
      <c r="BX27" s="487"/>
      <c r="BY27" s="487"/>
      <c r="BZ27" s="487"/>
      <c r="CA27" s="487"/>
      <c r="CB27" s="487"/>
      <c r="CC27" s="488"/>
      <c r="CD27" s="193"/>
      <c r="CE27" s="484"/>
      <c r="CF27" s="484"/>
      <c r="CG27" s="484"/>
      <c r="CH27" s="484"/>
      <c r="CI27" s="484"/>
      <c r="CJ27" s="484"/>
      <c r="CK27" s="484"/>
      <c r="CL27" s="484"/>
      <c r="CM27" s="484"/>
      <c r="CN27" s="484"/>
      <c r="CO27" s="484"/>
      <c r="CP27" s="484"/>
      <c r="CQ27" s="484"/>
      <c r="CR27" s="484"/>
      <c r="CS27" s="485"/>
      <c r="CT27" s="449"/>
      <c r="CU27" s="450"/>
      <c r="CV27" s="450"/>
      <c r="CW27" s="450"/>
      <c r="CX27" s="450"/>
      <c r="CY27" s="450"/>
      <c r="CZ27" s="450"/>
      <c r="DA27" s="451"/>
      <c r="DB27" s="449"/>
      <c r="DC27" s="450"/>
      <c r="DD27" s="450"/>
      <c r="DE27" s="450"/>
      <c r="DF27" s="450"/>
      <c r="DG27" s="450"/>
      <c r="DH27" s="450"/>
      <c r="DI27" s="451"/>
    </row>
    <row r="28" spans="1:113" ht="18.75" customHeight="1" x14ac:dyDescent="0.15">
      <c r="A28" s="178"/>
      <c r="B28" s="431"/>
      <c r="C28" s="432"/>
      <c r="D28" s="433"/>
      <c r="E28" s="408" t="s">
        <v>184</v>
      </c>
      <c r="F28" s="409"/>
      <c r="G28" s="409"/>
      <c r="H28" s="409"/>
      <c r="I28" s="409"/>
      <c r="J28" s="409"/>
      <c r="K28" s="410"/>
      <c r="L28" s="405">
        <v>1</v>
      </c>
      <c r="M28" s="406"/>
      <c r="N28" s="406"/>
      <c r="O28" s="406"/>
      <c r="P28" s="407"/>
      <c r="Q28" s="405">
        <v>1770</v>
      </c>
      <c r="R28" s="406"/>
      <c r="S28" s="406"/>
      <c r="T28" s="406"/>
      <c r="U28" s="406"/>
      <c r="V28" s="407"/>
      <c r="W28" s="495"/>
      <c r="X28" s="432"/>
      <c r="Y28" s="433"/>
      <c r="Z28" s="408" t="s">
        <v>185</v>
      </c>
      <c r="AA28" s="409"/>
      <c r="AB28" s="409"/>
      <c r="AC28" s="409"/>
      <c r="AD28" s="409"/>
      <c r="AE28" s="409"/>
      <c r="AF28" s="409"/>
      <c r="AG28" s="410"/>
      <c r="AH28" s="405" t="s">
        <v>128</v>
      </c>
      <c r="AI28" s="406"/>
      <c r="AJ28" s="406"/>
      <c r="AK28" s="406"/>
      <c r="AL28" s="407"/>
      <c r="AM28" s="405" t="s">
        <v>129</v>
      </c>
      <c r="AN28" s="406"/>
      <c r="AO28" s="406"/>
      <c r="AP28" s="406"/>
      <c r="AQ28" s="406"/>
      <c r="AR28" s="407"/>
      <c r="AS28" s="405" t="s">
        <v>128</v>
      </c>
      <c r="AT28" s="406"/>
      <c r="AU28" s="406"/>
      <c r="AV28" s="406"/>
      <c r="AW28" s="406"/>
      <c r="AX28" s="465"/>
      <c r="AY28" s="469" t="s">
        <v>186</v>
      </c>
      <c r="AZ28" s="470"/>
      <c r="BA28" s="470"/>
      <c r="BB28" s="471"/>
      <c r="BC28" s="478" t="s">
        <v>48</v>
      </c>
      <c r="BD28" s="479"/>
      <c r="BE28" s="479"/>
      <c r="BF28" s="479"/>
      <c r="BG28" s="479"/>
      <c r="BH28" s="479"/>
      <c r="BI28" s="479"/>
      <c r="BJ28" s="479"/>
      <c r="BK28" s="479"/>
      <c r="BL28" s="479"/>
      <c r="BM28" s="480"/>
      <c r="BN28" s="481">
        <v>656101</v>
      </c>
      <c r="BO28" s="482"/>
      <c r="BP28" s="482"/>
      <c r="BQ28" s="482"/>
      <c r="BR28" s="482"/>
      <c r="BS28" s="482"/>
      <c r="BT28" s="482"/>
      <c r="BU28" s="483"/>
      <c r="BV28" s="481">
        <v>655835</v>
      </c>
      <c r="BW28" s="482"/>
      <c r="BX28" s="482"/>
      <c r="BY28" s="482"/>
      <c r="BZ28" s="482"/>
      <c r="CA28" s="482"/>
      <c r="CB28" s="482"/>
      <c r="CC28" s="483"/>
      <c r="CD28" s="191"/>
      <c r="CE28" s="484"/>
      <c r="CF28" s="484"/>
      <c r="CG28" s="484"/>
      <c r="CH28" s="484"/>
      <c r="CI28" s="484"/>
      <c r="CJ28" s="484"/>
      <c r="CK28" s="484"/>
      <c r="CL28" s="484"/>
      <c r="CM28" s="484"/>
      <c r="CN28" s="484"/>
      <c r="CO28" s="484"/>
      <c r="CP28" s="484"/>
      <c r="CQ28" s="484"/>
      <c r="CR28" s="484"/>
      <c r="CS28" s="485"/>
      <c r="CT28" s="449"/>
      <c r="CU28" s="450"/>
      <c r="CV28" s="450"/>
      <c r="CW28" s="450"/>
      <c r="CX28" s="450"/>
      <c r="CY28" s="450"/>
      <c r="CZ28" s="450"/>
      <c r="DA28" s="451"/>
      <c r="DB28" s="449"/>
      <c r="DC28" s="450"/>
      <c r="DD28" s="450"/>
      <c r="DE28" s="450"/>
      <c r="DF28" s="450"/>
      <c r="DG28" s="450"/>
      <c r="DH28" s="450"/>
      <c r="DI28" s="451"/>
    </row>
    <row r="29" spans="1:113" ht="18.75" customHeight="1" x14ac:dyDescent="0.15">
      <c r="A29" s="178"/>
      <c r="B29" s="431"/>
      <c r="C29" s="432"/>
      <c r="D29" s="433"/>
      <c r="E29" s="408" t="s">
        <v>187</v>
      </c>
      <c r="F29" s="409"/>
      <c r="G29" s="409"/>
      <c r="H29" s="409"/>
      <c r="I29" s="409"/>
      <c r="J29" s="409"/>
      <c r="K29" s="410"/>
      <c r="L29" s="405">
        <v>6</v>
      </c>
      <c r="M29" s="406"/>
      <c r="N29" s="406"/>
      <c r="O29" s="406"/>
      <c r="P29" s="407"/>
      <c r="Q29" s="405">
        <v>1600</v>
      </c>
      <c r="R29" s="406"/>
      <c r="S29" s="406"/>
      <c r="T29" s="406"/>
      <c r="U29" s="406"/>
      <c r="V29" s="407"/>
      <c r="W29" s="496"/>
      <c r="X29" s="497"/>
      <c r="Y29" s="498"/>
      <c r="Z29" s="408" t="s">
        <v>188</v>
      </c>
      <c r="AA29" s="409"/>
      <c r="AB29" s="409"/>
      <c r="AC29" s="409"/>
      <c r="AD29" s="409"/>
      <c r="AE29" s="409"/>
      <c r="AF29" s="409"/>
      <c r="AG29" s="410"/>
      <c r="AH29" s="405">
        <v>51</v>
      </c>
      <c r="AI29" s="406"/>
      <c r="AJ29" s="406"/>
      <c r="AK29" s="406"/>
      <c r="AL29" s="407"/>
      <c r="AM29" s="405">
        <v>154173</v>
      </c>
      <c r="AN29" s="406"/>
      <c r="AO29" s="406"/>
      <c r="AP29" s="406"/>
      <c r="AQ29" s="406"/>
      <c r="AR29" s="407"/>
      <c r="AS29" s="405">
        <v>3023</v>
      </c>
      <c r="AT29" s="406"/>
      <c r="AU29" s="406"/>
      <c r="AV29" s="406"/>
      <c r="AW29" s="406"/>
      <c r="AX29" s="465"/>
      <c r="AY29" s="472"/>
      <c r="AZ29" s="473"/>
      <c r="BA29" s="473"/>
      <c r="BB29" s="474"/>
      <c r="BC29" s="466" t="s">
        <v>189</v>
      </c>
      <c r="BD29" s="467"/>
      <c r="BE29" s="467"/>
      <c r="BF29" s="467"/>
      <c r="BG29" s="467"/>
      <c r="BH29" s="467"/>
      <c r="BI29" s="467"/>
      <c r="BJ29" s="467"/>
      <c r="BK29" s="467"/>
      <c r="BL29" s="467"/>
      <c r="BM29" s="468"/>
      <c r="BN29" s="452">
        <v>406738</v>
      </c>
      <c r="BO29" s="453"/>
      <c r="BP29" s="453"/>
      <c r="BQ29" s="453"/>
      <c r="BR29" s="453"/>
      <c r="BS29" s="453"/>
      <c r="BT29" s="453"/>
      <c r="BU29" s="454"/>
      <c r="BV29" s="452">
        <v>406612</v>
      </c>
      <c r="BW29" s="453"/>
      <c r="BX29" s="453"/>
      <c r="BY29" s="453"/>
      <c r="BZ29" s="453"/>
      <c r="CA29" s="453"/>
      <c r="CB29" s="453"/>
      <c r="CC29" s="454"/>
      <c r="CD29" s="193"/>
      <c r="CE29" s="484"/>
      <c r="CF29" s="484"/>
      <c r="CG29" s="484"/>
      <c r="CH29" s="484"/>
      <c r="CI29" s="484"/>
      <c r="CJ29" s="484"/>
      <c r="CK29" s="484"/>
      <c r="CL29" s="484"/>
      <c r="CM29" s="484"/>
      <c r="CN29" s="484"/>
      <c r="CO29" s="484"/>
      <c r="CP29" s="484"/>
      <c r="CQ29" s="484"/>
      <c r="CR29" s="484"/>
      <c r="CS29" s="485"/>
      <c r="CT29" s="449"/>
      <c r="CU29" s="450"/>
      <c r="CV29" s="450"/>
      <c r="CW29" s="450"/>
      <c r="CX29" s="450"/>
      <c r="CY29" s="450"/>
      <c r="CZ29" s="450"/>
      <c r="DA29" s="451"/>
      <c r="DB29" s="449"/>
      <c r="DC29" s="450"/>
      <c r="DD29" s="450"/>
      <c r="DE29" s="450"/>
      <c r="DF29" s="450"/>
      <c r="DG29" s="450"/>
      <c r="DH29" s="450"/>
      <c r="DI29" s="451"/>
    </row>
    <row r="30" spans="1:113" ht="18.75" customHeight="1" thickBot="1" x14ac:dyDescent="0.2">
      <c r="A30" s="178"/>
      <c r="B30" s="434"/>
      <c r="C30" s="435"/>
      <c r="D30" s="436"/>
      <c r="E30" s="413"/>
      <c r="F30" s="414"/>
      <c r="G30" s="414"/>
      <c r="H30" s="414"/>
      <c r="I30" s="414"/>
      <c r="J30" s="414"/>
      <c r="K30" s="415"/>
      <c r="L30" s="416"/>
      <c r="M30" s="417"/>
      <c r="N30" s="417"/>
      <c r="O30" s="417"/>
      <c r="P30" s="418"/>
      <c r="Q30" s="416"/>
      <c r="R30" s="417"/>
      <c r="S30" s="417"/>
      <c r="T30" s="417"/>
      <c r="U30" s="417"/>
      <c r="V30" s="418"/>
      <c r="W30" s="419" t="s">
        <v>190</v>
      </c>
      <c r="X30" s="420"/>
      <c r="Y30" s="420"/>
      <c r="Z30" s="420"/>
      <c r="AA30" s="420"/>
      <c r="AB30" s="420"/>
      <c r="AC30" s="420"/>
      <c r="AD30" s="420"/>
      <c r="AE30" s="420"/>
      <c r="AF30" s="420"/>
      <c r="AG30" s="421"/>
      <c r="AH30" s="422">
        <v>95.8</v>
      </c>
      <c r="AI30" s="423"/>
      <c r="AJ30" s="423"/>
      <c r="AK30" s="423"/>
      <c r="AL30" s="423"/>
      <c r="AM30" s="423"/>
      <c r="AN30" s="423"/>
      <c r="AO30" s="423"/>
      <c r="AP30" s="423"/>
      <c r="AQ30" s="423"/>
      <c r="AR30" s="423"/>
      <c r="AS30" s="423"/>
      <c r="AT30" s="423"/>
      <c r="AU30" s="423"/>
      <c r="AV30" s="423"/>
      <c r="AW30" s="423"/>
      <c r="AX30" s="424"/>
      <c r="AY30" s="475"/>
      <c r="AZ30" s="476"/>
      <c r="BA30" s="476"/>
      <c r="BB30" s="477"/>
      <c r="BC30" s="425" t="s">
        <v>50</v>
      </c>
      <c r="BD30" s="426"/>
      <c r="BE30" s="426"/>
      <c r="BF30" s="426"/>
      <c r="BG30" s="426"/>
      <c r="BH30" s="426"/>
      <c r="BI30" s="426"/>
      <c r="BJ30" s="426"/>
      <c r="BK30" s="426"/>
      <c r="BL30" s="426"/>
      <c r="BM30" s="427"/>
      <c r="BN30" s="486">
        <v>6066866</v>
      </c>
      <c r="BO30" s="487"/>
      <c r="BP30" s="487"/>
      <c r="BQ30" s="487"/>
      <c r="BR30" s="487"/>
      <c r="BS30" s="487"/>
      <c r="BT30" s="487"/>
      <c r="BU30" s="488"/>
      <c r="BV30" s="486">
        <v>6053101</v>
      </c>
      <c r="BW30" s="487"/>
      <c r="BX30" s="487"/>
      <c r="BY30" s="487"/>
      <c r="BZ30" s="487"/>
      <c r="CA30" s="487"/>
      <c r="CB30" s="487"/>
      <c r="CC30" s="48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1" t="s">
        <v>191</v>
      </c>
      <c r="D32" s="411"/>
      <c r="E32" s="411"/>
      <c r="F32" s="411"/>
      <c r="G32" s="411"/>
      <c r="H32" s="411"/>
      <c r="I32" s="411"/>
      <c r="J32" s="411"/>
      <c r="K32" s="411"/>
      <c r="L32" s="411"/>
      <c r="M32" s="411"/>
      <c r="N32" s="411"/>
      <c r="O32" s="411"/>
      <c r="P32" s="411"/>
      <c r="Q32" s="411"/>
      <c r="R32" s="411"/>
      <c r="S32" s="411"/>
      <c r="U32" s="412" t="s">
        <v>192</v>
      </c>
      <c r="V32" s="412"/>
      <c r="W32" s="412"/>
      <c r="X32" s="412"/>
      <c r="Y32" s="412"/>
      <c r="Z32" s="412"/>
      <c r="AA32" s="412"/>
      <c r="AB32" s="412"/>
      <c r="AC32" s="412"/>
      <c r="AD32" s="412"/>
      <c r="AE32" s="412"/>
      <c r="AF32" s="412"/>
      <c r="AG32" s="412"/>
      <c r="AH32" s="412"/>
      <c r="AI32" s="412"/>
      <c r="AJ32" s="412"/>
      <c r="AK32" s="412"/>
      <c r="AM32" s="412" t="s">
        <v>193</v>
      </c>
      <c r="AN32" s="412"/>
      <c r="AO32" s="412"/>
      <c r="AP32" s="412"/>
      <c r="AQ32" s="412"/>
      <c r="AR32" s="412"/>
      <c r="AS32" s="412"/>
      <c r="AT32" s="412"/>
      <c r="AU32" s="412"/>
      <c r="AV32" s="412"/>
      <c r="AW32" s="412"/>
      <c r="AX32" s="412"/>
      <c r="AY32" s="412"/>
      <c r="AZ32" s="412"/>
      <c r="BA32" s="412"/>
      <c r="BB32" s="412"/>
      <c r="BC32" s="412"/>
      <c r="BE32" s="412" t="s">
        <v>194</v>
      </c>
      <c r="BF32" s="412"/>
      <c r="BG32" s="412"/>
      <c r="BH32" s="412"/>
      <c r="BI32" s="412"/>
      <c r="BJ32" s="412"/>
      <c r="BK32" s="412"/>
      <c r="BL32" s="412"/>
      <c r="BM32" s="412"/>
      <c r="BN32" s="412"/>
      <c r="BO32" s="412"/>
      <c r="BP32" s="412"/>
      <c r="BQ32" s="412"/>
      <c r="BR32" s="412"/>
      <c r="BS32" s="412"/>
      <c r="BT32" s="412"/>
      <c r="BU32" s="412"/>
      <c r="BW32" s="412" t="s">
        <v>195</v>
      </c>
      <c r="BX32" s="412"/>
      <c r="BY32" s="412"/>
      <c r="BZ32" s="412"/>
      <c r="CA32" s="412"/>
      <c r="CB32" s="412"/>
      <c r="CC32" s="412"/>
      <c r="CD32" s="412"/>
      <c r="CE32" s="412"/>
      <c r="CF32" s="412"/>
      <c r="CG32" s="412"/>
      <c r="CH32" s="412"/>
      <c r="CI32" s="412"/>
      <c r="CJ32" s="412"/>
      <c r="CK32" s="412"/>
      <c r="CL32" s="412"/>
      <c r="CM32" s="412"/>
      <c r="CO32" s="412" t="s">
        <v>196</v>
      </c>
      <c r="CP32" s="412"/>
      <c r="CQ32" s="412"/>
      <c r="CR32" s="412"/>
      <c r="CS32" s="412"/>
      <c r="CT32" s="412"/>
      <c r="CU32" s="412"/>
      <c r="CV32" s="412"/>
      <c r="CW32" s="412"/>
      <c r="CX32" s="412"/>
      <c r="CY32" s="412"/>
      <c r="CZ32" s="412"/>
      <c r="DA32" s="412"/>
      <c r="DB32" s="412"/>
      <c r="DC32" s="412"/>
      <c r="DD32" s="412"/>
      <c r="DE32" s="412"/>
      <c r="DI32" s="201"/>
    </row>
    <row r="33" spans="1:113" ht="13.5" customHeight="1" x14ac:dyDescent="0.15">
      <c r="A33" s="178"/>
      <c r="B33" s="202"/>
      <c r="C33" s="404" t="s">
        <v>197</v>
      </c>
      <c r="D33" s="404"/>
      <c r="E33" s="403" t="s">
        <v>198</v>
      </c>
      <c r="F33" s="403"/>
      <c r="G33" s="403"/>
      <c r="H33" s="403"/>
      <c r="I33" s="403"/>
      <c r="J33" s="403"/>
      <c r="K33" s="403"/>
      <c r="L33" s="403"/>
      <c r="M33" s="403"/>
      <c r="N33" s="403"/>
      <c r="O33" s="403"/>
      <c r="P33" s="403"/>
      <c r="Q33" s="403"/>
      <c r="R33" s="403"/>
      <c r="S33" s="403"/>
      <c r="T33" s="203"/>
      <c r="U33" s="404" t="s">
        <v>197</v>
      </c>
      <c r="V33" s="404"/>
      <c r="W33" s="403" t="s">
        <v>198</v>
      </c>
      <c r="X33" s="403"/>
      <c r="Y33" s="403"/>
      <c r="Z33" s="403"/>
      <c r="AA33" s="403"/>
      <c r="AB33" s="403"/>
      <c r="AC33" s="403"/>
      <c r="AD33" s="403"/>
      <c r="AE33" s="403"/>
      <c r="AF33" s="403"/>
      <c r="AG33" s="403"/>
      <c r="AH33" s="403"/>
      <c r="AI33" s="403"/>
      <c r="AJ33" s="403"/>
      <c r="AK33" s="403"/>
      <c r="AL33" s="203"/>
      <c r="AM33" s="404" t="s">
        <v>199</v>
      </c>
      <c r="AN33" s="404"/>
      <c r="AO33" s="403" t="s">
        <v>200</v>
      </c>
      <c r="AP33" s="403"/>
      <c r="AQ33" s="403"/>
      <c r="AR33" s="403"/>
      <c r="AS33" s="403"/>
      <c r="AT33" s="403"/>
      <c r="AU33" s="403"/>
      <c r="AV33" s="403"/>
      <c r="AW33" s="403"/>
      <c r="AX33" s="403"/>
      <c r="AY33" s="403"/>
      <c r="AZ33" s="403"/>
      <c r="BA33" s="403"/>
      <c r="BB33" s="403"/>
      <c r="BC33" s="403"/>
      <c r="BD33" s="204"/>
      <c r="BE33" s="403" t="s">
        <v>201</v>
      </c>
      <c r="BF33" s="403"/>
      <c r="BG33" s="403" t="s">
        <v>202</v>
      </c>
      <c r="BH33" s="403"/>
      <c r="BI33" s="403"/>
      <c r="BJ33" s="403"/>
      <c r="BK33" s="403"/>
      <c r="BL33" s="403"/>
      <c r="BM33" s="403"/>
      <c r="BN33" s="403"/>
      <c r="BO33" s="403"/>
      <c r="BP33" s="403"/>
      <c r="BQ33" s="403"/>
      <c r="BR33" s="403"/>
      <c r="BS33" s="403"/>
      <c r="BT33" s="403"/>
      <c r="BU33" s="403"/>
      <c r="BV33" s="204"/>
      <c r="BW33" s="404" t="s">
        <v>201</v>
      </c>
      <c r="BX33" s="404"/>
      <c r="BY33" s="403" t="s">
        <v>203</v>
      </c>
      <c r="BZ33" s="403"/>
      <c r="CA33" s="403"/>
      <c r="CB33" s="403"/>
      <c r="CC33" s="403"/>
      <c r="CD33" s="403"/>
      <c r="CE33" s="403"/>
      <c r="CF33" s="403"/>
      <c r="CG33" s="403"/>
      <c r="CH33" s="403"/>
      <c r="CI33" s="403"/>
      <c r="CJ33" s="403"/>
      <c r="CK33" s="403"/>
      <c r="CL33" s="403"/>
      <c r="CM33" s="403"/>
      <c r="CN33" s="203"/>
      <c r="CO33" s="404" t="s">
        <v>199</v>
      </c>
      <c r="CP33" s="404"/>
      <c r="CQ33" s="403" t="s">
        <v>204</v>
      </c>
      <c r="CR33" s="403"/>
      <c r="CS33" s="403"/>
      <c r="CT33" s="403"/>
      <c r="CU33" s="403"/>
      <c r="CV33" s="403"/>
      <c r="CW33" s="403"/>
      <c r="CX33" s="403"/>
      <c r="CY33" s="403"/>
      <c r="CZ33" s="403"/>
      <c r="DA33" s="403"/>
      <c r="DB33" s="403"/>
      <c r="DC33" s="403"/>
      <c r="DD33" s="403"/>
      <c r="DE33" s="403"/>
      <c r="DF33" s="203"/>
      <c r="DG33" s="402" t="s">
        <v>205</v>
      </c>
      <c r="DH33" s="402"/>
      <c r="DI33" s="205"/>
    </row>
    <row r="34" spans="1:113" ht="32.25" customHeight="1" x14ac:dyDescent="0.15">
      <c r="A34" s="178"/>
      <c r="B34" s="202"/>
      <c r="C34" s="400">
        <f>IF(E34="","",1)</f>
        <v>1</v>
      </c>
      <c r="D34" s="400"/>
      <c r="E34" s="401" t="str">
        <f>IF('各会計、関係団体の財政状況及び健全化判断比率'!B7="","",'各会計、関係団体の財政状況及び健全化判断比率'!B7)</f>
        <v>一般会計</v>
      </c>
      <c r="F34" s="401"/>
      <c r="G34" s="401"/>
      <c r="H34" s="401"/>
      <c r="I34" s="401"/>
      <c r="J34" s="401"/>
      <c r="K34" s="401"/>
      <c r="L34" s="401"/>
      <c r="M34" s="401"/>
      <c r="N34" s="401"/>
      <c r="O34" s="401"/>
      <c r="P34" s="401"/>
      <c r="Q34" s="401"/>
      <c r="R34" s="401"/>
      <c r="S34" s="401"/>
      <c r="T34" s="178"/>
      <c r="U34" s="400">
        <f>IF(W34="","",MAX(C34:D43)+1)</f>
        <v>4</v>
      </c>
      <c r="V34" s="400"/>
      <c r="W34" s="401" t="str">
        <f>IF('各会計、関係団体の財政状況及び健全化判断比率'!B28="","",'各会計、関係団体の財政状況及び健全化判断比率'!B28)</f>
        <v>国民健康保険特別会計</v>
      </c>
      <c r="X34" s="401"/>
      <c r="Y34" s="401"/>
      <c r="Z34" s="401"/>
      <c r="AA34" s="401"/>
      <c r="AB34" s="401"/>
      <c r="AC34" s="401"/>
      <c r="AD34" s="401"/>
      <c r="AE34" s="401"/>
      <c r="AF34" s="401"/>
      <c r="AG34" s="401"/>
      <c r="AH34" s="401"/>
      <c r="AI34" s="401"/>
      <c r="AJ34" s="401"/>
      <c r="AK34" s="401"/>
      <c r="AL34" s="178"/>
      <c r="AM34" s="400" t="str">
        <f>IF(AO34="","",MAX(C34:D43,U34:V43)+1)</f>
        <v/>
      </c>
      <c r="AN34" s="400"/>
      <c r="AO34" s="401"/>
      <c r="AP34" s="401"/>
      <c r="AQ34" s="401"/>
      <c r="AR34" s="401"/>
      <c r="AS34" s="401"/>
      <c r="AT34" s="401"/>
      <c r="AU34" s="401"/>
      <c r="AV34" s="401"/>
      <c r="AW34" s="401"/>
      <c r="AX34" s="401"/>
      <c r="AY34" s="401"/>
      <c r="AZ34" s="401"/>
      <c r="BA34" s="401"/>
      <c r="BB34" s="401"/>
      <c r="BC34" s="401"/>
      <c r="BD34" s="178"/>
      <c r="BE34" s="400">
        <f>IF(BG34="","",MAX(C34:D43,U34:V43,AM34:AN43)+1)</f>
        <v>7</v>
      </c>
      <c r="BF34" s="400"/>
      <c r="BG34" s="401" t="str">
        <f>IF('各会計、関係団体の財政状況及び健全化判断比率'!B31="","",'各会計、関係団体の財政状況及び健全化判断比率'!B31)</f>
        <v>村営水道事業特別会計</v>
      </c>
      <c r="BH34" s="401"/>
      <c r="BI34" s="401"/>
      <c r="BJ34" s="401"/>
      <c r="BK34" s="401"/>
      <c r="BL34" s="401"/>
      <c r="BM34" s="401"/>
      <c r="BN34" s="401"/>
      <c r="BO34" s="401"/>
      <c r="BP34" s="401"/>
      <c r="BQ34" s="401"/>
      <c r="BR34" s="401"/>
      <c r="BS34" s="401"/>
      <c r="BT34" s="401"/>
      <c r="BU34" s="401"/>
      <c r="BV34" s="178"/>
      <c r="BW34" s="400">
        <f>IF(BY34="","",MAX(C34:D43,U34:V43,AM34:AN43,BE34:BF43)+1)</f>
        <v>10</v>
      </c>
      <c r="BX34" s="400"/>
      <c r="BY34" s="401" t="str">
        <f>IF('各会計、関係団体の財政状況及び健全化判断比率'!B68="","",'各会計、関係団体の財政状況及び健全化判断比率'!B68)</f>
        <v>佐久広域連合（一般会計）</v>
      </c>
      <c r="BZ34" s="401"/>
      <c r="CA34" s="401"/>
      <c r="CB34" s="401"/>
      <c r="CC34" s="401"/>
      <c r="CD34" s="401"/>
      <c r="CE34" s="401"/>
      <c r="CF34" s="401"/>
      <c r="CG34" s="401"/>
      <c r="CH34" s="401"/>
      <c r="CI34" s="401"/>
      <c r="CJ34" s="401"/>
      <c r="CK34" s="401"/>
      <c r="CL34" s="401"/>
      <c r="CM34" s="401"/>
      <c r="CN34" s="178"/>
      <c r="CO34" s="400">
        <f>IF(CQ34="","",MAX(C34:D43,U34:V43,AM34:AN43,BE34:BF43,BW34:BX43)+1)</f>
        <v>20</v>
      </c>
      <c r="CP34" s="400"/>
      <c r="CQ34" s="401" t="str">
        <f>IF('各会計、関係団体の財政状況及び健全化判断比率'!BS7="","",'各会計、関係団体の財政状況及び健全化判断比率'!BS7)</f>
        <v>南牧村振興公社</v>
      </c>
      <c r="CR34" s="401"/>
      <c r="CS34" s="401"/>
      <c r="CT34" s="401"/>
      <c r="CU34" s="401"/>
      <c r="CV34" s="401"/>
      <c r="CW34" s="401"/>
      <c r="CX34" s="401"/>
      <c r="CY34" s="401"/>
      <c r="CZ34" s="401"/>
      <c r="DA34" s="401"/>
      <c r="DB34" s="401"/>
      <c r="DC34" s="401"/>
      <c r="DD34" s="401"/>
      <c r="DE34" s="401"/>
      <c r="DG34" s="398" t="str">
        <f>IF('各会計、関係団体の財政状況及び健全化判断比率'!BR7="","",'各会計、関係団体の財政状況及び健全化判断比率'!BR7)</f>
        <v/>
      </c>
      <c r="DH34" s="398"/>
      <c r="DI34" s="205"/>
    </row>
    <row r="35" spans="1:113" ht="32.25" customHeight="1" x14ac:dyDescent="0.15">
      <c r="A35" s="178"/>
      <c r="B35" s="202"/>
      <c r="C35" s="400">
        <f>IF(E35="","",C34+1)</f>
        <v>2</v>
      </c>
      <c r="D35" s="400"/>
      <c r="E35" s="401" t="str">
        <f>IF('各会計、関係団体の財政状況及び健全化判断比率'!B8="","",'各会計、関係団体の財政状況及び健全化判断比率'!B8)</f>
        <v>診療所特別会計</v>
      </c>
      <c r="F35" s="401"/>
      <c r="G35" s="401"/>
      <c r="H35" s="401"/>
      <c r="I35" s="401"/>
      <c r="J35" s="401"/>
      <c r="K35" s="401"/>
      <c r="L35" s="401"/>
      <c r="M35" s="401"/>
      <c r="N35" s="401"/>
      <c r="O35" s="401"/>
      <c r="P35" s="401"/>
      <c r="Q35" s="401"/>
      <c r="R35" s="401"/>
      <c r="S35" s="401"/>
      <c r="T35" s="178"/>
      <c r="U35" s="400">
        <f>IF(W35="","",U34+1)</f>
        <v>5</v>
      </c>
      <c r="V35" s="400"/>
      <c r="W35" s="401" t="str">
        <f>IF('各会計、関係団体の財政状況及び健全化判断比率'!B29="","",'各会計、関係団体の財政状況及び健全化判断比率'!B29)</f>
        <v>介護保険事業特別会計</v>
      </c>
      <c r="X35" s="401"/>
      <c r="Y35" s="401"/>
      <c r="Z35" s="401"/>
      <c r="AA35" s="401"/>
      <c r="AB35" s="401"/>
      <c r="AC35" s="401"/>
      <c r="AD35" s="401"/>
      <c r="AE35" s="401"/>
      <c r="AF35" s="401"/>
      <c r="AG35" s="401"/>
      <c r="AH35" s="401"/>
      <c r="AI35" s="401"/>
      <c r="AJ35" s="401"/>
      <c r="AK35" s="401"/>
      <c r="AL35" s="178"/>
      <c r="AM35" s="400" t="str">
        <f t="shared" ref="AM35:AM43" si="0">IF(AO35="","",AM34+1)</f>
        <v/>
      </c>
      <c r="AN35" s="400"/>
      <c r="AO35" s="401"/>
      <c r="AP35" s="401"/>
      <c r="AQ35" s="401"/>
      <c r="AR35" s="401"/>
      <c r="AS35" s="401"/>
      <c r="AT35" s="401"/>
      <c r="AU35" s="401"/>
      <c r="AV35" s="401"/>
      <c r="AW35" s="401"/>
      <c r="AX35" s="401"/>
      <c r="AY35" s="401"/>
      <c r="AZ35" s="401"/>
      <c r="BA35" s="401"/>
      <c r="BB35" s="401"/>
      <c r="BC35" s="401"/>
      <c r="BD35" s="178"/>
      <c r="BE35" s="400">
        <f t="shared" ref="BE35:BE43" si="1">IF(BG35="","",BE34+1)</f>
        <v>8</v>
      </c>
      <c r="BF35" s="400"/>
      <c r="BG35" s="401" t="str">
        <f>IF('各会計、関係団体の財政状況及び健全化判断比率'!B32="","",'各会計、関係団体の財政状況及び健全化判断比率'!B32)</f>
        <v>下水道事業特別会計</v>
      </c>
      <c r="BH35" s="401"/>
      <c r="BI35" s="401"/>
      <c r="BJ35" s="401"/>
      <c r="BK35" s="401"/>
      <c r="BL35" s="401"/>
      <c r="BM35" s="401"/>
      <c r="BN35" s="401"/>
      <c r="BO35" s="401"/>
      <c r="BP35" s="401"/>
      <c r="BQ35" s="401"/>
      <c r="BR35" s="401"/>
      <c r="BS35" s="401"/>
      <c r="BT35" s="401"/>
      <c r="BU35" s="401"/>
      <c r="BV35" s="178"/>
      <c r="BW35" s="400">
        <f t="shared" ref="BW35:BW43" si="2">IF(BY35="","",BW34+1)</f>
        <v>11</v>
      </c>
      <c r="BX35" s="400"/>
      <c r="BY35" s="401" t="str">
        <f>IF('各会計、関係団体の財政状況及び健全化判断比率'!B69="","",'各会計、関係団体の財政状況及び健全化判断比率'!B69)</f>
        <v>佐久広域連合（消防特別会計）</v>
      </c>
      <c r="BZ35" s="401"/>
      <c r="CA35" s="401"/>
      <c r="CB35" s="401"/>
      <c r="CC35" s="401"/>
      <c r="CD35" s="401"/>
      <c r="CE35" s="401"/>
      <c r="CF35" s="401"/>
      <c r="CG35" s="401"/>
      <c r="CH35" s="401"/>
      <c r="CI35" s="401"/>
      <c r="CJ35" s="401"/>
      <c r="CK35" s="401"/>
      <c r="CL35" s="401"/>
      <c r="CM35" s="401"/>
      <c r="CN35" s="178"/>
      <c r="CO35" s="400" t="str">
        <f t="shared" ref="CO35:CO43" si="3">IF(CQ35="","",CO34+1)</f>
        <v/>
      </c>
      <c r="CP35" s="400"/>
      <c r="CQ35" s="401" t="str">
        <f>IF('各会計、関係団体の財政状況及び健全化判断比率'!BS8="","",'各会計、関係団体の財政状況及び健全化判断比率'!BS8)</f>
        <v/>
      </c>
      <c r="CR35" s="401"/>
      <c r="CS35" s="401"/>
      <c r="CT35" s="401"/>
      <c r="CU35" s="401"/>
      <c r="CV35" s="401"/>
      <c r="CW35" s="401"/>
      <c r="CX35" s="401"/>
      <c r="CY35" s="401"/>
      <c r="CZ35" s="401"/>
      <c r="DA35" s="401"/>
      <c r="DB35" s="401"/>
      <c r="DC35" s="401"/>
      <c r="DD35" s="401"/>
      <c r="DE35" s="401"/>
      <c r="DG35" s="398" t="str">
        <f>IF('各会計、関係団体の財政状況及び健全化判断比率'!BR8="","",'各会計、関係団体の財政状況及び健全化判断比率'!BR8)</f>
        <v/>
      </c>
      <c r="DH35" s="398"/>
      <c r="DI35" s="205"/>
    </row>
    <row r="36" spans="1:113" ht="32.25" customHeight="1" x14ac:dyDescent="0.15">
      <c r="A36" s="178"/>
      <c r="B36" s="202"/>
      <c r="C36" s="400">
        <f>IF(E36="","",C35+1)</f>
        <v>3</v>
      </c>
      <c r="D36" s="400"/>
      <c r="E36" s="401" t="str">
        <f>IF('各会計、関係団体の財政状況及び健全化判断比率'!B9="","",'各会計、関係団体の財政状況及び健全化判断比率'!B9)</f>
        <v>下水道事業特別会計（コミプラ分）</v>
      </c>
      <c r="F36" s="401"/>
      <c r="G36" s="401"/>
      <c r="H36" s="401"/>
      <c r="I36" s="401"/>
      <c r="J36" s="401"/>
      <c r="K36" s="401"/>
      <c r="L36" s="401"/>
      <c r="M36" s="401"/>
      <c r="N36" s="401"/>
      <c r="O36" s="401"/>
      <c r="P36" s="401"/>
      <c r="Q36" s="401"/>
      <c r="R36" s="401"/>
      <c r="S36" s="401"/>
      <c r="T36" s="178"/>
      <c r="U36" s="400">
        <f t="shared" ref="U36:U43" si="4">IF(W36="","",U35+1)</f>
        <v>6</v>
      </c>
      <c r="V36" s="400"/>
      <c r="W36" s="401" t="str">
        <f>IF('各会計、関係団体の財政状況及び健全化判断比率'!B30="","",'各会計、関係団体の財政状況及び健全化判断比率'!B30)</f>
        <v>後期高齢者医療特別会計</v>
      </c>
      <c r="X36" s="401"/>
      <c r="Y36" s="401"/>
      <c r="Z36" s="401"/>
      <c r="AA36" s="401"/>
      <c r="AB36" s="401"/>
      <c r="AC36" s="401"/>
      <c r="AD36" s="401"/>
      <c r="AE36" s="401"/>
      <c r="AF36" s="401"/>
      <c r="AG36" s="401"/>
      <c r="AH36" s="401"/>
      <c r="AI36" s="401"/>
      <c r="AJ36" s="401"/>
      <c r="AK36" s="401"/>
      <c r="AL36" s="178"/>
      <c r="AM36" s="400" t="str">
        <f t="shared" si="0"/>
        <v/>
      </c>
      <c r="AN36" s="400"/>
      <c r="AO36" s="401"/>
      <c r="AP36" s="401"/>
      <c r="AQ36" s="401"/>
      <c r="AR36" s="401"/>
      <c r="AS36" s="401"/>
      <c r="AT36" s="401"/>
      <c r="AU36" s="401"/>
      <c r="AV36" s="401"/>
      <c r="AW36" s="401"/>
      <c r="AX36" s="401"/>
      <c r="AY36" s="401"/>
      <c r="AZ36" s="401"/>
      <c r="BA36" s="401"/>
      <c r="BB36" s="401"/>
      <c r="BC36" s="401"/>
      <c r="BD36" s="178"/>
      <c r="BE36" s="400">
        <f t="shared" si="1"/>
        <v>9</v>
      </c>
      <c r="BF36" s="400"/>
      <c r="BG36" s="401" t="str">
        <f>IF('各会計、関係団体の財政状況及び健全化判断比率'!B33="","",'各会計、関係団体の財政状況及び健全化判断比率'!B33)</f>
        <v>宅地造成事業特別会計</v>
      </c>
      <c r="BH36" s="401"/>
      <c r="BI36" s="401"/>
      <c r="BJ36" s="401"/>
      <c r="BK36" s="401"/>
      <c r="BL36" s="401"/>
      <c r="BM36" s="401"/>
      <c r="BN36" s="401"/>
      <c r="BO36" s="401"/>
      <c r="BP36" s="401"/>
      <c r="BQ36" s="401"/>
      <c r="BR36" s="401"/>
      <c r="BS36" s="401"/>
      <c r="BT36" s="401"/>
      <c r="BU36" s="401"/>
      <c r="BV36" s="178"/>
      <c r="BW36" s="400">
        <f t="shared" si="2"/>
        <v>12</v>
      </c>
      <c r="BX36" s="400"/>
      <c r="BY36" s="401" t="str">
        <f>IF('各会計、関係団体の財政状況及び健全化判断比率'!B70="","",'各会計、関係団体の財政状況及び健全化判断比率'!B70)</f>
        <v>佐久広域連合（特別養護老人ホーム特別会計）</v>
      </c>
      <c r="BZ36" s="401"/>
      <c r="CA36" s="401"/>
      <c r="CB36" s="401"/>
      <c r="CC36" s="401"/>
      <c r="CD36" s="401"/>
      <c r="CE36" s="401"/>
      <c r="CF36" s="401"/>
      <c r="CG36" s="401"/>
      <c r="CH36" s="401"/>
      <c r="CI36" s="401"/>
      <c r="CJ36" s="401"/>
      <c r="CK36" s="401"/>
      <c r="CL36" s="401"/>
      <c r="CM36" s="401"/>
      <c r="CN36" s="178"/>
      <c r="CO36" s="400" t="str">
        <f t="shared" si="3"/>
        <v/>
      </c>
      <c r="CP36" s="400"/>
      <c r="CQ36" s="401" t="str">
        <f>IF('各会計、関係団体の財政状況及び健全化判断比率'!BS9="","",'各会計、関係団体の財政状況及び健全化判断比率'!BS9)</f>
        <v/>
      </c>
      <c r="CR36" s="401"/>
      <c r="CS36" s="401"/>
      <c r="CT36" s="401"/>
      <c r="CU36" s="401"/>
      <c r="CV36" s="401"/>
      <c r="CW36" s="401"/>
      <c r="CX36" s="401"/>
      <c r="CY36" s="401"/>
      <c r="CZ36" s="401"/>
      <c r="DA36" s="401"/>
      <c r="DB36" s="401"/>
      <c r="DC36" s="401"/>
      <c r="DD36" s="401"/>
      <c r="DE36" s="401"/>
      <c r="DG36" s="398" t="str">
        <f>IF('各会計、関係団体の財政状況及び健全化判断比率'!BR9="","",'各会計、関係団体の財政状況及び健全化判断比率'!BR9)</f>
        <v/>
      </c>
      <c r="DH36" s="398"/>
      <c r="DI36" s="205"/>
    </row>
    <row r="37" spans="1:113" ht="32.25" customHeight="1" x14ac:dyDescent="0.15">
      <c r="A37" s="178"/>
      <c r="B37" s="202"/>
      <c r="C37" s="400" t="str">
        <f>IF(E37="","",C36+1)</f>
        <v/>
      </c>
      <c r="D37" s="400"/>
      <c r="E37" s="401" t="str">
        <f>IF('各会計、関係団体の財政状況及び健全化判断比率'!B10="","",'各会計、関係団体の財政状況及び健全化判断比率'!B10)</f>
        <v/>
      </c>
      <c r="F37" s="401"/>
      <c r="G37" s="401"/>
      <c r="H37" s="401"/>
      <c r="I37" s="401"/>
      <c r="J37" s="401"/>
      <c r="K37" s="401"/>
      <c r="L37" s="401"/>
      <c r="M37" s="401"/>
      <c r="N37" s="401"/>
      <c r="O37" s="401"/>
      <c r="P37" s="401"/>
      <c r="Q37" s="401"/>
      <c r="R37" s="401"/>
      <c r="S37" s="401"/>
      <c r="T37" s="178"/>
      <c r="U37" s="400" t="str">
        <f t="shared" si="4"/>
        <v/>
      </c>
      <c r="V37" s="400"/>
      <c r="W37" s="401"/>
      <c r="X37" s="401"/>
      <c r="Y37" s="401"/>
      <c r="Z37" s="401"/>
      <c r="AA37" s="401"/>
      <c r="AB37" s="401"/>
      <c r="AC37" s="401"/>
      <c r="AD37" s="401"/>
      <c r="AE37" s="401"/>
      <c r="AF37" s="401"/>
      <c r="AG37" s="401"/>
      <c r="AH37" s="401"/>
      <c r="AI37" s="401"/>
      <c r="AJ37" s="401"/>
      <c r="AK37" s="401"/>
      <c r="AL37" s="178"/>
      <c r="AM37" s="400" t="str">
        <f t="shared" si="0"/>
        <v/>
      </c>
      <c r="AN37" s="400"/>
      <c r="AO37" s="401"/>
      <c r="AP37" s="401"/>
      <c r="AQ37" s="401"/>
      <c r="AR37" s="401"/>
      <c r="AS37" s="401"/>
      <c r="AT37" s="401"/>
      <c r="AU37" s="401"/>
      <c r="AV37" s="401"/>
      <c r="AW37" s="401"/>
      <c r="AX37" s="401"/>
      <c r="AY37" s="401"/>
      <c r="AZ37" s="401"/>
      <c r="BA37" s="401"/>
      <c r="BB37" s="401"/>
      <c r="BC37" s="401"/>
      <c r="BD37" s="178"/>
      <c r="BE37" s="400" t="str">
        <f t="shared" si="1"/>
        <v/>
      </c>
      <c r="BF37" s="400"/>
      <c r="BG37" s="401"/>
      <c r="BH37" s="401"/>
      <c r="BI37" s="401"/>
      <c r="BJ37" s="401"/>
      <c r="BK37" s="401"/>
      <c r="BL37" s="401"/>
      <c r="BM37" s="401"/>
      <c r="BN37" s="401"/>
      <c r="BO37" s="401"/>
      <c r="BP37" s="401"/>
      <c r="BQ37" s="401"/>
      <c r="BR37" s="401"/>
      <c r="BS37" s="401"/>
      <c r="BT37" s="401"/>
      <c r="BU37" s="401"/>
      <c r="BV37" s="178"/>
      <c r="BW37" s="400">
        <f t="shared" si="2"/>
        <v>13</v>
      </c>
      <c r="BX37" s="400"/>
      <c r="BY37" s="401" t="str">
        <f>IF('各会計、関係団体の財政状況及び健全化判断比率'!B71="","",'各会計、関係団体の財政状況及び健全化判断比率'!B71)</f>
        <v>佐久広域連合（救護施設特別会計）</v>
      </c>
      <c r="BZ37" s="401"/>
      <c r="CA37" s="401"/>
      <c r="CB37" s="401"/>
      <c r="CC37" s="401"/>
      <c r="CD37" s="401"/>
      <c r="CE37" s="401"/>
      <c r="CF37" s="401"/>
      <c r="CG37" s="401"/>
      <c r="CH37" s="401"/>
      <c r="CI37" s="401"/>
      <c r="CJ37" s="401"/>
      <c r="CK37" s="401"/>
      <c r="CL37" s="401"/>
      <c r="CM37" s="401"/>
      <c r="CN37" s="178"/>
      <c r="CO37" s="400" t="str">
        <f t="shared" si="3"/>
        <v/>
      </c>
      <c r="CP37" s="400"/>
      <c r="CQ37" s="401" t="str">
        <f>IF('各会計、関係団体の財政状況及び健全化判断比率'!BS10="","",'各会計、関係団体の財政状況及び健全化判断比率'!BS10)</f>
        <v/>
      </c>
      <c r="CR37" s="401"/>
      <c r="CS37" s="401"/>
      <c r="CT37" s="401"/>
      <c r="CU37" s="401"/>
      <c r="CV37" s="401"/>
      <c r="CW37" s="401"/>
      <c r="CX37" s="401"/>
      <c r="CY37" s="401"/>
      <c r="CZ37" s="401"/>
      <c r="DA37" s="401"/>
      <c r="DB37" s="401"/>
      <c r="DC37" s="401"/>
      <c r="DD37" s="401"/>
      <c r="DE37" s="401"/>
      <c r="DG37" s="398" t="str">
        <f>IF('各会計、関係団体の財政状況及び健全化判断比率'!BR10="","",'各会計、関係団体の財政状況及び健全化判断比率'!BR10)</f>
        <v/>
      </c>
      <c r="DH37" s="398"/>
      <c r="DI37" s="205"/>
    </row>
    <row r="38" spans="1:113" ht="32.25" customHeight="1" x14ac:dyDescent="0.15">
      <c r="A38" s="178"/>
      <c r="B38" s="202"/>
      <c r="C38" s="400" t="str">
        <f t="shared" ref="C38:C43" si="5">IF(E38="","",C37+1)</f>
        <v/>
      </c>
      <c r="D38" s="400"/>
      <c r="E38" s="401" t="str">
        <f>IF('各会計、関係団体の財政状況及び健全化判断比率'!B11="","",'各会計、関係団体の財政状況及び健全化判断比率'!B11)</f>
        <v/>
      </c>
      <c r="F38" s="401"/>
      <c r="G38" s="401"/>
      <c r="H38" s="401"/>
      <c r="I38" s="401"/>
      <c r="J38" s="401"/>
      <c r="K38" s="401"/>
      <c r="L38" s="401"/>
      <c r="M38" s="401"/>
      <c r="N38" s="401"/>
      <c r="O38" s="401"/>
      <c r="P38" s="401"/>
      <c r="Q38" s="401"/>
      <c r="R38" s="401"/>
      <c r="S38" s="401"/>
      <c r="T38" s="178"/>
      <c r="U38" s="400" t="str">
        <f t="shared" si="4"/>
        <v/>
      </c>
      <c r="V38" s="400"/>
      <c r="W38" s="401"/>
      <c r="X38" s="401"/>
      <c r="Y38" s="401"/>
      <c r="Z38" s="401"/>
      <c r="AA38" s="401"/>
      <c r="AB38" s="401"/>
      <c r="AC38" s="401"/>
      <c r="AD38" s="401"/>
      <c r="AE38" s="401"/>
      <c r="AF38" s="401"/>
      <c r="AG38" s="401"/>
      <c r="AH38" s="401"/>
      <c r="AI38" s="401"/>
      <c r="AJ38" s="401"/>
      <c r="AK38" s="401"/>
      <c r="AL38" s="178"/>
      <c r="AM38" s="400" t="str">
        <f t="shared" si="0"/>
        <v/>
      </c>
      <c r="AN38" s="400"/>
      <c r="AO38" s="401"/>
      <c r="AP38" s="401"/>
      <c r="AQ38" s="401"/>
      <c r="AR38" s="401"/>
      <c r="AS38" s="401"/>
      <c r="AT38" s="401"/>
      <c r="AU38" s="401"/>
      <c r="AV38" s="401"/>
      <c r="AW38" s="401"/>
      <c r="AX38" s="401"/>
      <c r="AY38" s="401"/>
      <c r="AZ38" s="401"/>
      <c r="BA38" s="401"/>
      <c r="BB38" s="401"/>
      <c r="BC38" s="401"/>
      <c r="BD38" s="178"/>
      <c r="BE38" s="400" t="str">
        <f t="shared" si="1"/>
        <v/>
      </c>
      <c r="BF38" s="400"/>
      <c r="BG38" s="401"/>
      <c r="BH38" s="401"/>
      <c r="BI38" s="401"/>
      <c r="BJ38" s="401"/>
      <c r="BK38" s="401"/>
      <c r="BL38" s="401"/>
      <c r="BM38" s="401"/>
      <c r="BN38" s="401"/>
      <c r="BO38" s="401"/>
      <c r="BP38" s="401"/>
      <c r="BQ38" s="401"/>
      <c r="BR38" s="401"/>
      <c r="BS38" s="401"/>
      <c r="BT38" s="401"/>
      <c r="BU38" s="401"/>
      <c r="BV38" s="178"/>
      <c r="BW38" s="400">
        <f t="shared" si="2"/>
        <v>14</v>
      </c>
      <c r="BX38" s="400"/>
      <c r="BY38" s="401" t="str">
        <f>IF('各会計、関係団体の財政状況及び健全化判断比率'!B72="","",'各会計、関係団体の財政状況及び健全化判断比率'!B72)</f>
        <v>南佐久環境衛生組合（一般会計）</v>
      </c>
      <c r="BZ38" s="401"/>
      <c r="CA38" s="401"/>
      <c r="CB38" s="401"/>
      <c r="CC38" s="401"/>
      <c r="CD38" s="401"/>
      <c r="CE38" s="401"/>
      <c r="CF38" s="401"/>
      <c r="CG38" s="401"/>
      <c r="CH38" s="401"/>
      <c r="CI38" s="401"/>
      <c r="CJ38" s="401"/>
      <c r="CK38" s="401"/>
      <c r="CL38" s="401"/>
      <c r="CM38" s="401"/>
      <c r="CN38" s="178"/>
      <c r="CO38" s="400" t="str">
        <f t="shared" si="3"/>
        <v/>
      </c>
      <c r="CP38" s="400"/>
      <c r="CQ38" s="401" t="str">
        <f>IF('各会計、関係団体の財政状況及び健全化判断比率'!BS11="","",'各会計、関係団体の財政状況及び健全化判断比率'!BS11)</f>
        <v/>
      </c>
      <c r="CR38" s="401"/>
      <c r="CS38" s="401"/>
      <c r="CT38" s="401"/>
      <c r="CU38" s="401"/>
      <c r="CV38" s="401"/>
      <c r="CW38" s="401"/>
      <c r="CX38" s="401"/>
      <c r="CY38" s="401"/>
      <c r="CZ38" s="401"/>
      <c r="DA38" s="401"/>
      <c r="DB38" s="401"/>
      <c r="DC38" s="401"/>
      <c r="DD38" s="401"/>
      <c r="DE38" s="401"/>
      <c r="DG38" s="398" t="str">
        <f>IF('各会計、関係団体の財政状況及び健全化判断比率'!BR11="","",'各会計、関係団体の財政状況及び健全化判断比率'!BR11)</f>
        <v/>
      </c>
      <c r="DH38" s="398"/>
      <c r="DI38" s="205"/>
    </row>
    <row r="39" spans="1:113" ht="32.25" customHeight="1" x14ac:dyDescent="0.15">
      <c r="A39" s="178"/>
      <c r="B39" s="202"/>
      <c r="C39" s="400" t="str">
        <f t="shared" si="5"/>
        <v/>
      </c>
      <c r="D39" s="400"/>
      <c r="E39" s="401" t="str">
        <f>IF('各会計、関係団体の財政状況及び健全化判断比率'!B12="","",'各会計、関係団体の財政状況及び健全化判断比率'!B12)</f>
        <v/>
      </c>
      <c r="F39" s="401"/>
      <c r="G39" s="401"/>
      <c r="H39" s="401"/>
      <c r="I39" s="401"/>
      <c r="J39" s="401"/>
      <c r="K39" s="401"/>
      <c r="L39" s="401"/>
      <c r="M39" s="401"/>
      <c r="N39" s="401"/>
      <c r="O39" s="401"/>
      <c r="P39" s="401"/>
      <c r="Q39" s="401"/>
      <c r="R39" s="401"/>
      <c r="S39" s="401"/>
      <c r="T39" s="178"/>
      <c r="U39" s="400" t="str">
        <f t="shared" si="4"/>
        <v/>
      </c>
      <c r="V39" s="400"/>
      <c r="W39" s="401"/>
      <c r="X39" s="401"/>
      <c r="Y39" s="401"/>
      <c r="Z39" s="401"/>
      <c r="AA39" s="401"/>
      <c r="AB39" s="401"/>
      <c r="AC39" s="401"/>
      <c r="AD39" s="401"/>
      <c r="AE39" s="401"/>
      <c r="AF39" s="401"/>
      <c r="AG39" s="401"/>
      <c r="AH39" s="401"/>
      <c r="AI39" s="401"/>
      <c r="AJ39" s="401"/>
      <c r="AK39" s="401"/>
      <c r="AL39" s="178"/>
      <c r="AM39" s="400" t="str">
        <f t="shared" si="0"/>
        <v/>
      </c>
      <c r="AN39" s="400"/>
      <c r="AO39" s="401"/>
      <c r="AP39" s="401"/>
      <c r="AQ39" s="401"/>
      <c r="AR39" s="401"/>
      <c r="AS39" s="401"/>
      <c r="AT39" s="401"/>
      <c r="AU39" s="401"/>
      <c r="AV39" s="401"/>
      <c r="AW39" s="401"/>
      <c r="AX39" s="401"/>
      <c r="AY39" s="401"/>
      <c r="AZ39" s="401"/>
      <c r="BA39" s="401"/>
      <c r="BB39" s="401"/>
      <c r="BC39" s="401"/>
      <c r="BD39" s="178"/>
      <c r="BE39" s="400" t="str">
        <f t="shared" si="1"/>
        <v/>
      </c>
      <c r="BF39" s="400"/>
      <c r="BG39" s="401"/>
      <c r="BH39" s="401"/>
      <c r="BI39" s="401"/>
      <c r="BJ39" s="401"/>
      <c r="BK39" s="401"/>
      <c r="BL39" s="401"/>
      <c r="BM39" s="401"/>
      <c r="BN39" s="401"/>
      <c r="BO39" s="401"/>
      <c r="BP39" s="401"/>
      <c r="BQ39" s="401"/>
      <c r="BR39" s="401"/>
      <c r="BS39" s="401"/>
      <c r="BT39" s="401"/>
      <c r="BU39" s="401"/>
      <c r="BV39" s="178"/>
      <c r="BW39" s="400">
        <f t="shared" si="2"/>
        <v>15</v>
      </c>
      <c r="BX39" s="400"/>
      <c r="BY39" s="401" t="str">
        <f>IF('各会計、関係団体の財政状況及び健全化判断比率'!B73="","",'各会計、関係団体の財政状況及び健全化判断比率'!B73)</f>
        <v>南佐久環境衛生組合（公共下水道事業特別会計）</v>
      </c>
      <c r="BZ39" s="401"/>
      <c r="CA39" s="401"/>
      <c r="CB39" s="401"/>
      <c r="CC39" s="401"/>
      <c r="CD39" s="401"/>
      <c r="CE39" s="401"/>
      <c r="CF39" s="401"/>
      <c r="CG39" s="401"/>
      <c r="CH39" s="401"/>
      <c r="CI39" s="401"/>
      <c r="CJ39" s="401"/>
      <c r="CK39" s="401"/>
      <c r="CL39" s="401"/>
      <c r="CM39" s="401"/>
      <c r="CN39" s="178"/>
      <c r="CO39" s="400" t="str">
        <f t="shared" si="3"/>
        <v/>
      </c>
      <c r="CP39" s="400"/>
      <c r="CQ39" s="401" t="str">
        <f>IF('各会計、関係団体の財政状況及び健全化判断比率'!BS12="","",'各会計、関係団体の財政状況及び健全化判断比率'!BS12)</f>
        <v/>
      </c>
      <c r="CR39" s="401"/>
      <c r="CS39" s="401"/>
      <c r="CT39" s="401"/>
      <c r="CU39" s="401"/>
      <c r="CV39" s="401"/>
      <c r="CW39" s="401"/>
      <c r="CX39" s="401"/>
      <c r="CY39" s="401"/>
      <c r="CZ39" s="401"/>
      <c r="DA39" s="401"/>
      <c r="DB39" s="401"/>
      <c r="DC39" s="401"/>
      <c r="DD39" s="401"/>
      <c r="DE39" s="401"/>
      <c r="DG39" s="398" t="str">
        <f>IF('各会計、関係団体の財政状況及び健全化判断比率'!BR12="","",'各会計、関係団体の財政状況及び健全化判断比率'!BR12)</f>
        <v/>
      </c>
      <c r="DH39" s="398"/>
      <c r="DI39" s="205"/>
    </row>
    <row r="40" spans="1:113" ht="32.25" customHeight="1" x14ac:dyDescent="0.15">
      <c r="A40" s="178"/>
      <c r="B40" s="202"/>
      <c r="C40" s="400" t="str">
        <f t="shared" si="5"/>
        <v/>
      </c>
      <c r="D40" s="400"/>
      <c r="E40" s="401" t="str">
        <f>IF('各会計、関係団体の財政状況及び健全化判断比率'!B13="","",'各会計、関係団体の財政状況及び健全化判断比率'!B13)</f>
        <v/>
      </c>
      <c r="F40" s="401"/>
      <c r="G40" s="401"/>
      <c r="H40" s="401"/>
      <c r="I40" s="401"/>
      <c r="J40" s="401"/>
      <c r="K40" s="401"/>
      <c r="L40" s="401"/>
      <c r="M40" s="401"/>
      <c r="N40" s="401"/>
      <c r="O40" s="401"/>
      <c r="P40" s="401"/>
      <c r="Q40" s="401"/>
      <c r="R40" s="401"/>
      <c r="S40" s="401"/>
      <c r="T40" s="178"/>
      <c r="U40" s="400" t="str">
        <f t="shared" si="4"/>
        <v/>
      </c>
      <c r="V40" s="400"/>
      <c r="W40" s="401"/>
      <c r="X40" s="401"/>
      <c r="Y40" s="401"/>
      <c r="Z40" s="401"/>
      <c r="AA40" s="401"/>
      <c r="AB40" s="401"/>
      <c r="AC40" s="401"/>
      <c r="AD40" s="401"/>
      <c r="AE40" s="401"/>
      <c r="AF40" s="401"/>
      <c r="AG40" s="401"/>
      <c r="AH40" s="401"/>
      <c r="AI40" s="401"/>
      <c r="AJ40" s="401"/>
      <c r="AK40" s="401"/>
      <c r="AL40" s="178"/>
      <c r="AM40" s="400" t="str">
        <f t="shared" si="0"/>
        <v/>
      </c>
      <c r="AN40" s="400"/>
      <c r="AO40" s="401"/>
      <c r="AP40" s="401"/>
      <c r="AQ40" s="401"/>
      <c r="AR40" s="401"/>
      <c r="AS40" s="401"/>
      <c r="AT40" s="401"/>
      <c r="AU40" s="401"/>
      <c r="AV40" s="401"/>
      <c r="AW40" s="401"/>
      <c r="AX40" s="401"/>
      <c r="AY40" s="401"/>
      <c r="AZ40" s="401"/>
      <c r="BA40" s="401"/>
      <c r="BB40" s="401"/>
      <c r="BC40" s="401"/>
      <c r="BD40" s="178"/>
      <c r="BE40" s="400" t="str">
        <f t="shared" si="1"/>
        <v/>
      </c>
      <c r="BF40" s="400"/>
      <c r="BG40" s="401"/>
      <c r="BH40" s="401"/>
      <c r="BI40" s="401"/>
      <c r="BJ40" s="401"/>
      <c r="BK40" s="401"/>
      <c r="BL40" s="401"/>
      <c r="BM40" s="401"/>
      <c r="BN40" s="401"/>
      <c r="BO40" s="401"/>
      <c r="BP40" s="401"/>
      <c r="BQ40" s="401"/>
      <c r="BR40" s="401"/>
      <c r="BS40" s="401"/>
      <c r="BT40" s="401"/>
      <c r="BU40" s="401"/>
      <c r="BV40" s="178"/>
      <c r="BW40" s="400">
        <f t="shared" si="2"/>
        <v>16</v>
      </c>
      <c r="BX40" s="400"/>
      <c r="BY40" s="401" t="str">
        <f>IF('各会計、関係団体の財政状況及び健全化判断比率'!B74="","",'各会計、関係団体の財政状況及び健全化判断比率'!B74)</f>
        <v>長野県後期高齢者医療広域連合（一般会計）</v>
      </c>
      <c r="BZ40" s="401"/>
      <c r="CA40" s="401"/>
      <c r="CB40" s="401"/>
      <c r="CC40" s="401"/>
      <c r="CD40" s="401"/>
      <c r="CE40" s="401"/>
      <c r="CF40" s="401"/>
      <c r="CG40" s="401"/>
      <c r="CH40" s="401"/>
      <c r="CI40" s="401"/>
      <c r="CJ40" s="401"/>
      <c r="CK40" s="401"/>
      <c r="CL40" s="401"/>
      <c r="CM40" s="401"/>
      <c r="CN40" s="178"/>
      <c r="CO40" s="400" t="str">
        <f t="shared" si="3"/>
        <v/>
      </c>
      <c r="CP40" s="400"/>
      <c r="CQ40" s="401" t="str">
        <f>IF('各会計、関係団体の財政状況及び健全化判断比率'!BS13="","",'各会計、関係団体の財政状況及び健全化判断比率'!BS13)</f>
        <v/>
      </c>
      <c r="CR40" s="401"/>
      <c r="CS40" s="401"/>
      <c r="CT40" s="401"/>
      <c r="CU40" s="401"/>
      <c r="CV40" s="401"/>
      <c r="CW40" s="401"/>
      <c r="CX40" s="401"/>
      <c r="CY40" s="401"/>
      <c r="CZ40" s="401"/>
      <c r="DA40" s="401"/>
      <c r="DB40" s="401"/>
      <c r="DC40" s="401"/>
      <c r="DD40" s="401"/>
      <c r="DE40" s="401"/>
      <c r="DG40" s="398" t="str">
        <f>IF('各会計、関係団体の財政状況及び健全化判断比率'!BR13="","",'各会計、関係団体の財政状況及び健全化判断比率'!BR13)</f>
        <v/>
      </c>
      <c r="DH40" s="398"/>
      <c r="DI40" s="205"/>
    </row>
    <row r="41" spans="1:113" ht="32.25" customHeight="1" x14ac:dyDescent="0.15">
      <c r="A41" s="178"/>
      <c r="B41" s="202"/>
      <c r="C41" s="400" t="str">
        <f t="shared" si="5"/>
        <v/>
      </c>
      <c r="D41" s="400"/>
      <c r="E41" s="401" t="str">
        <f>IF('各会計、関係団体の財政状況及び健全化判断比率'!B14="","",'各会計、関係団体の財政状況及び健全化判断比率'!B14)</f>
        <v/>
      </c>
      <c r="F41" s="401"/>
      <c r="G41" s="401"/>
      <c r="H41" s="401"/>
      <c r="I41" s="401"/>
      <c r="J41" s="401"/>
      <c r="K41" s="401"/>
      <c r="L41" s="401"/>
      <c r="M41" s="401"/>
      <c r="N41" s="401"/>
      <c r="O41" s="401"/>
      <c r="P41" s="401"/>
      <c r="Q41" s="401"/>
      <c r="R41" s="401"/>
      <c r="S41" s="401"/>
      <c r="T41" s="178"/>
      <c r="U41" s="400" t="str">
        <f t="shared" si="4"/>
        <v/>
      </c>
      <c r="V41" s="400"/>
      <c r="W41" s="401"/>
      <c r="X41" s="401"/>
      <c r="Y41" s="401"/>
      <c r="Z41" s="401"/>
      <c r="AA41" s="401"/>
      <c r="AB41" s="401"/>
      <c r="AC41" s="401"/>
      <c r="AD41" s="401"/>
      <c r="AE41" s="401"/>
      <c r="AF41" s="401"/>
      <c r="AG41" s="401"/>
      <c r="AH41" s="401"/>
      <c r="AI41" s="401"/>
      <c r="AJ41" s="401"/>
      <c r="AK41" s="401"/>
      <c r="AL41" s="178"/>
      <c r="AM41" s="400" t="str">
        <f t="shared" si="0"/>
        <v/>
      </c>
      <c r="AN41" s="400"/>
      <c r="AO41" s="401"/>
      <c r="AP41" s="401"/>
      <c r="AQ41" s="401"/>
      <c r="AR41" s="401"/>
      <c r="AS41" s="401"/>
      <c r="AT41" s="401"/>
      <c r="AU41" s="401"/>
      <c r="AV41" s="401"/>
      <c r="AW41" s="401"/>
      <c r="AX41" s="401"/>
      <c r="AY41" s="401"/>
      <c r="AZ41" s="401"/>
      <c r="BA41" s="401"/>
      <c r="BB41" s="401"/>
      <c r="BC41" s="401"/>
      <c r="BD41" s="178"/>
      <c r="BE41" s="400" t="str">
        <f t="shared" si="1"/>
        <v/>
      </c>
      <c r="BF41" s="400"/>
      <c r="BG41" s="401"/>
      <c r="BH41" s="401"/>
      <c r="BI41" s="401"/>
      <c r="BJ41" s="401"/>
      <c r="BK41" s="401"/>
      <c r="BL41" s="401"/>
      <c r="BM41" s="401"/>
      <c r="BN41" s="401"/>
      <c r="BO41" s="401"/>
      <c r="BP41" s="401"/>
      <c r="BQ41" s="401"/>
      <c r="BR41" s="401"/>
      <c r="BS41" s="401"/>
      <c r="BT41" s="401"/>
      <c r="BU41" s="401"/>
      <c r="BV41" s="178"/>
      <c r="BW41" s="400">
        <f t="shared" si="2"/>
        <v>17</v>
      </c>
      <c r="BX41" s="400"/>
      <c r="BY41" s="401" t="str">
        <f>IF('各会計、関係団体の財政状況及び健全化判断比率'!B75="","",'各会計、関係団体の財政状況及び健全化判断比率'!B75)</f>
        <v>長野県後期高齢者医療広域連合（後期高齢者医療特別会計）</v>
      </c>
      <c r="BZ41" s="401"/>
      <c r="CA41" s="401"/>
      <c r="CB41" s="401"/>
      <c r="CC41" s="401"/>
      <c r="CD41" s="401"/>
      <c r="CE41" s="401"/>
      <c r="CF41" s="401"/>
      <c r="CG41" s="401"/>
      <c r="CH41" s="401"/>
      <c r="CI41" s="401"/>
      <c r="CJ41" s="401"/>
      <c r="CK41" s="401"/>
      <c r="CL41" s="401"/>
      <c r="CM41" s="401"/>
      <c r="CN41" s="178"/>
      <c r="CO41" s="400" t="str">
        <f t="shared" si="3"/>
        <v/>
      </c>
      <c r="CP41" s="400"/>
      <c r="CQ41" s="401" t="str">
        <f>IF('各会計、関係団体の財政状況及び健全化判断比率'!BS14="","",'各会計、関係団体の財政状況及び健全化判断比率'!BS14)</f>
        <v/>
      </c>
      <c r="CR41" s="401"/>
      <c r="CS41" s="401"/>
      <c r="CT41" s="401"/>
      <c r="CU41" s="401"/>
      <c r="CV41" s="401"/>
      <c r="CW41" s="401"/>
      <c r="CX41" s="401"/>
      <c r="CY41" s="401"/>
      <c r="CZ41" s="401"/>
      <c r="DA41" s="401"/>
      <c r="DB41" s="401"/>
      <c r="DC41" s="401"/>
      <c r="DD41" s="401"/>
      <c r="DE41" s="401"/>
      <c r="DG41" s="398" t="str">
        <f>IF('各会計、関係団体の財政状況及び健全化判断比率'!BR14="","",'各会計、関係団体の財政状況及び健全化判断比率'!BR14)</f>
        <v/>
      </c>
      <c r="DH41" s="398"/>
      <c r="DI41" s="205"/>
    </row>
    <row r="42" spans="1:113" ht="32.25" customHeight="1" x14ac:dyDescent="0.15">
      <c r="B42" s="202"/>
      <c r="C42" s="400" t="str">
        <f t="shared" si="5"/>
        <v/>
      </c>
      <c r="D42" s="400"/>
      <c r="E42" s="401" t="str">
        <f>IF('各会計、関係団体の財政状況及び健全化判断比率'!B15="","",'各会計、関係団体の財政状況及び健全化判断比率'!B15)</f>
        <v/>
      </c>
      <c r="F42" s="401"/>
      <c r="G42" s="401"/>
      <c r="H42" s="401"/>
      <c r="I42" s="401"/>
      <c r="J42" s="401"/>
      <c r="K42" s="401"/>
      <c r="L42" s="401"/>
      <c r="M42" s="401"/>
      <c r="N42" s="401"/>
      <c r="O42" s="401"/>
      <c r="P42" s="401"/>
      <c r="Q42" s="401"/>
      <c r="R42" s="401"/>
      <c r="S42" s="401"/>
      <c r="T42" s="178"/>
      <c r="U42" s="400" t="str">
        <f t="shared" si="4"/>
        <v/>
      </c>
      <c r="V42" s="400"/>
      <c r="W42" s="401"/>
      <c r="X42" s="401"/>
      <c r="Y42" s="401"/>
      <c r="Z42" s="401"/>
      <c r="AA42" s="401"/>
      <c r="AB42" s="401"/>
      <c r="AC42" s="401"/>
      <c r="AD42" s="401"/>
      <c r="AE42" s="401"/>
      <c r="AF42" s="401"/>
      <c r="AG42" s="401"/>
      <c r="AH42" s="401"/>
      <c r="AI42" s="401"/>
      <c r="AJ42" s="401"/>
      <c r="AK42" s="401"/>
      <c r="AL42" s="178"/>
      <c r="AM42" s="400" t="str">
        <f t="shared" si="0"/>
        <v/>
      </c>
      <c r="AN42" s="400"/>
      <c r="AO42" s="401"/>
      <c r="AP42" s="401"/>
      <c r="AQ42" s="401"/>
      <c r="AR42" s="401"/>
      <c r="AS42" s="401"/>
      <c r="AT42" s="401"/>
      <c r="AU42" s="401"/>
      <c r="AV42" s="401"/>
      <c r="AW42" s="401"/>
      <c r="AX42" s="401"/>
      <c r="AY42" s="401"/>
      <c r="AZ42" s="401"/>
      <c r="BA42" s="401"/>
      <c r="BB42" s="401"/>
      <c r="BC42" s="401"/>
      <c r="BD42" s="178"/>
      <c r="BE42" s="400" t="str">
        <f t="shared" si="1"/>
        <v/>
      </c>
      <c r="BF42" s="400"/>
      <c r="BG42" s="401"/>
      <c r="BH42" s="401"/>
      <c r="BI42" s="401"/>
      <c r="BJ42" s="401"/>
      <c r="BK42" s="401"/>
      <c r="BL42" s="401"/>
      <c r="BM42" s="401"/>
      <c r="BN42" s="401"/>
      <c r="BO42" s="401"/>
      <c r="BP42" s="401"/>
      <c r="BQ42" s="401"/>
      <c r="BR42" s="401"/>
      <c r="BS42" s="401"/>
      <c r="BT42" s="401"/>
      <c r="BU42" s="401"/>
      <c r="BV42" s="178"/>
      <c r="BW42" s="400">
        <f t="shared" si="2"/>
        <v>18</v>
      </c>
      <c r="BX42" s="400"/>
      <c r="BY42" s="401" t="str">
        <f>IF('各会計、関係団体の財政状況及び健全化判断比率'!B76="","",'各会計、関係団体の財政状況及び健全化判断比率'!B76)</f>
        <v>長野県市町村自治振興組合（一般会計）</v>
      </c>
      <c r="BZ42" s="401"/>
      <c r="CA42" s="401"/>
      <c r="CB42" s="401"/>
      <c r="CC42" s="401"/>
      <c r="CD42" s="401"/>
      <c r="CE42" s="401"/>
      <c r="CF42" s="401"/>
      <c r="CG42" s="401"/>
      <c r="CH42" s="401"/>
      <c r="CI42" s="401"/>
      <c r="CJ42" s="401"/>
      <c r="CK42" s="401"/>
      <c r="CL42" s="401"/>
      <c r="CM42" s="401"/>
      <c r="CN42" s="178"/>
      <c r="CO42" s="400" t="str">
        <f t="shared" si="3"/>
        <v/>
      </c>
      <c r="CP42" s="400"/>
      <c r="CQ42" s="401" t="str">
        <f>IF('各会計、関係団体の財政状況及び健全化判断比率'!BS15="","",'各会計、関係団体の財政状況及び健全化判断比率'!BS15)</f>
        <v/>
      </c>
      <c r="CR42" s="401"/>
      <c r="CS42" s="401"/>
      <c r="CT42" s="401"/>
      <c r="CU42" s="401"/>
      <c r="CV42" s="401"/>
      <c r="CW42" s="401"/>
      <c r="CX42" s="401"/>
      <c r="CY42" s="401"/>
      <c r="CZ42" s="401"/>
      <c r="DA42" s="401"/>
      <c r="DB42" s="401"/>
      <c r="DC42" s="401"/>
      <c r="DD42" s="401"/>
      <c r="DE42" s="401"/>
      <c r="DG42" s="398" t="str">
        <f>IF('各会計、関係団体の財政状況及び健全化判断比率'!BR15="","",'各会計、関係団体の財政状況及び健全化判断比率'!BR15)</f>
        <v/>
      </c>
      <c r="DH42" s="398"/>
      <c r="DI42" s="205"/>
    </row>
    <row r="43" spans="1:113" ht="32.25" customHeight="1" x14ac:dyDescent="0.15">
      <c r="B43" s="202"/>
      <c r="C43" s="400" t="str">
        <f t="shared" si="5"/>
        <v/>
      </c>
      <c r="D43" s="400"/>
      <c r="E43" s="401" t="str">
        <f>IF('各会計、関係団体の財政状況及び健全化判断比率'!B16="","",'各会計、関係団体の財政状況及び健全化判断比率'!B16)</f>
        <v/>
      </c>
      <c r="F43" s="401"/>
      <c r="G43" s="401"/>
      <c r="H43" s="401"/>
      <c r="I43" s="401"/>
      <c r="J43" s="401"/>
      <c r="K43" s="401"/>
      <c r="L43" s="401"/>
      <c r="M43" s="401"/>
      <c r="N43" s="401"/>
      <c r="O43" s="401"/>
      <c r="P43" s="401"/>
      <c r="Q43" s="401"/>
      <c r="R43" s="401"/>
      <c r="S43" s="401"/>
      <c r="T43" s="178"/>
      <c r="U43" s="400" t="str">
        <f t="shared" si="4"/>
        <v/>
      </c>
      <c r="V43" s="400"/>
      <c r="W43" s="401"/>
      <c r="X43" s="401"/>
      <c r="Y43" s="401"/>
      <c r="Z43" s="401"/>
      <c r="AA43" s="401"/>
      <c r="AB43" s="401"/>
      <c r="AC43" s="401"/>
      <c r="AD43" s="401"/>
      <c r="AE43" s="401"/>
      <c r="AF43" s="401"/>
      <c r="AG43" s="401"/>
      <c r="AH43" s="401"/>
      <c r="AI43" s="401"/>
      <c r="AJ43" s="401"/>
      <c r="AK43" s="401"/>
      <c r="AL43" s="178"/>
      <c r="AM43" s="400" t="str">
        <f t="shared" si="0"/>
        <v/>
      </c>
      <c r="AN43" s="400"/>
      <c r="AO43" s="401"/>
      <c r="AP43" s="401"/>
      <c r="AQ43" s="401"/>
      <c r="AR43" s="401"/>
      <c r="AS43" s="401"/>
      <c r="AT43" s="401"/>
      <c r="AU43" s="401"/>
      <c r="AV43" s="401"/>
      <c r="AW43" s="401"/>
      <c r="AX43" s="401"/>
      <c r="AY43" s="401"/>
      <c r="AZ43" s="401"/>
      <c r="BA43" s="401"/>
      <c r="BB43" s="401"/>
      <c r="BC43" s="401"/>
      <c r="BD43" s="178"/>
      <c r="BE43" s="400" t="str">
        <f t="shared" si="1"/>
        <v/>
      </c>
      <c r="BF43" s="400"/>
      <c r="BG43" s="401"/>
      <c r="BH43" s="401"/>
      <c r="BI43" s="401"/>
      <c r="BJ43" s="401"/>
      <c r="BK43" s="401"/>
      <c r="BL43" s="401"/>
      <c r="BM43" s="401"/>
      <c r="BN43" s="401"/>
      <c r="BO43" s="401"/>
      <c r="BP43" s="401"/>
      <c r="BQ43" s="401"/>
      <c r="BR43" s="401"/>
      <c r="BS43" s="401"/>
      <c r="BT43" s="401"/>
      <c r="BU43" s="401"/>
      <c r="BV43" s="178"/>
      <c r="BW43" s="400">
        <f t="shared" si="2"/>
        <v>19</v>
      </c>
      <c r="BX43" s="400"/>
      <c r="BY43" s="401" t="str">
        <f>IF('各会計、関係団体の財政状況及び健全化判断比率'!B77="","",'各会計、関係団体の財政状況及び健全化判断比率'!B77)</f>
        <v>長野県市町村総合事務組合（一般会計）</v>
      </c>
      <c r="BZ43" s="401"/>
      <c r="CA43" s="401"/>
      <c r="CB43" s="401"/>
      <c r="CC43" s="401"/>
      <c r="CD43" s="401"/>
      <c r="CE43" s="401"/>
      <c r="CF43" s="401"/>
      <c r="CG43" s="401"/>
      <c r="CH43" s="401"/>
      <c r="CI43" s="401"/>
      <c r="CJ43" s="401"/>
      <c r="CK43" s="401"/>
      <c r="CL43" s="401"/>
      <c r="CM43" s="401"/>
      <c r="CN43" s="178"/>
      <c r="CO43" s="400" t="str">
        <f t="shared" si="3"/>
        <v/>
      </c>
      <c r="CP43" s="400"/>
      <c r="CQ43" s="401" t="str">
        <f>IF('各会計、関係団体の財政状況及び健全化判断比率'!BS16="","",'各会計、関係団体の財政状況及び健全化判断比率'!BS16)</f>
        <v/>
      </c>
      <c r="CR43" s="401"/>
      <c r="CS43" s="401"/>
      <c r="CT43" s="401"/>
      <c r="CU43" s="401"/>
      <c r="CV43" s="401"/>
      <c r="CW43" s="401"/>
      <c r="CX43" s="401"/>
      <c r="CY43" s="401"/>
      <c r="CZ43" s="401"/>
      <c r="DA43" s="401"/>
      <c r="DB43" s="401"/>
      <c r="DC43" s="401"/>
      <c r="DD43" s="401"/>
      <c r="DE43" s="401"/>
      <c r="DG43" s="398" t="str">
        <f>IF('各会計、関係団体の財政状況及び健全化判断比率'!BR16="","",'各会計、関係団体の財政状況及び健全化判断比率'!BR16)</f>
        <v/>
      </c>
      <c r="DH43" s="39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397" t="s">
        <v>207</v>
      </c>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K46" s="397"/>
      <c r="AL46" s="397"/>
      <c r="AM46" s="397"/>
      <c r="AN46" s="397"/>
      <c r="AO46" s="397"/>
      <c r="AP46" s="397"/>
      <c r="AQ46" s="397"/>
      <c r="AR46" s="397"/>
      <c r="AS46" s="397"/>
      <c r="AT46" s="397"/>
      <c r="AU46" s="397"/>
      <c r="AV46" s="397"/>
      <c r="AW46" s="397"/>
      <c r="AX46" s="397"/>
      <c r="AY46" s="397"/>
      <c r="AZ46" s="397"/>
      <c r="BA46" s="397"/>
      <c r="BB46" s="397"/>
      <c r="BC46" s="397"/>
      <c r="BD46" s="397"/>
      <c r="BE46" s="397"/>
      <c r="BF46" s="397"/>
      <c r="BG46" s="397"/>
      <c r="BH46" s="397"/>
      <c r="BI46" s="397"/>
      <c r="BJ46" s="397"/>
      <c r="BK46" s="397"/>
      <c r="BL46" s="397"/>
      <c r="BM46" s="397"/>
      <c r="BN46" s="397"/>
      <c r="BO46" s="397"/>
      <c r="BP46" s="397"/>
      <c r="BQ46" s="397"/>
      <c r="BR46" s="397"/>
      <c r="BS46" s="397"/>
      <c r="BT46" s="397"/>
      <c r="BU46" s="397"/>
      <c r="BV46" s="397"/>
      <c r="BW46" s="397"/>
      <c r="BX46" s="397"/>
      <c r="BY46" s="397"/>
      <c r="BZ46" s="397"/>
      <c r="CA46" s="397"/>
      <c r="CB46" s="397"/>
      <c r="CC46" s="397"/>
      <c r="CD46" s="397"/>
      <c r="CE46" s="397"/>
      <c r="CF46" s="397"/>
      <c r="CG46" s="397"/>
      <c r="CH46" s="397"/>
      <c r="CI46" s="397"/>
      <c r="CJ46" s="397"/>
      <c r="CK46" s="397"/>
      <c r="CL46" s="397"/>
      <c r="CM46" s="397"/>
      <c r="CN46" s="397"/>
      <c r="CO46" s="397"/>
      <c r="CP46" s="397"/>
      <c r="CQ46" s="397"/>
      <c r="CR46" s="397"/>
      <c r="CS46" s="397"/>
      <c r="CT46" s="397"/>
      <c r="CU46" s="397"/>
      <c r="CV46" s="397"/>
      <c r="CW46" s="397"/>
      <c r="CX46" s="397"/>
      <c r="CY46" s="397"/>
      <c r="CZ46" s="397"/>
      <c r="DA46" s="397"/>
      <c r="DB46" s="397"/>
      <c r="DC46" s="397"/>
      <c r="DD46" s="397"/>
      <c r="DE46" s="397"/>
      <c r="DF46" s="397"/>
      <c r="DG46" s="397"/>
      <c r="DH46" s="397"/>
      <c r="DI46" s="397"/>
    </row>
    <row r="47" spans="1:113" x14ac:dyDescent="0.15">
      <c r="E47" s="397" t="s">
        <v>208</v>
      </c>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c r="AH47" s="397"/>
      <c r="AI47" s="397"/>
      <c r="AJ47" s="397"/>
      <c r="AK47" s="397"/>
      <c r="AL47" s="397"/>
      <c r="AM47" s="397"/>
      <c r="AN47" s="397"/>
      <c r="AO47" s="397"/>
      <c r="AP47" s="397"/>
      <c r="AQ47" s="397"/>
      <c r="AR47" s="397"/>
      <c r="AS47" s="397"/>
      <c r="AT47" s="397"/>
      <c r="AU47" s="397"/>
      <c r="AV47" s="397"/>
      <c r="AW47" s="397"/>
      <c r="AX47" s="397"/>
      <c r="AY47" s="397"/>
      <c r="AZ47" s="397"/>
      <c r="BA47" s="397"/>
      <c r="BB47" s="397"/>
      <c r="BC47" s="397"/>
      <c r="BD47" s="397"/>
      <c r="BE47" s="397"/>
      <c r="BF47" s="397"/>
      <c r="BG47" s="397"/>
      <c r="BH47" s="397"/>
      <c r="BI47" s="397"/>
      <c r="BJ47" s="397"/>
      <c r="BK47" s="397"/>
      <c r="BL47" s="397"/>
      <c r="BM47" s="397"/>
      <c r="BN47" s="397"/>
      <c r="BO47" s="397"/>
      <c r="BP47" s="397"/>
      <c r="BQ47" s="397"/>
      <c r="BR47" s="397"/>
      <c r="BS47" s="397"/>
      <c r="BT47" s="397"/>
      <c r="BU47" s="397"/>
      <c r="BV47" s="397"/>
      <c r="BW47" s="397"/>
      <c r="BX47" s="397"/>
      <c r="BY47" s="397"/>
      <c r="BZ47" s="397"/>
      <c r="CA47" s="397"/>
      <c r="CB47" s="397"/>
      <c r="CC47" s="397"/>
      <c r="CD47" s="397"/>
      <c r="CE47" s="397"/>
      <c r="CF47" s="397"/>
      <c r="CG47" s="397"/>
      <c r="CH47" s="397"/>
      <c r="CI47" s="397"/>
      <c r="CJ47" s="397"/>
      <c r="CK47" s="397"/>
      <c r="CL47" s="397"/>
      <c r="CM47" s="397"/>
      <c r="CN47" s="397"/>
      <c r="CO47" s="397"/>
      <c r="CP47" s="397"/>
      <c r="CQ47" s="397"/>
      <c r="CR47" s="397"/>
      <c r="CS47" s="397"/>
      <c r="CT47" s="397"/>
      <c r="CU47" s="397"/>
      <c r="CV47" s="397"/>
      <c r="CW47" s="397"/>
      <c r="CX47" s="397"/>
      <c r="CY47" s="397"/>
      <c r="CZ47" s="397"/>
      <c r="DA47" s="397"/>
      <c r="DB47" s="397"/>
      <c r="DC47" s="397"/>
      <c r="DD47" s="397"/>
      <c r="DE47" s="397"/>
      <c r="DF47" s="397"/>
      <c r="DG47" s="397"/>
      <c r="DH47" s="397"/>
      <c r="DI47" s="397"/>
    </row>
    <row r="48" spans="1:113" x14ac:dyDescent="0.15">
      <c r="E48" s="397" t="s">
        <v>209</v>
      </c>
      <c r="F48" s="397"/>
      <c r="G48" s="397"/>
      <c r="H48" s="397"/>
      <c r="I48" s="397"/>
      <c r="J48" s="397"/>
      <c r="K48" s="397"/>
      <c r="L48" s="397"/>
      <c r="M48" s="397"/>
      <c r="N48" s="397"/>
      <c r="O48" s="397"/>
      <c r="P48" s="397"/>
      <c r="Q48" s="397"/>
      <c r="R48" s="397"/>
      <c r="S48" s="397"/>
      <c r="T48" s="397"/>
      <c r="U48" s="397"/>
      <c r="V48" s="397"/>
      <c r="W48" s="397"/>
      <c r="X48" s="397"/>
      <c r="Y48" s="397"/>
      <c r="Z48" s="397"/>
      <c r="AA48" s="397"/>
      <c r="AB48" s="397"/>
      <c r="AC48" s="397"/>
      <c r="AD48" s="397"/>
      <c r="AE48" s="397"/>
      <c r="AF48" s="397"/>
      <c r="AG48" s="397"/>
      <c r="AH48" s="397"/>
      <c r="AI48" s="397"/>
      <c r="AJ48" s="397"/>
      <c r="AK48" s="397"/>
      <c r="AL48" s="397"/>
      <c r="AM48" s="397"/>
      <c r="AN48" s="397"/>
      <c r="AO48" s="397"/>
      <c r="AP48" s="397"/>
      <c r="AQ48" s="397"/>
      <c r="AR48" s="397"/>
      <c r="AS48" s="397"/>
      <c r="AT48" s="397"/>
      <c r="AU48" s="397"/>
      <c r="AV48" s="397"/>
      <c r="AW48" s="397"/>
      <c r="AX48" s="397"/>
      <c r="AY48" s="397"/>
      <c r="AZ48" s="397"/>
      <c r="BA48" s="397"/>
      <c r="BB48" s="397"/>
      <c r="BC48" s="397"/>
      <c r="BD48" s="397"/>
      <c r="BE48" s="397"/>
      <c r="BF48" s="397"/>
      <c r="BG48" s="397"/>
      <c r="BH48" s="397"/>
      <c r="BI48" s="397"/>
      <c r="BJ48" s="397"/>
      <c r="BK48" s="397"/>
      <c r="BL48" s="397"/>
      <c r="BM48" s="397"/>
      <c r="BN48" s="397"/>
      <c r="BO48" s="397"/>
      <c r="BP48" s="397"/>
      <c r="BQ48" s="397"/>
      <c r="BR48" s="397"/>
      <c r="BS48" s="397"/>
      <c r="BT48" s="397"/>
      <c r="BU48" s="397"/>
      <c r="BV48" s="397"/>
      <c r="BW48" s="397"/>
      <c r="BX48" s="397"/>
      <c r="BY48" s="397"/>
      <c r="BZ48" s="397"/>
      <c r="CA48" s="397"/>
      <c r="CB48" s="397"/>
      <c r="CC48" s="397"/>
      <c r="CD48" s="397"/>
      <c r="CE48" s="397"/>
      <c r="CF48" s="397"/>
      <c r="CG48" s="397"/>
      <c r="CH48" s="397"/>
      <c r="CI48" s="397"/>
      <c r="CJ48" s="397"/>
      <c r="CK48" s="397"/>
      <c r="CL48" s="397"/>
      <c r="CM48" s="397"/>
      <c r="CN48" s="397"/>
      <c r="CO48" s="397"/>
      <c r="CP48" s="397"/>
      <c r="CQ48" s="397"/>
      <c r="CR48" s="397"/>
      <c r="CS48" s="397"/>
      <c r="CT48" s="397"/>
      <c r="CU48" s="397"/>
      <c r="CV48" s="397"/>
      <c r="CW48" s="397"/>
      <c r="CX48" s="397"/>
      <c r="CY48" s="397"/>
      <c r="CZ48" s="397"/>
      <c r="DA48" s="397"/>
      <c r="DB48" s="397"/>
      <c r="DC48" s="397"/>
      <c r="DD48" s="397"/>
      <c r="DE48" s="397"/>
      <c r="DF48" s="397"/>
      <c r="DG48" s="397"/>
      <c r="DH48" s="397"/>
      <c r="DI48" s="397"/>
    </row>
    <row r="49" spans="5:113" x14ac:dyDescent="0.15">
      <c r="E49" s="399" t="s">
        <v>210</v>
      </c>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399"/>
      <c r="AN49" s="399"/>
      <c r="AO49" s="399"/>
      <c r="AP49" s="399"/>
      <c r="AQ49" s="399"/>
      <c r="AR49" s="399"/>
      <c r="AS49" s="399"/>
      <c r="AT49" s="399"/>
      <c r="AU49" s="399"/>
      <c r="AV49" s="399"/>
      <c r="AW49" s="399"/>
      <c r="AX49" s="399"/>
      <c r="AY49" s="399"/>
      <c r="AZ49" s="399"/>
      <c r="BA49" s="399"/>
      <c r="BB49" s="399"/>
      <c r="BC49" s="399"/>
      <c r="BD49" s="399"/>
      <c r="BE49" s="399"/>
      <c r="BF49" s="399"/>
      <c r="BG49" s="399"/>
      <c r="BH49" s="399"/>
      <c r="BI49" s="399"/>
      <c r="BJ49" s="399"/>
      <c r="BK49" s="399"/>
      <c r="BL49" s="399"/>
      <c r="BM49" s="399"/>
      <c r="BN49" s="399"/>
      <c r="BO49" s="399"/>
      <c r="BP49" s="399"/>
      <c r="BQ49" s="399"/>
      <c r="BR49" s="399"/>
      <c r="BS49" s="399"/>
      <c r="BT49" s="399"/>
      <c r="BU49" s="399"/>
      <c r="BV49" s="399"/>
      <c r="BW49" s="399"/>
      <c r="BX49" s="399"/>
      <c r="BY49" s="399"/>
      <c r="BZ49" s="399"/>
      <c r="CA49" s="399"/>
      <c r="CB49" s="399"/>
      <c r="CC49" s="399"/>
      <c r="CD49" s="399"/>
      <c r="CE49" s="399"/>
      <c r="CF49" s="399"/>
      <c r="CG49" s="399"/>
      <c r="CH49" s="399"/>
      <c r="CI49" s="399"/>
      <c r="CJ49" s="399"/>
      <c r="CK49" s="399"/>
      <c r="CL49" s="399"/>
      <c r="CM49" s="399"/>
      <c r="CN49" s="399"/>
      <c r="CO49" s="399"/>
      <c r="CP49" s="399"/>
      <c r="CQ49" s="399"/>
      <c r="CR49" s="399"/>
      <c r="CS49" s="399"/>
      <c r="CT49" s="399"/>
      <c r="CU49" s="399"/>
      <c r="CV49" s="399"/>
      <c r="CW49" s="399"/>
      <c r="CX49" s="399"/>
      <c r="CY49" s="399"/>
      <c r="CZ49" s="399"/>
      <c r="DA49" s="399"/>
      <c r="DB49" s="399"/>
      <c r="DC49" s="399"/>
      <c r="DD49" s="399"/>
      <c r="DE49" s="399"/>
      <c r="DF49" s="399"/>
      <c r="DG49" s="399"/>
      <c r="DH49" s="399"/>
      <c r="DI49" s="399"/>
    </row>
    <row r="50" spans="5:113" x14ac:dyDescent="0.15">
      <c r="E50" s="397" t="s">
        <v>211</v>
      </c>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7"/>
      <c r="AO50" s="397"/>
      <c r="AP50" s="397"/>
      <c r="AQ50" s="397"/>
      <c r="AR50" s="397"/>
      <c r="AS50" s="397"/>
      <c r="AT50" s="397"/>
      <c r="AU50" s="397"/>
      <c r="AV50" s="397"/>
      <c r="AW50" s="397"/>
      <c r="AX50" s="397"/>
      <c r="AY50" s="397"/>
      <c r="AZ50" s="397"/>
      <c r="BA50" s="397"/>
      <c r="BB50" s="397"/>
      <c r="BC50" s="397"/>
      <c r="BD50" s="397"/>
      <c r="BE50" s="397"/>
      <c r="BF50" s="397"/>
      <c r="BG50" s="397"/>
      <c r="BH50" s="397"/>
      <c r="BI50" s="397"/>
      <c r="BJ50" s="397"/>
      <c r="BK50" s="397"/>
      <c r="BL50" s="397"/>
      <c r="BM50" s="397"/>
      <c r="BN50" s="397"/>
      <c r="BO50" s="397"/>
      <c r="BP50" s="397"/>
      <c r="BQ50" s="397"/>
      <c r="BR50" s="397"/>
      <c r="BS50" s="397"/>
      <c r="BT50" s="397"/>
      <c r="BU50" s="397"/>
      <c r="BV50" s="397"/>
      <c r="BW50" s="397"/>
      <c r="BX50" s="397"/>
      <c r="BY50" s="397"/>
      <c r="BZ50" s="397"/>
      <c r="CA50" s="397"/>
      <c r="CB50" s="397"/>
      <c r="CC50" s="397"/>
      <c r="CD50" s="397"/>
      <c r="CE50" s="397"/>
      <c r="CF50" s="397"/>
      <c r="CG50" s="397"/>
      <c r="CH50" s="397"/>
      <c r="CI50" s="397"/>
      <c r="CJ50" s="397"/>
      <c r="CK50" s="397"/>
      <c r="CL50" s="397"/>
      <c r="CM50" s="397"/>
      <c r="CN50" s="397"/>
      <c r="CO50" s="397"/>
      <c r="CP50" s="397"/>
      <c r="CQ50" s="397"/>
      <c r="CR50" s="397"/>
      <c r="CS50" s="397"/>
      <c r="CT50" s="397"/>
      <c r="CU50" s="397"/>
      <c r="CV50" s="397"/>
      <c r="CW50" s="397"/>
      <c r="CX50" s="397"/>
      <c r="CY50" s="397"/>
      <c r="CZ50" s="397"/>
      <c r="DA50" s="397"/>
      <c r="DB50" s="397"/>
      <c r="DC50" s="397"/>
      <c r="DD50" s="397"/>
      <c r="DE50" s="397"/>
      <c r="DF50" s="397"/>
      <c r="DG50" s="397"/>
      <c r="DH50" s="397"/>
      <c r="DI50" s="397"/>
    </row>
    <row r="51" spans="5:113" x14ac:dyDescent="0.15">
      <c r="E51" s="397" t="s">
        <v>212</v>
      </c>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7"/>
      <c r="AO51" s="397"/>
      <c r="AP51" s="397"/>
      <c r="AQ51" s="397"/>
      <c r="AR51" s="397"/>
      <c r="AS51" s="397"/>
      <c r="AT51" s="397"/>
      <c r="AU51" s="397"/>
      <c r="AV51" s="397"/>
      <c r="AW51" s="397"/>
      <c r="AX51" s="397"/>
      <c r="AY51" s="397"/>
      <c r="AZ51" s="397"/>
      <c r="BA51" s="397"/>
      <c r="BB51" s="397"/>
      <c r="BC51" s="397"/>
      <c r="BD51" s="397"/>
      <c r="BE51" s="397"/>
      <c r="BF51" s="397"/>
      <c r="BG51" s="397"/>
      <c r="BH51" s="397"/>
      <c r="BI51" s="397"/>
      <c r="BJ51" s="397"/>
      <c r="BK51" s="397"/>
      <c r="BL51" s="397"/>
      <c r="BM51" s="397"/>
      <c r="BN51" s="397"/>
      <c r="BO51" s="397"/>
      <c r="BP51" s="397"/>
      <c r="BQ51" s="397"/>
      <c r="BR51" s="397"/>
      <c r="BS51" s="397"/>
      <c r="BT51" s="397"/>
      <c r="BU51" s="397"/>
      <c r="BV51" s="397"/>
      <c r="BW51" s="397"/>
      <c r="BX51" s="397"/>
      <c r="BY51" s="397"/>
      <c r="BZ51" s="397"/>
      <c r="CA51" s="397"/>
      <c r="CB51" s="397"/>
      <c r="CC51" s="397"/>
      <c r="CD51" s="397"/>
      <c r="CE51" s="397"/>
      <c r="CF51" s="397"/>
      <c r="CG51" s="397"/>
      <c r="CH51" s="397"/>
      <c r="CI51" s="397"/>
      <c r="CJ51" s="397"/>
      <c r="CK51" s="397"/>
      <c r="CL51" s="397"/>
      <c r="CM51" s="397"/>
      <c r="CN51" s="397"/>
      <c r="CO51" s="397"/>
      <c r="CP51" s="397"/>
      <c r="CQ51" s="397"/>
      <c r="CR51" s="397"/>
      <c r="CS51" s="397"/>
      <c r="CT51" s="397"/>
      <c r="CU51" s="397"/>
      <c r="CV51" s="397"/>
      <c r="CW51" s="397"/>
      <c r="CX51" s="397"/>
      <c r="CY51" s="397"/>
      <c r="CZ51" s="397"/>
      <c r="DA51" s="397"/>
      <c r="DB51" s="397"/>
      <c r="DC51" s="397"/>
      <c r="DD51" s="397"/>
      <c r="DE51" s="397"/>
      <c r="DF51" s="397"/>
      <c r="DG51" s="397"/>
      <c r="DH51" s="397"/>
      <c r="DI51" s="397"/>
    </row>
    <row r="52" spans="5:113" x14ac:dyDescent="0.15">
      <c r="E52" s="397" t="s">
        <v>213</v>
      </c>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c r="AN52" s="397"/>
      <c r="AO52" s="397"/>
      <c r="AP52" s="397"/>
      <c r="AQ52" s="397"/>
      <c r="AR52" s="397"/>
      <c r="AS52" s="397"/>
      <c r="AT52" s="397"/>
      <c r="AU52" s="397"/>
      <c r="AV52" s="397"/>
      <c r="AW52" s="397"/>
      <c r="AX52" s="397"/>
      <c r="AY52" s="397"/>
      <c r="AZ52" s="397"/>
      <c r="BA52" s="397"/>
      <c r="BB52" s="397"/>
      <c r="BC52" s="397"/>
      <c r="BD52" s="397"/>
      <c r="BE52" s="397"/>
      <c r="BF52" s="397"/>
      <c r="BG52" s="397"/>
      <c r="BH52" s="397"/>
      <c r="BI52" s="397"/>
      <c r="BJ52" s="397"/>
      <c r="BK52" s="397"/>
      <c r="BL52" s="397"/>
      <c r="BM52" s="397"/>
      <c r="BN52" s="397"/>
      <c r="BO52" s="397"/>
      <c r="BP52" s="397"/>
      <c r="BQ52" s="397"/>
      <c r="BR52" s="397"/>
      <c r="BS52" s="397"/>
      <c r="BT52" s="397"/>
      <c r="BU52" s="397"/>
      <c r="BV52" s="397"/>
      <c r="BW52" s="397"/>
      <c r="BX52" s="397"/>
      <c r="BY52" s="397"/>
      <c r="BZ52" s="397"/>
      <c r="CA52" s="397"/>
      <c r="CB52" s="397"/>
      <c r="CC52" s="397"/>
      <c r="CD52" s="397"/>
      <c r="CE52" s="397"/>
      <c r="CF52" s="397"/>
      <c r="CG52" s="397"/>
      <c r="CH52" s="397"/>
      <c r="CI52" s="397"/>
      <c r="CJ52" s="397"/>
      <c r="CK52" s="397"/>
      <c r="CL52" s="397"/>
      <c r="CM52" s="397"/>
      <c r="CN52" s="397"/>
      <c r="CO52" s="397"/>
      <c r="CP52" s="397"/>
      <c r="CQ52" s="397"/>
      <c r="CR52" s="397"/>
      <c r="CS52" s="397"/>
      <c r="CT52" s="397"/>
      <c r="CU52" s="397"/>
      <c r="CV52" s="397"/>
      <c r="CW52" s="397"/>
      <c r="CX52" s="397"/>
      <c r="CY52" s="397"/>
      <c r="CZ52" s="397"/>
      <c r="DA52" s="397"/>
      <c r="DB52" s="397"/>
      <c r="DC52" s="397"/>
      <c r="DD52" s="397"/>
      <c r="DE52" s="397"/>
      <c r="DF52" s="397"/>
      <c r="DG52" s="397"/>
      <c r="DH52" s="397"/>
      <c r="DI52" s="397"/>
    </row>
    <row r="53" spans="5:113" x14ac:dyDescent="0.15">
      <c r="E53" s="177" t="s">
        <v>604</v>
      </c>
    </row>
    <row r="54" spans="5:113" x14ac:dyDescent="0.15"/>
    <row r="55" spans="5:113" x14ac:dyDescent="0.15"/>
    <row r="56" spans="5:113" x14ac:dyDescent="0.15"/>
  </sheetData>
  <sheetProtection algorithmName="SHA-512" hashValue="zGZvly5dA73cOZLbZ01y5quotWYLYqBqSKvfixk6C8edOmjLl9gwYwNKRh/tRIFyEK8KJq83O3FveamqVBtYSA==" saltValue="77283ut6lJxdTUk8e/IQb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31"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85" t="s">
        <v>567</v>
      </c>
      <c r="D34" s="1185"/>
      <c r="E34" s="1186"/>
      <c r="F34" s="32">
        <v>23.59</v>
      </c>
      <c r="G34" s="33">
        <v>17.98</v>
      </c>
      <c r="H34" s="33">
        <v>21.3</v>
      </c>
      <c r="I34" s="33">
        <v>23.93</v>
      </c>
      <c r="J34" s="34">
        <v>31.08</v>
      </c>
      <c r="K34" s="22"/>
      <c r="L34" s="22"/>
      <c r="M34" s="22"/>
      <c r="N34" s="22"/>
      <c r="O34" s="22"/>
      <c r="P34" s="22"/>
    </row>
    <row r="35" spans="1:16" ht="39" customHeight="1" x14ac:dyDescent="0.15">
      <c r="A35" s="22"/>
      <c r="B35" s="35"/>
      <c r="C35" s="1179" t="s">
        <v>568</v>
      </c>
      <c r="D35" s="1180"/>
      <c r="E35" s="1181"/>
      <c r="F35" s="36">
        <v>0.7</v>
      </c>
      <c r="G35" s="37">
        <v>0.4</v>
      </c>
      <c r="H35" s="37">
        <v>0.38</v>
      </c>
      <c r="I35" s="37">
        <v>0.79</v>
      </c>
      <c r="J35" s="38">
        <v>1.62</v>
      </c>
      <c r="K35" s="22"/>
      <c r="L35" s="22"/>
      <c r="M35" s="22"/>
      <c r="N35" s="22"/>
      <c r="O35" s="22"/>
      <c r="P35" s="22"/>
    </row>
    <row r="36" spans="1:16" ht="39" customHeight="1" x14ac:dyDescent="0.15">
      <c r="A36" s="22"/>
      <c r="B36" s="35"/>
      <c r="C36" s="1179" t="s">
        <v>569</v>
      </c>
      <c r="D36" s="1180"/>
      <c r="E36" s="1181"/>
      <c r="F36" s="36">
        <v>0.33</v>
      </c>
      <c r="G36" s="37">
        <v>0.1</v>
      </c>
      <c r="H36" s="37">
        <v>0.32</v>
      </c>
      <c r="I36" s="37">
        <v>0.32</v>
      </c>
      <c r="J36" s="38">
        <v>0.97</v>
      </c>
      <c r="K36" s="22"/>
      <c r="L36" s="22"/>
      <c r="M36" s="22"/>
      <c r="N36" s="22"/>
      <c r="O36" s="22"/>
      <c r="P36" s="22"/>
    </row>
    <row r="37" spans="1:16" ht="39" customHeight="1" x14ac:dyDescent="0.15">
      <c r="A37" s="22"/>
      <c r="B37" s="35"/>
      <c r="C37" s="1179" t="s">
        <v>570</v>
      </c>
      <c r="D37" s="1180"/>
      <c r="E37" s="1181"/>
      <c r="F37" s="36">
        <v>0.8</v>
      </c>
      <c r="G37" s="37">
        <v>0.78</v>
      </c>
      <c r="H37" s="37">
        <v>0.54</v>
      </c>
      <c r="I37" s="37">
        <v>0.33</v>
      </c>
      <c r="J37" s="38">
        <v>0.19</v>
      </c>
      <c r="K37" s="22"/>
      <c r="L37" s="22"/>
      <c r="M37" s="22"/>
      <c r="N37" s="22"/>
      <c r="O37" s="22"/>
      <c r="P37" s="22"/>
    </row>
    <row r="38" spans="1:16" ht="39" customHeight="1" x14ac:dyDescent="0.15">
      <c r="A38" s="22"/>
      <c r="B38" s="35"/>
      <c r="C38" s="1179" t="s">
        <v>571</v>
      </c>
      <c r="D38" s="1180"/>
      <c r="E38" s="1181"/>
      <c r="F38" s="36">
        <v>0.05</v>
      </c>
      <c r="G38" s="37">
        <v>0.05</v>
      </c>
      <c r="H38" s="37">
        <v>0.17</v>
      </c>
      <c r="I38" s="37">
        <v>0.15</v>
      </c>
      <c r="J38" s="38">
        <v>0.14000000000000001</v>
      </c>
      <c r="K38" s="22"/>
      <c r="L38" s="22"/>
      <c r="M38" s="22"/>
      <c r="N38" s="22"/>
      <c r="O38" s="22"/>
      <c r="P38" s="22"/>
    </row>
    <row r="39" spans="1:16" ht="39" customHeight="1" x14ac:dyDescent="0.15">
      <c r="A39" s="22"/>
      <c r="B39" s="35"/>
      <c r="C39" s="1179" t="s">
        <v>572</v>
      </c>
      <c r="D39" s="1180"/>
      <c r="E39" s="1181"/>
      <c r="F39" s="36">
        <v>1.42</v>
      </c>
      <c r="G39" s="37">
        <v>0.33</v>
      </c>
      <c r="H39" s="37" t="s">
        <v>573</v>
      </c>
      <c r="I39" s="37">
        <v>0.04</v>
      </c>
      <c r="J39" s="38">
        <v>0.04</v>
      </c>
      <c r="K39" s="22"/>
      <c r="L39" s="22"/>
      <c r="M39" s="22"/>
      <c r="N39" s="22"/>
      <c r="O39" s="22"/>
      <c r="P39" s="22"/>
    </row>
    <row r="40" spans="1:16" ht="39" customHeight="1" x14ac:dyDescent="0.15">
      <c r="A40" s="22"/>
      <c r="B40" s="35"/>
      <c r="C40" s="1179" t="s">
        <v>574</v>
      </c>
      <c r="D40" s="1180"/>
      <c r="E40" s="1181"/>
      <c r="F40" s="36">
        <v>0.09</v>
      </c>
      <c r="G40" s="37">
        <v>0.05</v>
      </c>
      <c r="H40" s="37">
        <v>0.05</v>
      </c>
      <c r="I40" s="37">
        <v>0.02</v>
      </c>
      <c r="J40" s="38">
        <v>0.03</v>
      </c>
      <c r="K40" s="22"/>
      <c r="L40" s="22"/>
      <c r="M40" s="22"/>
      <c r="N40" s="22"/>
      <c r="O40" s="22"/>
      <c r="P40" s="22"/>
    </row>
    <row r="41" spans="1:16" ht="39" customHeight="1" x14ac:dyDescent="0.15">
      <c r="A41" s="22"/>
      <c r="B41" s="35"/>
      <c r="C41" s="1179" t="s">
        <v>575</v>
      </c>
      <c r="D41" s="1180"/>
      <c r="E41" s="1181"/>
      <c r="F41" s="36">
        <v>0</v>
      </c>
      <c r="G41" s="37">
        <v>0</v>
      </c>
      <c r="H41" s="37">
        <v>0</v>
      </c>
      <c r="I41" s="37">
        <v>0</v>
      </c>
      <c r="J41" s="38">
        <v>0</v>
      </c>
      <c r="K41" s="22"/>
      <c r="L41" s="22"/>
      <c r="M41" s="22"/>
      <c r="N41" s="22"/>
      <c r="O41" s="22"/>
      <c r="P41" s="22"/>
    </row>
    <row r="42" spans="1:16" ht="39" customHeight="1" x14ac:dyDescent="0.15">
      <c r="A42" s="22"/>
      <c r="B42" s="39"/>
      <c r="C42" s="1179" t="s">
        <v>576</v>
      </c>
      <c r="D42" s="1180"/>
      <c r="E42" s="1181"/>
      <c r="F42" s="36" t="s">
        <v>519</v>
      </c>
      <c r="G42" s="37" t="s">
        <v>519</v>
      </c>
      <c r="H42" s="37" t="s">
        <v>519</v>
      </c>
      <c r="I42" s="37" t="s">
        <v>519</v>
      </c>
      <c r="J42" s="38" t="s">
        <v>519</v>
      </c>
      <c r="K42" s="22"/>
      <c r="L42" s="22"/>
      <c r="M42" s="22"/>
      <c r="N42" s="22"/>
      <c r="O42" s="22"/>
      <c r="P42" s="22"/>
    </row>
    <row r="43" spans="1:16" ht="39" customHeight="1" thickBot="1" x14ac:dyDescent="0.2">
      <c r="A43" s="22"/>
      <c r="B43" s="40"/>
      <c r="C43" s="1182" t="s">
        <v>577</v>
      </c>
      <c r="D43" s="1183"/>
      <c r="E43" s="1184"/>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xKvjDPmuzUwIW99W1Q7PwaWP6Bn5mMQpIKN74CKEfd0Zm7G/NmKijEHOAqSKgWk8ctWB4TuxludHvUfhfHZgQ==" saltValue="PH/fZWFaOLXC+YqeEjpN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14" zoomScaleSheetLayoutView="55" workbookViewId="0">
      <selection activeCell="L48" sqref="L4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05" t="s">
        <v>11</v>
      </c>
      <c r="C45" s="1206"/>
      <c r="D45" s="58"/>
      <c r="E45" s="1211" t="s">
        <v>12</v>
      </c>
      <c r="F45" s="1211"/>
      <c r="G45" s="1211"/>
      <c r="H45" s="1211"/>
      <c r="I45" s="1211"/>
      <c r="J45" s="1212"/>
      <c r="K45" s="59">
        <v>445</v>
      </c>
      <c r="L45" s="60">
        <v>404</v>
      </c>
      <c r="M45" s="60">
        <v>414</v>
      </c>
      <c r="N45" s="60">
        <v>461</v>
      </c>
      <c r="O45" s="61">
        <v>480</v>
      </c>
      <c r="P45" s="48"/>
      <c r="Q45" s="48"/>
      <c r="R45" s="48"/>
      <c r="S45" s="48"/>
      <c r="T45" s="48"/>
      <c r="U45" s="48"/>
    </row>
    <row r="46" spans="1:21" ht="30.75" customHeight="1" x14ac:dyDescent="0.15">
      <c r="A46" s="48"/>
      <c r="B46" s="1207"/>
      <c r="C46" s="1208"/>
      <c r="D46" s="62"/>
      <c r="E46" s="1189" t="s">
        <v>13</v>
      </c>
      <c r="F46" s="1189"/>
      <c r="G46" s="1189"/>
      <c r="H46" s="1189"/>
      <c r="I46" s="1189"/>
      <c r="J46" s="1190"/>
      <c r="K46" s="63" t="s">
        <v>519</v>
      </c>
      <c r="L46" s="64" t="s">
        <v>519</v>
      </c>
      <c r="M46" s="64" t="s">
        <v>519</v>
      </c>
      <c r="N46" s="64" t="s">
        <v>519</v>
      </c>
      <c r="O46" s="65" t="s">
        <v>519</v>
      </c>
      <c r="P46" s="48"/>
      <c r="Q46" s="48"/>
      <c r="R46" s="48"/>
      <c r="S46" s="48"/>
      <c r="T46" s="48"/>
      <c r="U46" s="48"/>
    </row>
    <row r="47" spans="1:21" ht="30.75" customHeight="1" x14ac:dyDescent="0.15">
      <c r="A47" s="48"/>
      <c r="B47" s="1207"/>
      <c r="C47" s="1208"/>
      <c r="D47" s="62"/>
      <c r="E47" s="1189" t="s">
        <v>14</v>
      </c>
      <c r="F47" s="1189"/>
      <c r="G47" s="1189"/>
      <c r="H47" s="1189"/>
      <c r="I47" s="1189"/>
      <c r="J47" s="1190"/>
      <c r="K47" s="63" t="s">
        <v>519</v>
      </c>
      <c r="L47" s="64" t="s">
        <v>519</v>
      </c>
      <c r="M47" s="64" t="s">
        <v>519</v>
      </c>
      <c r="N47" s="64" t="s">
        <v>519</v>
      </c>
      <c r="O47" s="65" t="s">
        <v>519</v>
      </c>
      <c r="P47" s="48"/>
      <c r="Q47" s="48"/>
      <c r="R47" s="48"/>
      <c r="S47" s="48"/>
      <c r="T47" s="48"/>
      <c r="U47" s="48"/>
    </row>
    <row r="48" spans="1:21" ht="30.75" customHeight="1" x14ac:dyDescent="0.15">
      <c r="A48" s="48"/>
      <c r="B48" s="1207"/>
      <c r="C48" s="1208"/>
      <c r="D48" s="62"/>
      <c r="E48" s="1189" t="s">
        <v>15</v>
      </c>
      <c r="F48" s="1189"/>
      <c r="G48" s="1189"/>
      <c r="H48" s="1189"/>
      <c r="I48" s="1189"/>
      <c r="J48" s="1190"/>
      <c r="K48" s="63">
        <v>84</v>
      </c>
      <c r="L48" s="64">
        <v>81</v>
      </c>
      <c r="M48" s="64">
        <v>81</v>
      </c>
      <c r="N48" s="64">
        <v>81</v>
      </c>
      <c r="O48" s="65">
        <v>78</v>
      </c>
      <c r="P48" s="48"/>
      <c r="Q48" s="48"/>
      <c r="R48" s="48"/>
      <c r="S48" s="48"/>
      <c r="T48" s="48"/>
      <c r="U48" s="48"/>
    </row>
    <row r="49" spans="1:21" ht="30.75" customHeight="1" x14ac:dyDescent="0.15">
      <c r="A49" s="48"/>
      <c r="B49" s="1207"/>
      <c r="C49" s="1208"/>
      <c r="D49" s="62"/>
      <c r="E49" s="1189" t="s">
        <v>16</v>
      </c>
      <c r="F49" s="1189"/>
      <c r="G49" s="1189"/>
      <c r="H49" s="1189"/>
      <c r="I49" s="1189"/>
      <c r="J49" s="1190"/>
      <c r="K49" s="63">
        <v>0</v>
      </c>
      <c r="L49" s="64">
        <v>0</v>
      </c>
      <c r="M49" s="64">
        <v>0</v>
      </c>
      <c r="N49" s="64">
        <v>0</v>
      </c>
      <c r="O49" s="65">
        <v>0</v>
      </c>
      <c r="P49" s="48"/>
      <c r="Q49" s="48"/>
      <c r="R49" s="48"/>
      <c r="S49" s="48"/>
      <c r="T49" s="48"/>
      <c r="U49" s="48"/>
    </row>
    <row r="50" spans="1:21" ht="30.75" customHeight="1" x14ac:dyDescent="0.15">
      <c r="A50" s="48"/>
      <c r="B50" s="1207"/>
      <c r="C50" s="1208"/>
      <c r="D50" s="62"/>
      <c r="E50" s="1189" t="s">
        <v>17</v>
      </c>
      <c r="F50" s="1189"/>
      <c r="G50" s="1189"/>
      <c r="H50" s="1189"/>
      <c r="I50" s="1189"/>
      <c r="J50" s="1190"/>
      <c r="K50" s="63" t="s">
        <v>519</v>
      </c>
      <c r="L50" s="64" t="s">
        <v>519</v>
      </c>
      <c r="M50" s="64" t="s">
        <v>519</v>
      </c>
      <c r="N50" s="64" t="s">
        <v>519</v>
      </c>
      <c r="O50" s="65" t="s">
        <v>519</v>
      </c>
      <c r="P50" s="48"/>
      <c r="Q50" s="48"/>
      <c r="R50" s="48"/>
      <c r="S50" s="48"/>
      <c r="T50" s="48"/>
      <c r="U50" s="48"/>
    </row>
    <row r="51" spans="1:21" ht="30.75" customHeight="1" x14ac:dyDescent="0.15">
      <c r="A51" s="48"/>
      <c r="B51" s="1209"/>
      <c r="C51" s="1210"/>
      <c r="D51" s="66"/>
      <c r="E51" s="1189" t="s">
        <v>18</v>
      </c>
      <c r="F51" s="1189"/>
      <c r="G51" s="1189"/>
      <c r="H51" s="1189"/>
      <c r="I51" s="1189"/>
      <c r="J51" s="1190"/>
      <c r="K51" s="63" t="s">
        <v>519</v>
      </c>
      <c r="L51" s="64" t="s">
        <v>519</v>
      </c>
      <c r="M51" s="64" t="s">
        <v>519</v>
      </c>
      <c r="N51" s="64" t="s">
        <v>519</v>
      </c>
      <c r="O51" s="65" t="s">
        <v>519</v>
      </c>
      <c r="P51" s="48"/>
      <c r="Q51" s="48"/>
      <c r="R51" s="48"/>
      <c r="S51" s="48"/>
      <c r="T51" s="48"/>
      <c r="U51" s="48"/>
    </row>
    <row r="52" spans="1:21" ht="30.75" customHeight="1" x14ac:dyDescent="0.15">
      <c r="A52" s="48"/>
      <c r="B52" s="1187" t="s">
        <v>19</v>
      </c>
      <c r="C52" s="1188"/>
      <c r="D52" s="66"/>
      <c r="E52" s="1189" t="s">
        <v>20</v>
      </c>
      <c r="F52" s="1189"/>
      <c r="G52" s="1189"/>
      <c r="H52" s="1189"/>
      <c r="I52" s="1189"/>
      <c r="J52" s="1190"/>
      <c r="K52" s="63">
        <v>538</v>
      </c>
      <c r="L52" s="64">
        <v>484</v>
      </c>
      <c r="M52" s="64">
        <v>496</v>
      </c>
      <c r="N52" s="64">
        <v>515</v>
      </c>
      <c r="O52" s="65">
        <v>518</v>
      </c>
      <c r="P52" s="48"/>
      <c r="Q52" s="48"/>
      <c r="R52" s="48"/>
      <c r="S52" s="48"/>
      <c r="T52" s="48"/>
      <c r="U52" s="48"/>
    </row>
    <row r="53" spans="1:21" ht="30.75" customHeight="1" thickBot="1" x14ac:dyDescent="0.2">
      <c r="A53" s="48"/>
      <c r="B53" s="1191" t="s">
        <v>21</v>
      </c>
      <c r="C53" s="1192"/>
      <c r="D53" s="67"/>
      <c r="E53" s="1193" t="s">
        <v>22</v>
      </c>
      <c r="F53" s="1193"/>
      <c r="G53" s="1193"/>
      <c r="H53" s="1193"/>
      <c r="I53" s="1193"/>
      <c r="J53" s="1194"/>
      <c r="K53" s="68">
        <v>-9</v>
      </c>
      <c r="L53" s="69">
        <v>1</v>
      </c>
      <c r="M53" s="69">
        <v>-1</v>
      </c>
      <c r="N53" s="69">
        <v>27</v>
      </c>
      <c r="O53" s="70">
        <v>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195" t="s">
        <v>25</v>
      </c>
      <c r="C57" s="1196"/>
      <c r="D57" s="1199" t="s">
        <v>26</v>
      </c>
      <c r="E57" s="1200"/>
      <c r="F57" s="1200"/>
      <c r="G57" s="1200"/>
      <c r="H57" s="1200"/>
      <c r="I57" s="1200"/>
      <c r="J57" s="1201"/>
      <c r="K57" s="83"/>
      <c r="L57" s="84"/>
      <c r="M57" s="84"/>
      <c r="N57" s="84"/>
      <c r="O57" s="85"/>
    </row>
    <row r="58" spans="1:21" ht="31.5" customHeight="1" thickBot="1" x14ac:dyDescent="0.2">
      <c r="B58" s="1197"/>
      <c r="C58" s="1198"/>
      <c r="D58" s="1202" t="s">
        <v>27</v>
      </c>
      <c r="E58" s="1203"/>
      <c r="F58" s="1203"/>
      <c r="G58" s="1203"/>
      <c r="H58" s="1203"/>
      <c r="I58" s="1203"/>
      <c r="J58" s="120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R//FGcWAWWVfg2nK60KFskkuOj/Gwc0bLWJkzAsMJKqFJ0Nm6O4ATdc8ZoE+vALBF438103gcbH58R17p9kEQ==" saltValue="v/9lGBZY9/qLikKVxGHcN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I23" zoomScaleSheetLayoutView="100" workbookViewId="0">
      <selection activeCell="O39" sqref="O3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25" t="s">
        <v>30</v>
      </c>
      <c r="C41" s="1226"/>
      <c r="D41" s="102"/>
      <c r="E41" s="1227" t="s">
        <v>31</v>
      </c>
      <c r="F41" s="1227"/>
      <c r="G41" s="1227"/>
      <c r="H41" s="1228"/>
      <c r="I41" s="346">
        <v>3842</v>
      </c>
      <c r="J41" s="347">
        <v>3765</v>
      </c>
      <c r="K41" s="347">
        <v>3793</v>
      </c>
      <c r="L41" s="347">
        <v>4046</v>
      </c>
      <c r="M41" s="348">
        <v>3852</v>
      </c>
    </row>
    <row r="42" spans="2:13" ht="27.75" customHeight="1" x14ac:dyDescent="0.15">
      <c r="B42" s="1215"/>
      <c r="C42" s="1216"/>
      <c r="D42" s="103"/>
      <c r="E42" s="1219" t="s">
        <v>32</v>
      </c>
      <c r="F42" s="1219"/>
      <c r="G42" s="1219"/>
      <c r="H42" s="1220"/>
      <c r="I42" s="349" t="s">
        <v>519</v>
      </c>
      <c r="J42" s="350" t="s">
        <v>519</v>
      </c>
      <c r="K42" s="350" t="s">
        <v>519</v>
      </c>
      <c r="L42" s="350" t="s">
        <v>519</v>
      </c>
      <c r="M42" s="351" t="s">
        <v>519</v>
      </c>
    </row>
    <row r="43" spans="2:13" ht="27.75" customHeight="1" x14ac:dyDescent="0.15">
      <c r="B43" s="1215"/>
      <c r="C43" s="1216"/>
      <c r="D43" s="103"/>
      <c r="E43" s="1219" t="s">
        <v>33</v>
      </c>
      <c r="F43" s="1219"/>
      <c r="G43" s="1219"/>
      <c r="H43" s="1220"/>
      <c r="I43" s="349">
        <v>477</v>
      </c>
      <c r="J43" s="350">
        <v>419</v>
      </c>
      <c r="K43" s="350">
        <v>396</v>
      </c>
      <c r="L43" s="350">
        <v>335</v>
      </c>
      <c r="M43" s="351">
        <v>291</v>
      </c>
    </row>
    <row r="44" spans="2:13" ht="27.75" customHeight="1" x14ac:dyDescent="0.15">
      <c r="B44" s="1215"/>
      <c r="C44" s="1216"/>
      <c r="D44" s="103"/>
      <c r="E44" s="1219" t="s">
        <v>34</v>
      </c>
      <c r="F44" s="1219"/>
      <c r="G44" s="1219"/>
      <c r="H44" s="1220"/>
      <c r="I44" s="349">
        <v>19</v>
      </c>
      <c r="J44" s="350">
        <v>1</v>
      </c>
      <c r="K44" s="350">
        <v>0</v>
      </c>
      <c r="L44" s="350">
        <v>0</v>
      </c>
      <c r="M44" s="351">
        <v>0</v>
      </c>
    </row>
    <row r="45" spans="2:13" ht="27.75" customHeight="1" x14ac:dyDescent="0.15">
      <c r="B45" s="1215"/>
      <c r="C45" s="1216"/>
      <c r="D45" s="103"/>
      <c r="E45" s="1219" t="s">
        <v>35</v>
      </c>
      <c r="F45" s="1219"/>
      <c r="G45" s="1219"/>
      <c r="H45" s="1220"/>
      <c r="I45" s="349">
        <v>407</v>
      </c>
      <c r="J45" s="350">
        <v>405</v>
      </c>
      <c r="K45" s="350">
        <v>406</v>
      </c>
      <c r="L45" s="350">
        <v>377</v>
      </c>
      <c r="M45" s="351">
        <v>384</v>
      </c>
    </row>
    <row r="46" spans="2:13" ht="27.75" customHeight="1" x14ac:dyDescent="0.15">
      <c r="B46" s="1215"/>
      <c r="C46" s="1216"/>
      <c r="D46" s="104"/>
      <c r="E46" s="1219" t="s">
        <v>36</v>
      </c>
      <c r="F46" s="1219"/>
      <c r="G46" s="1219"/>
      <c r="H46" s="1220"/>
      <c r="I46" s="349" t="s">
        <v>519</v>
      </c>
      <c r="J46" s="350" t="s">
        <v>519</v>
      </c>
      <c r="K46" s="350" t="s">
        <v>519</v>
      </c>
      <c r="L46" s="350" t="s">
        <v>519</v>
      </c>
      <c r="M46" s="351" t="s">
        <v>519</v>
      </c>
    </row>
    <row r="47" spans="2:13" ht="27.75" customHeight="1" x14ac:dyDescent="0.15">
      <c r="B47" s="1215"/>
      <c r="C47" s="1216"/>
      <c r="D47" s="105"/>
      <c r="E47" s="1229" t="s">
        <v>37</v>
      </c>
      <c r="F47" s="1230"/>
      <c r="G47" s="1230"/>
      <c r="H47" s="1231"/>
      <c r="I47" s="349" t="s">
        <v>519</v>
      </c>
      <c r="J47" s="350" t="s">
        <v>519</v>
      </c>
      <c r="K47" s="350" t="s">
        <v>519</v>
      </c>
      <c r="L47" s="350" t="s">
        <v>519</v>
      </c>
      <c r="M47" s="351" t="s">
        <v>519</v>
      </c>
    </row>
    <row r="48" spans="2:13" ht="27.75" customHeight="1" x14ac:dyDescent="0.15">
      <c r="B48" s="1215"/>
      <c r="C48" s="1216"/>
      <c r="D48" s="103"/>
      <c r="E48" s="1219" t="s">
        <v>38</v>
      </c>
      <c r="F48" s="1219"/>
      <c r="G48" s="1219"/>
      <c r="H48" s="1220"/>
      <c r="I48" s="349" t="s">
        <v>519</v>
      </c>
      <c r="J48" s="350" t="s">
        <v>519</v>
      </c>
      <c r="K48" s="350" t="s">
        <v>519</v>
      </c>
      <c r="L48" s="350" t="s">
        <v>519</v>
      </c>
      <c r="M48" s="351" t="s">
        <v>519</v>
      </c>
    </row>
    <row r="49" spans="2:13" ht="27.75" customHeight="1" x14ac:dyDescent="0.15">
      <c r="B49" s="1217"/>
      <c r="C49" s="1218"/>
      <c r="D49" s="103"/>
      <c r="E49" s="1219" t="s">
        <v>39</v>
      </c>
      <c r="F49" s="1219"/>
      <c r="G49" s="1219"/>
      <c r="H49" s="1220"/>
      <c r="I49" s="349" t="s">
        <v>519</v>
      </c>
      <c r="J49" s="350" t="s">
        <v>519</v>
      </c>
      <c r="K49" s="350" t="s">
        <v>519</v>
      </c>
      <c r="L49" s="350" t="s">
        <v>519</v>
      </c>
      <c r="M49" s="351" t="s">
        <v>519</v>
      </c>
    </row>
    <row r="50" spans="2:13" ht="27.75" customHeight="1" x14ac:dyDescent="0.15">
      <c r="B50" s="1213" t="s">
        <v>40</v>
      </c>
      <c r="C50" s="1214"/>
      <c r="D50" s="106"/>
      <c r="E50" s="1219" t="s">
        <v>41</v>
      </c>
      <c r="F50" s="1219"/>
      <c r="G50" s="1219"/>
      <c r="H50" s="1220"/>
      <c r="I50" s="349">
        <v>7220</v>
      </c>
      <c r="J50" s="350">
        <v>7242</v>
      </c>
      <c r="K50" s="350">
        <v>7343</v>
      </c>
      <c r="L50" s="350">
        <v>7361</v>
      </c>
      <c r="M50" s="351">
        <v>7377</v>
      </c>
    </row>
    <row r="51" spans="2:13" ht="27.75" customHeight="1" x14ac:dyDescent="0.15">
      <c r="B51" s="1215"/>
      <c r="C51" s="1216"/>
      <c r="D51" s="103"/>
      <c r="E51" s="1219" t="s">
        <v>42</v>
      </c>
      <c r="F51" s="1219"/>
      <c r="G51" s="1219"/>
      <c r="H51" s="1220"/>
      <c r="I51" s="349" t="s">
        <v>519</v>
      </c>
      <c r="J51" s="350" t="s">
        <v>519</v>
      </c>
      <c r="K51" s="350" t="s">
        <v>519</v>
      </c>
      <c r="L51" s="350" t="s">
        <v>519</v>
      </c>
      <c r="M51" s="351" t="s">
        <v>519</v>
      </c>
    </row>
    <row r="52" spans="2:13" ht="27.75" customHeight="1" x14ac:dyDescent="0.15">
      <c r="B52" s="1217"/>
      <c r="C52" s="1218"/>
      <c r="D52" s="103"/>
      <c r="E52" s="1219" t="s">
        <v>43</v>
      </c>
      <c r="F52" s="1219"/>
      <c r="G52" s="1219"/>
      <c r="H52" s="1220"/>
      <c r="I52" s="349">
        <v>4190</v>
      </c>
      <c r="J52" s="350">
        <v>4159</v>
      </c>
      <c r="K52" s="350">
        <v>4062</v>
      </c>
      <c r="L52" s="350">
        <v>4116</v>
      </c>
      <c r="M52" s="351">
        <v>4133</v>
      </c>
    </row>
    <row r="53" spans="2:13" ht="27.75" customHeight="1" thickBot="1" x14ac:dyDescent="0.2">
      <c r="B53" s="1221" t="s">
        <v>44</v>
      </c>
      <c r="C53" s="1222"/>
      <c r="D53" s="107"/>
      <c r="E53" s="1223" t="s">
        <v>45</v>
      </c>
      <c r="F53" s="1223"/>
      <c r="G53" s="1223"/>
      <c r="H53" s="1224"/>
      <c r="I53" s="352">
        <v>-6664</v>
      </c>
      <c r="J53" s="353">
        <v>-6812</v>
      </c>
      <c r="K53" s="353">
        <v>-6810</v>
      </c>
      <c r="L53" s="353">
        <v>-6720</v>
      </c>
      <c r="M53" s="354">
        <v>-6984</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ZNdqeDxr/fWcrFNp4Xx9lmMeBqJA8hzGL4xZorM3IfHGjRRJ92o3dY+HRGqGIDyOE73pZNP90Pm8ID59GgJXDQ==" saltValue="MdprMeyRURom11gqSdAoy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H58" sqref="H58"/>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563</v>
      </c>
      <c r="G54" s="116" t="s">
        <v>564</v>
      </c>
      <c r="H54" s="117" t="s">
        <v>565</v>
      </c>
    </row>
    <row r="55" spans="2:8" ht="52.5" customHeight="1" x14ac:dyDescent="0.15">
      <c r="B55" s="118"/>
      <c r="C55" s="1240" t="s">
        <v>48</v>
      </c>
      <c r="D55" s="1240"/>
      <c r="E55" s="1241"/>
      <c r="F55" s="119">
        <v>656</v>
      </c>
      <c r="G55" s="119">
        <v>656</v>
      </c>
      <c r="H55" s="120">
        <v>656</v>
      </c>
    </row>
    <row r="56" spans="2:8" ht="52.5" customHeight="1" x14ac:dyDescent="0.15">
      <c r="B56" s="121"/>
      <c r="C56" s="1242" t="s">
        <v>49</v>
      </c>
      <c r="D56" s="1242"/>
      <c r="E56" s="1243"/>
      <c r="F56" s="122">
        <v>406</v>
      </c>
      <c r="G56" s="122">
        <v>407</v>
      </c>
      <c r="H56" s="123">
        <v>407</v>
      </c>
    </row>
    <row r="57" spans="2:8" ht="53.25" customHeight="1" x14ac:dyDescent="0.15">
      <c r="B57" s="121"/>
      <c r="C57" s="1244" t="s">
        <v>50</v>
      </c>
      <c r="D57" s="1244"/>
      <c r="E57" s="1245"/>
      <c r="F57" s="124">
        <v>5996</v>
      </c>
      <c r="G57" s="124">
        <v>6053</v>
      </c>
      <c r="H57" s="125">
        <v>6067</v>
      </c>
    </row>
    <row r="58" spans="2:8" ht="45.75" customHeight="1" x14ac:dyDescent="0.15">
      <c r="B58" s="126"/>
      <c r="C58" s="1232" t="s">
        <v>590</v>
      </c>
      <c r="D58" s="1233"/>
      <c r="E58" s="1234"/>
      <c r="F58" s="127">
        <v>2588</v>
      </c>
      <c r="G58" s="127">
        <v>2589</v>
      </c>
      <c r="H58" s="128">
        <v>2591</v>
      </c>
    </row>
    <row r="59" spans="2:8" ht="45.75" customHeight="1" x14ac:dyDescent="0.15">
      <c r="B59" s="126"/>
      <c r="C59" s="1232" t="s">
        <v>591</v>
      </c>
      <c r="D59" s="1233"/>
      <c r="E59" s="1234"/>
      <c r="F59" s="127">
        <v>770</v>
      </c>
      <c r="G59" s="127">
        <v>720</v>
      </c>
      <c r="H59" s="128">
        <v>721</v>
      </c>
    </row>
    <row r="60" spans="2:8" ht="45.75" customHeight="1" x14ac:dyDescent="0.15">
      <c r="B60" s="126"/>
      <c r="C60" s="1232" t="s">
        <v>592</v>
      </c>
      <c r="D60" s="1233"/>
      <c r="E60" s="1234"/>
      <c r="F60" s="127">
        <v>626</v>
      </c>
      <c r="G60" s="127">
        <v>626</v>
      </c>
      <c r="H60" s="128">
        <v>626</v>
      </c>
    </row>
    <row r="61" spans="2:8" ht="45.75" customHeight="1" x14ac:dyDescent="0.15">
      <c r="B61" s="126"/>
      <c r="C61" s="1232" t="s">
        <v>593</v>
      </c>
      <c r="D61" s="1233"/>
      <c r="E61" s="1234"/>
      <c r="F61" s="127">
        <v>581</v>
      </c>
      <c r="G61" s="127">
        <v>586</v>
      </c>
      <c r="H61" s="128">
        <v>589</v>
      </c>
    </row>
    <row r="62" spans="2:8" ht="45.75" customHeight="1" thickBot="1" x14ac:dyDescent="0.2">
      <c r="B62" s="129"/>
      <c r="C62" s="1235" t="s">
        <v>594</v>
      </c>
      <c r="D62" s="1236"/>
      <c r="E62" s="1237"/>
      <c r="F62" s="130">
        <v>485</v>
      </c>
      <c r="G62" s="130">
        <v>485</v>
      </c>
      <c r="H62" s="131">
        <v>485</v>
      </c>
    </row>
    <row r="63" spans="2:8" ht="52.5" customHeight="1" thickBot="1" x14ac:dyDescent="0.2">
      <c r="B63" s="132"/>
      <c r="C63" s="1238" t="s">
        <v>51</v>
      </c>
      <c r="D63" s="1238"/>
      <c r="E63" s="1239"/>
      <c r="F63" s="133">
        <v>7058</v>
      </c>
      <c r="G63" s="133">
        <v>7116</v>
      </c>
      <c r="H63" s="134">
        <v>7130</v>
      </c>
    </row>
    <row r="64" spans="2:8" x14ac:dyDescent="0.15"/>
  </sheetData>
  <sheetProtection algorithmName="SHA-512" hashValue="aNPI7zb1zgG7UeKzNGkMAAhZq0D93E716WXQ0SbhtsJHWjNVyxT4l2N8io0emAZCqe/PfVmiggXo3pODt30g0g==" saltValue="kK5uqD2VNGAse3a/0Pz6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CDC7F-BE37-4409-8AC1-30BC8B58885C}">
  <dimension ref="A1:DE85"/>
  <sheetViews>
    <sheetView showGridLines="0" tabSelected="1" view="pageBreakPreview" zoomScale="73" zoomScaleNormal="100" zoomScaleSheetLayoutView="73" workbookViewId="0">
      <selection activeCell="CW38" sqref="CW38"/>
    </sheetView>
  </sheetViews>
  <sheetFormatPr defaultColWidth="0" defaultRowHeight="13.5" customHeight="1" zeroHeight="1" x14ac:dyDescent="0.15"/>
  <cols>
    <col min="1" max="1" width="6.375" style="363" customWidth="1"/>
    <col min="2" max="107" width="2.5" style="363" customWidth="1"/>
    <col min="108" max="108" width="6.125" style="370" customWidth="1"/>
    <col min="109" max="109" width="5.875" style="369" customWidth="1"/>
    <col min="110" max="16384" width="8.625" style="363" hidden="1"/>
  </cols>
  <sheetData>
    <row r="1" spans="1:109" ht="42.75" customHeight="1" x14ac:dyDescent="0.15">
      <c r="A1" s="361"/>
      <c r="B1" s="362"/>
      <c r="DD1" s="363"/>
      <c r="DE1" s="363"/>
    </row>
    <row r="2" spans="1:109" ht="25.5" customHeight="1" x14ac:dyDescent="0.15">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15">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x14ac:dyDescent="0.15">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x14ac:dyDescent="0.1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x14ac:dyDescent="0.1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x14ac:dyDescent="0.15">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x14ac:dyDescent="0.1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x14ac:dyDescent="0.15">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x14ac:dyDescent="0.1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x14ac:dyDescent="0.15">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x14ac:dyDescent="0.15">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x14ac:dyDescent="0.1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x14ac:dyDescent="0.15">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x14ac:dyDescent="0.15">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x14ac:dyDescent="0.15">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x14ac:dyDescent="0.15">
      <c r="DD19" s="363"/>
      <c r="DE19" s="363"/>
    </row>
    <row r="20" spans="1:109" x14ac:dyDescent="0.15">
      <c r="DD20" s="363"/>
      <c r="DE20" s="363"/>
    </row>
    <row r="21" spans="1:109" ht="17.25" customHeight="1" x14ac:dyDescent="0.15">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15">
      <c r="B22" s="369"/>
    </row>
    <row r="23" spans="1:109" x14ac:dyDescent="0.15">
      <c r="B23" s="369"/>
    </row>
    <row r="24" spans="1:109" x14ac:dyDescent="0.15">
      <c r="B24" s="369"/>
    </row>
    <row r="25" spans="1:109" x14ac:dyDescent="0.15">
      <c r="B25" s="369"/>
    </row>
    <row r="26" spans="1:109" x14ac:dyDescent="0.15">
      <c r="B26" s="369"/>
    </row>
    <row r="27" spans="1:109" x14ac:dyDescent="0.15">
      <c r="B27" s="369"/>
    </row>
    <row r="28" spans="1:109" x14ac:dyDescent="0.15">
      <c r="B28" s="369"/>
    </row>
    <row r="29" spans="1:109" x14ac:dyDescent="0.15">
      <c r="B29" s="369"/>
    </row>
    <row r="30" spans="1:109" x14ac:dyDescent="0.15">
      <c r="B30" s="369"/>
    </row>
    <row r="31" spans="1:109" x14ac:dyDescent="0.15">
      <c r="B31" s="369"/>
    </row>
    <row r="32" spans="1:109" x14ac:dyDescent="0.15">
      <c r="B32" s="369"/>
    </row>
    <row r="33" spans="2:109" x14ac:dyDescent="0.15">
      <c r="B33" s="369"/>
    </row>
    <row r="34" spans="2:109" x14ac:dyDescent="0.15">
      <c r="B34" s="369"/>
    </row>
    <row r="35" spans="2:109" x14ac:dyDescent="0.15">
      <c r="B35" s="369"/>
    </row>
    <row r="36" spans="2:109" x14ac:dyDescent="0.15">
      <c r="B36" s="369"/>
    </row>
    <row r="37" spans="2:109" x14ac:dyDescent="0.15">
      <c r="B37" s="369"/>
    </row>
    <row r="38" spans="2:109" x14ac:dyDescent="0.15">
      <c r="B38" s="369"/>
    </row>
    <row r="39" spans="2:109"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x14ac:dyDescent="0.15">
      <c r="B40" s="374"/>
      <c r="DD40" s="374"/>
      <c r="DE40" s="363"/>
    </row>
    <row r="41" spans="2:109" ht="17.25" x14ac:dyDescent="0.15">
      <c r="B41" s="375" t="s">
        <v>605</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x14ac:dyDescent="0.15">
      <c r="B42" s="369"/>
      <c r="G42" s="376"/>
      <c r="I42" s="377"/>
      <c r="J42" s="377"/>
      <c r="K42" s="377"/>
      <c r="AM42" s="376"/>
      <c r="AN42" s="376" t="s">
        <v>606</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15">
      <c r="B43" s="369"/>
      <c r="AN43" s="1258" t="s">
        <v>614</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36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36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36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36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x14ac:dyDescent="0.15">
      <c r="B49" s="369"/>
      <c r="AN49" s="363" t="s">
        <v>607</v>
      </c>
    </row>
    <row r="50" spans="1:109" x14ac:dyDescent="0.15">
      <c r="B50" s="369"/>
      <c r="G50" s="1252"/>
      <c r="H50" s="1252"/>
      <c r="I50" s="1252"/>
      <c r="J50" s="1252"/>
      <c r="K50" s="379"/>
      <c r="L50" s="379"/>
      <c r="M50" s="380"/>
      <c r="N50" s="380"/>
      <c r="AN50" s="1255"/>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7"/>
      <c r="BP50" s="1251" t="s">
        <v>561</v>
      </c>
      <c r="BQ50" s="1251"/>
      <c r="BR50" s="1251"/>
      <c r="BS50" s="1251"/>
      <c r="BT50" s="1251"/>
      <c r="BU50" s="1251"/>
      <c r="BV50" s="1251"/>
      <c r="BW50" s="1251"/>
      <c r="BX50" s="1251" t="s">
        <v>562</v>
      </c>
      <c r="BY50" s="1251"/>
      <c r="BZ50" s="1251"/>
      <c r="CA50" s="1251"/>
      <c r="CB50" s="1251"/>
      <c r="CC50" s="1251"/>
      <c r="CD50" s="1251"/>
      <c r="CE50" s="1251"/>
      <c r="CF50" s="1251" t="s">
        <v>563</v>
      </c>
      <c r="CG50" s="1251"/>
      <c r="CH50" s="1251"/>
      <c r="CI50" s="1251"/>
      <c r="CJ50" s="1251"/>
      <c r="CK50" s="1251"/>
      <c r="CL50" s="1251"/>
      <c r="CM50" s="1251"/>
      <c r="CN50" s="1251" t="s">
        <v>564</v>
      </c>
      <c r="CO50" s="1251"/>
      <c r="CP50" s="1251"/>
      <c r="CQ50" s="1251"/>
      <c r="CR50" s="1251"/>
      <c r="CS50" s="1251"/>
      <c r="CT50" s="1251"/>
      <c r="CU50" s="1251"/>
      <c r="CV50" s="1251" t="s">
        <v>565</v>
      </c>
      <c r="CW50" s="1251"/>
      <c r="CX50" s="1251"/>
      <c r="CY50" s="1251"/>
      <c r="CZ50" s="1251"/>
      <c r="DA50" s="1251"/>
      <c r="DB50" s="1251"/>
      <c r="DC50" s="1251"/>
    </row>
    <row r="51" spans="1:109" ht="13.5" customHeight="1" x14ac:dyDescent="0.15">
      <c r="B51" s="369"/>
      <c r="G51" s="1254"/>
      <c r="H51" s="1254"/>
      <c r="I51" s="1267"/>
      <c r="J51" s="1267"/>
      <c r="K51" s="1253"/>
      <c r="L51" s="1253"/>
      <c r="M51" s="1253"/>
      <c r="N51" s="1253"/>
      <c r="AM51" s="378"/>
      <c r="AN51" s="1249" t="s">
        <v>608</v>
      </c>
      <c r="AO51" s="1249"/>
      <c r="AP51" s="1249"/>
      <c r="AQ51" s="1249"/>
      <c r="AR51" s="1249"/>
      <c r="AS51" s="1249"/>
      <c r="AT51" s="1249"/>
      <c r="AU51" s="1249"/>
      <c r="AV51" s="1249"/>
      <c r="AW51" s="1249"/>
      <c r="AX51" s="1249"/>
      <c r="AY51" s="1249"/>
      <c r="AZ51" s="1249"/>
      <c r="BA51" s="1249"/>
      <c r="BB51" s="1249" t="s">
        <v>609</v>
      </c>
      <c r="BC51" s="1249"/>
      <c r="BD51" s="1249"/>
      <c r="BE51" s="1249"/>
      <c r="BF51" s="1249"/>
      <c r="BG51" s="1249"/>
      <c r="BH51" s="1249"/>
      <c r="BI51" s="1249"/>
      <c r="BJ51" s="1249"/>
      <c r="BK51" s="1249"/>
      <c r="BL51" s="1249"/>
      <c r="BM51" s="1249"/>
      <c r="BN51" s="1249"/>
      <c r="BO51" s="1249"/>
      <c r="BP51" s="1246"/>
      <c r="BQ51" s="1246"/>
      <c r="BR51" s="1246"/>
      <c r="BS51" s="1246"/>
      <c r="BT51" s="1246"/>
      <c r="BU51" s="1246"/>
      <c r="BV51" s="1246"/>
      <c r="BW51" s="1246"/>
      <c r="BX51" s="1246"/>
      <c r="BY51" s="1246"/>
      <c r="BZ51" s="1246"/>
      <c r="CA51" s="1246"/>
      <c r="CB51" s="1246"/>
      <c r="CC51" s="1246"/>
      <c r="CD51" s="1246"/>
      <c r="CE51" s="1246"/>
      <c r="CF51" s="1246"/>
      <c r="CG51" s="1246"/>
      <c r="CH51" s="1246"/>
      <c r="CI51" s="1246"/>
      <c r="CJ51" s="1246"/>
      <c r="CK51" s="1246"/>
      <c r="CL51" s="1246"/>
      <c r="CM51" s="1246"/>
      <c r="CN51" s="1246"/>
      <c r="CO51" s="1246"/>
      <c r="CP51" s="1246"/>
      <c r="CQ51" s="1246"/>
      <c r="CR51" s="1246"/>
      <c r="CS51" s="1246"/>
      <c r="CT51" s="1246"/>
      <c r="CU51" s="1246"/>
      <c r="CV51" s="1246"/>
      <c r="CW51" s="1246"/>
      <c r="CX51" s="1246"/>
      <c r="CY51" s="1246"/>
      <c r="CZ51" s="1246"/>
      <c r="DA51" s="1246"/>
      <c r="DB51" s="1246"/>
      <c r="DC51" s="1246"/>
    </row>
    <row r="52" spans="1:109" x14ac:dyDescent="0.15">
      <c r="B52" s="369"/>
      <c r="G52" s="1254"/>
      <c r="H52" s="1254"/>
      <c r="I52" s="1267"/>
      <c r="J52" s="1267"/>
      <c r="K52" s="1253"/>
      <c r="L52" s="1253"/>
      <c r="M52" s="1253"/>
      <c r="N52" s="1253"/>
      <c r="AM52" s="378"/>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6"/>
      <c r="BQ52" s="1246"/>
      <c r="BR52" s="1246"/>
      <c r="BS52" s="1246"/>
      <c r="BT52" s="1246"/>
      <c r="BU52" s="1246"/>
      <c r="BV52" s="1246"/>
      <c r="BW52" s="1246"/>
      <c r="BX52" s="1246"/>
      <c r="BY52" s="1246"/>
      <c r="BZ52" s="1246"/>
      <c r="CA52" s="1246"/>
      <c r="CB52" s="1246"/>
      <c r="CC52" s="1246"/>
      <c r="CD52" s="1246"/>
      <c r="CE52" s="1246"/>
      <c r="CF52" s="1246"/>
      <c r="CG52" s="1246"/>
      <c r="CH52" s="1246"/>
      <c r="CI52" s="1246"/>
      <c r="CJ52" s="1246"/>
      <c r="CK52" s="1246"/>
      <c r="CL52" s="1246"/>
      <c r="CM52" s="1246"/>
      <c r="CN52" s="1246"/>
      <c r="CO52" s="1246"/>
      <c r="CP52" s="1246"/>
      <c r="CQ52" s="1246"/>
      <c r="CR52" s="1246"/>
      <c r="CS52" s="1246"/>
      <c r="CT52" s="1246"/>
      <c r="CU52" s="1246"/>
      <c r="CV52" s="1246"/>
      <c r="CW52" s="1246"/>
      <c r="CX52" s="1246"/>
      <c r="CY52" s="1246"/>
      <c r="CZ52" s="1246"/>
      <c r="DA52" s="1246"/>
      <c r="DB52" s="1246"/>
      <c r="DC52" s="1246"/>
    </row>
    <row r="53" spans="1:109" x14ac:dyDescent="0.15">
      <c r="A53" s="377"/>
      <c r="B53" s="369"/>
      <c r="G53" s="1254"/>
      <c r="H53" s="1254"/>
      <c r="I53" s="1252"/>
      <c r="J53" s="1252"/>
      <c r="K53" s="1253"/>
      <c r="L53" s="1253"/>
      <c r="M53" s="1253"/>
      <c r="N53" s="1253"/>
      <c r="AM53" s="378"/>
      <c r="AN53" s="1249"/>
      <c r="AO53" s="1249"/>
      <c r="AP53" s="1249"/>
      <c r="AQ53" s="1249"/>
      <c r="AR53" s="1249"/>
      <c r="AS53" s="1249"/>
      <c r="AT53" s="1249"/>
      <c r="AU53" s="1249"/>
      <c r="AV53" s="1249"/>
      <c r="AW53" s="1249"/>
      <c r="AX53" s="1249"/>
      <c r="AY53" s="1249"/>
      <c r="AZ53" s="1249"/>
      <c r="BA53" s="1249"/>
      <c r="BB53" s="1249" t="s">
        <v>610</v>
      </c>
      <c r="BC53" s="1249"/>
      <c r="BD53" s="1249"/>
      <c r="BE53" s="1249"/>
      <c r="BF53" s="1249"/>
      <c r="BG53" s="1249"/>
      <c r="BH53" s="1249"/>
      <c r="BI53" s="1249"/>
      <c r="BJ53" s="1249"/>
      <c r="BK53" s="1249"/>
      <c r="BL53" s="1249"/>
      <c r="BM53" s="1249"/>
      <c r="BN53" s="1249"/>
      <c r="BO53" s="1249"/>
      <c r="BP53" s="1246">
        <v>55.3</v>
      </c>
      <c r="BQ53" s="1246"/>
      <c r="BR53" s="1246"/>
      <c r="BS53" s="1246"/>
      <c r="BT53" s="1246"/>
      <c r="BU53" s="1246"/>
      <c r="BV53" s="1246"/>
      <c r="BW53" s="1246"/>
      <c r="BX53" s="1246">
        <v>56.8</v>
      </c>
      <c r="BY53" s="1246"/>
      <c r="BZ53" s="1246"/>
      <c r="CA53" s="1246"/>
      <c r="CB53" s="1246"/>
      <c r="CC53" s="1246"/>
      <c r="CD53" s="1246"/>
      <c r="CE53" s="1246"/>
      <c r="CF53" s="1246">
        <v>58.4</v>
      </c>
      <c r="CG53" s="1246"/>
      <c r="CH53" s="1246"/>
      <c r="CI53" s="1246"/>
      <c r="CJ53" s="1246"/>
      <c r="CK53" s="1246"/>
      <c r="CL53" s="1246"/>
      <c r="CM53" s="1246"/>
      <c r="CN53" s="1246">
        <v>60.1</v>
      </c>
      <c r="CO53" s="1246"/>
      <c r="CP53" s="1246"/>
      <c r="CQ53" s="1246"/>
      <c r="CR53" s="1246"/>
      <c r="CS53" s="1246"/>
      <c r="CT53" s="1246"/>
      <c r="CU53" s="1246"/>
      <c r="CV53" s="1246">
        <v>61.7</v>
      </c>
      <c r="CW53" s="1246"/>
      <c r="CX53" s="1246"/>
      <c r="CY53" s="1246"/>
      <c r="CZ53" s="1246"/>
      <c r="DA53" s="1246"/>
      <c r="DB53" s="1246"/>
      <c r="DC53" s="1246"/>
    </row>
    <row r="54" spans="1:109" x14ac:dyDescent="0.15">
      <c r="A54" s="377"/>
      <c r="B54" s="369"/>
      <c r="G54" s="1254"/>
      <c r="H54" s="1254"/>
      <c r="I54" s="1252"/>
      <c r="J54" s="1252"/>
      <c r="K54" s="1253"/>
      <c r="L54" s="1253"/>
      <c r="M54" s="1253"/>
      <c r="N54" s="1253"/>
      <c r="AM54" s="378"/>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6"/>
      <c r="BQ54" s="1246"/>
      <c r="BR54" s="1246"/>
      <c r="BS54" s="1246"/>
      <c r="BT54" s="1246"/>
      <c r="BU54" s="1246"/>
      <c r="BV54" s="1246"/>
      <c r="BW54" s="1246"/>
      <c r="BX54" s="1246"/>
      <c r="BY54" s="1246"/>
      <c r="BZ54" s="1246"/>
      <c r="CA54" s="1246"/>
      <c r="CB54" s="1246"/>
      <c r="CC54" s="1246"/>
      <c r="CD54" s="1246"/>
      <c r="CE54" s="1246"/>
      <c r="CF54" s="1246"/>
      <c r="CG54" s="1246"/>
      <c r="CH54" s="1246"/>
      <c r="CI54" s="1246"/>
      <c r="CJ54" s="1246"/>
      <c r="CK54" s="1246"/>
      <c r="CL54" s="1246"/>
      <c r="CM54" s="1246"/>
      <c r="CN54" s="1246"/>
      <c r="CO54" s="1246"/>
      <c r="CP54" s="1246"/>
      <c r="CQ54" s="1246"/>
      <c r="CR54" s="1246"/>
      <c r="CS54" s="1246"/>
      <c r="CT54" s="1246"/>
      <c r="CU54" s="1246"/>
      <c r="CV54" s="1246"/>
      <c r="CW54" s="1246"/>
      <c r="CX54" s="1246"/>
      <c r="CY54" s="1246"/>
      <c r="CZ54" s="1246"/>
      <c r="DA54" s="1246"/>
      <c r="DB54" s="1246"/>
      <c r="DC54" s="1246"/>
    </row>
    <row r="55" spans="1:109" x14ac:dyDescent="0.15">
      <c r="A55" s="377"/>
      <c r="B55" s="369"/>
      <c r="G55" s="1252"/>
      <c r="H55" s="1252"/>
      <c r="I55" s="1252"/>
      <c r="J55" s="1252"/>
      <c r="K55" s="1253"/>
      <c r="L55" s="1253"/>
      <c r="M55" s="1253"/>
      <c r="N55" s="1253"/>
      <c r="AN55" s="1251" t="s">
        <v>611</v>
      </c>
      <c r="AO55" s="1251"/>
      <c r="AP55" s="1251"/>
      <c r="AQ55" s="1251"/>
      <c r="AR55" s="1251"/>
      <c r="AS55" s="1251"/>
      <c r="AT55" s="1251"/>
      <c r="AU55" s="1251"/>
      <c r="AV55" s="1251"/>
      <c r="AW55" s="1251"/>
      <c r="AX55" s="1251"/>
      <c r="AY55" s="1251"/>
      <c r="AZ55" s="1251"/>
      <c r="BA55" s="1251"/>
      <c r="BB55" s="1249" t="s">
        <v>609</v>
      </c>
      <c r="BC55" s="1249"/>
      <c r="BD55" s="1249"/>
      <c r="BE55" s="1249"/>
      <c r="BF55" s="1249"/>
      <c r="BG55" s="1249"/>
      <c r="BH55" s="1249"/>
      <c r="BI55" s="1249"/>
      <c r="BJ55" s="1249"/>
      <c r="BK55" s="1249"/>
      <c r="BL55" s="1249"/>
      <c r="BM55" s="1249"/>
      <c r="BN55" s="1249"/>
      <c r="BO55" s="1249"/>
      <c r="BP55" s="1246">
        <v>0</v>
      </c>
      <c r="BQ55" s="1246"/>
      <c r="BR55" s="1246"/>
      <c r="BS55" s="1246"/>
      <c r="BT55" s="1246"/>
      <c r="BU55" s="1246"/>
      <c r="BV55" s="1246"/>
      <c r="BW55" s="1246"/>
      <c r="BX55" s="1246">
        <v>0</v>
      </c>
      <c r="BY55" s="1246"/>
      <c r="BZ55" s="1246"/>
      <c r="CA55" s="1246"/>
      <c r="CB55" s="1246"/>
      <c r="CC55" s="1246"/>
      <c r="CD55" s="1246"/>
      <c r="CE55" s="1246"/>
      <c r="CF55" s="1246">
        <v>0</v>
      </c>
      <c r="CG55" s="1246"/>
      <c r="CH55" s="1246"/>
      <c r="CI55" s="1246"/>
      <c r="CJ55" s="1246"/>
      <c r="CK55" s="1246"/>
      <c r="CL55" s="1246"/>
      <c r="CM55" s="1246"/>
      <c r="CN55" s="1246">
        <v>0</v>
      </c>
      <c r="CO55" s="1246"/>
      <c r="CP55" s="1246"/>
      <c r="CQ55" s="1246"/>
      <c r="CR55" s="1246"/>
      <c r="CS55" s="1246"/>
      <c r="CT55" s="1246"/>
      <c r="CU55" s="1246"/>
      <c r="CV55" s="1246">
        <v>0</v>
      </c>
      <c r="CW55" s="1246"/>
      <c r="CX55" s="1246"/>
      <c r="CY55" s="1246"/>
      <c r="CZ55" s="1246"/>
      <c r="DA55" s="1246"/>
      <c r="DB55" s="1246"/>
      <c r="DC55" s="1246"/>
    </row>
    <row r="56" spans="1:109" x14ac:dyDescent="0.15">
      <c r="A56" s="377"/>
      <c r="B56" s="369"/>
      <c r="G56" s="1252"/>
      <c r="H56" s="1252"/>
      <c r="I56" s="1252"/>
      <c r="J56" s="1252"/>
      <c r="K56" s="1253"/>
      <c r="L56" s="1253"/>
      <c r="M56" s="1253"/>
      <c r="N56" s="1253"/>
      <c r="AN56" s="1251"/>
      <c r="AO56" s="1251"/>
      <c r="AP56" s="1251"/>
      <c r="AQ56" s="1251"/>
      <c r="AR56" s="1251"/>
      <c r="AS56" s="1251"/>
      <c r="AT56" s="1251"/>
      <c r="AU56" s="1251"/>
      <c r="AV56" s="1251"/>
      <c r="AW56" s="1251"/>
      <c r="AX56" s="1251"/>
      <c r="AY56" s="1251"/>
      <c r="AZ56" s="1251"/>
      <c r="BA56" s="1251"/>
      <c r="BB56" s="1249"/>
      <c r="BC56" s="1249"/>
      <c r="BD56" s="1249"/>
      <c r="BE56" s="1249"/>
      <c r="BF56" s="1249"/>
      <c r="BG56" s="1249"/>
      <c r="BH56" s="1249"/>
      <c r="BI56" s="1249"/>
      <c r="BJ56" s="1249"/>
      <c r="BK56" s="1249"/>
      <c r="BL56" s="1249"/>
      <c r="BM56" s="1249"/>
      <c r="BN56" s="1249"/>
      <c r="BO56" s="1249"/>
      <c r="BP56" s="1246"/>
      <c r="BQ56" s="1246"/>
      <c r="BR56" s="1246"/>
      <c r="BS56" s="1246"/>
      <c r="BT56" s="1246"/>
      <c r="BU56" s="1246"/>
      <c r="BV56" s="1246"/>
      <c r="BW56" s="1246"/>
      <c r="BX56" s="1246"/>
      <c r="BY56" s="1246"/>
      <c r="BZ56" s="1246"/>
      <c r="CA56" s="1246"/>
      <c r="CB56" s="1246"/>
      <c r="CC56" s="1246"/>
      <c r="CD56" s="1246"/>
      <c r="CE56" s="1246"/>
      <c r="CF56" s="1246"/>
      <c r="CG56" s="1246"/>
      <c r="CH56" s="1246"/>
      <c r="CI56" s="1246"/>
      <c r="CJ56" s="1246"/>
      <c r="CK56" s="1246"/>
      <c r="CL56" s="1246"/>
      <c r="CM56" s="1246"/>
      <c r="CN56" s="1246"/>
      <c r="CO56" s="1246"/>
      <c r="CP56" s="1246"/>
      <c r="CQ56" s="1246"/>
      <c r="CR56" s="1246"/>
      <c r="CS56" s="1246"/>
      <c r="CT56" s="1246"/>
      <c r="CU56" s="1246"/>
      <c r="CV56" s="1246"/>
      <c r="CW56" s="1246"/>
      <c r="CX56" s="1246"/>
      <c r="CY56" s="1246"/>
      <c r="CZ56" s="1246"/>
      <c r="DA56" s="1246"/>
      <c r="DB56" s="1246"/>
      <c r="DC56" s="1246"/>
    </row>
    <row r="57" spans="1:109" s="377" customFormat="1" x14ac:dyDescent="0.15">
      <c r="B57" s="381"/>
      <c r="G57" s="1252"/>
      <c r="H57" s="1252"/>
      <c r="I57" s="1247"/>
      <c r="J57" s="1247"/>
      <c r="K57" s="1253"/>
      <c r="L57" s="1253"/>
      <c r="M57" s="1253"/>
      <c r="N57" s="1253"/>
      <c r="AM57" s="363"/>
      <c r="AN57" s="1251"/>
      <c r="AO57" s="1251"/>
      <c r="AP57" s="1251"/>
      <c r="AQ57" s="1251"/>
      <c r="AR57" s="1251"/>
      <c r="AS57" s="1251"/>
      <c r="AT57" s="1251"/>
      <c r="AU57" s="1251"/>
      <c r="AV57" s="1251"/>
      <c r="AW57" s="1251"/>
      <c r="AX57" s="1251"/>
      <c r="AY57" s="1251"/>
      <c r="AZ57" s="1251"/>
      <c r="BA57" s="1251"/>
      <c r="BB57" s="1249" t="s">
        <v>610</v>
      </c>
      <c r="BC57" s="1249"/>
      <c r="BD57" s="1249"/>
      <c r="BE57" s="1249"/>
      <c r="BF57" s="1249"/>
      <c r="BG57" s="1249"/>
      <c r="BH57" s="1249"/>
      <c r="BI57" s="1249"/>
      <c r="BJ57" s="1249"/>
      <c r="BK57" s="1249"/>
      <c r="BL57" s="1249"/>
      <c r="BM57" s="1249"/>
      <c r="BN57" s="1249"/>
      <c r="BO57" s="1249"/>
      <c r="BP57" s="1246">
        <v>57.7</v>
      </c>
      <c r="BQ57" s="1246"/>
      <c r="BR57" s="1246"/>
      <c r="BS57" s="1246"/>
      <c r="BT57" s="1246"/>
      <c r="BU57" s="1246"/>
      <c r="BV57" s="1246"/>
      <c r="BW57" s="1246"/>
      <c r="BX57" s="1246">
        <v>59.3</v>
      </c>
      <c r="BY57" s="1246"/>
      <c r="BZ57" s="1246"/>
      <c r="CA57" s="1246"/>
      <c r="CB57" s="1246"/>
      <c r="CC57" s="1246"/>
      <c r="CD57" s="1246"/>
      <c r="CE57" s="1246"/>
      <c r="CF57" s="1246">
        <v>60.4</v>
      </c>
      <c r="CG57" s="1246"/>
      <c r="CH57" s="1246"/>
      <c r="CI57" s="1246"/>
      <c r="CJ57" s="1246"/>
      <c r="CK57" s="1246"/>
      <c r="CL57" s="1246"/>
      <c r="CM57" s="1246"/>
      <c r="CN57" s="1246">
        <v>61.1</v>
      </c>
      <c r="CO57" s="1246"/>
      <c r="CP57" s="1246"/>
      <c r="CQ57" s="1246"/>
      <c r="CR57" s="1246"/>
      <c r="CS57" s="1246"/>
      <c r="CT57" s="1246"/>
      <c r="CU57" s="1246"/>
      <c r="CV57" s="1246">
        <v>62.3</v>
      </c>
      <c r="CW57" s="1246"/>
      <c r="CX57" s="1246"/>
      <c r="CY57" s="1246"/>
      <c r="CZ57" s="1246"/>
      <c r="DA57" s="1246"/>
      <c r="DB57" s="1246"/>
      <c r="DC57" s="1246"/>
      <c r="DD57" s="382"/>
      <c r="DE57" s="381"/>
    </row>
    <row r="58" spans="1:109" s="377" customFormat="1" x14ac:dyDescent="0.15">
      <c r="A58" s="363"/>
      <c r="B58" s="381"/>
      <c r="G58" s="1252"/>
      <c r="H58" s="1252"/>
      <c r="I58" s="1247"/>
      <c r="J58" s="1247"/>
      <c r="K58" s="1253"/>
      <c r="L58" s="1253"/>
      <c r="M58" s="1253"/>
      <c r="N58" s="1253"/>
      <c r="AM58" s="363"/>
      <c r="AN58" s="1251"/>
      <c r="AO58" s="1251"/>
      <c r="AP58" s="1251"/>
      <c r="AQ58" s="1251"/>
      <c r="AR58" s="1251"/>
      <c r="AS58" s="1251"/>
      <c r="AT58" s="1251"/>
      <c r="AU58" s="1251"/>
      <c r="AV58" s="1251"/>
      <c r="AW58" s="1251"/>
      <c r="AX58" s="1251"/>
      <c r="AY58" s="1251"/>
      <c r="AZ58" s="1251"/>
      <c r="BA58" s="1251"/>
      <c r="BB58" s="1249"/>
      <c r="BC58" s="1249"/>
      <c r="BD58" s="1249"/>
      <c r="BE58" s="1249"/>
      <c r="BF58" s="1249"/>
      <c r="BG58" s="1249"/>
      <c r="BH58" s="1249"/>
      <c r="BI58" s="1249"/>
      <c r="BJ58" s="1249"/>
      <c r="BK58" s="1249"/>
      <c r="BL58" s="1249"/>
      <c r="BM58" s="1249"/>
      <c r="BN58" s="1249"/>
      <c r="BO58" s="1249"/>
      <c r="BP58" s="1246"/>
      <c r="BQ58" s="1246"/>
      <c r="BR58" s="1246"/>
      <c r="BS58" s="1246"/>
      <c r="BT58" s="1246"/>
      <c r="BU58" s="1246"/>
      <c r="BV58" s="1246"/>
      <c r="BW58" s="1246"/>
      <c r="BX58" s="1246"/>
      <c r="BY58" s="1246"/>
      <c r="BZ58" s="1246"/>
      <c r="CA58" s="1246"/>
      <c r="CB58" s="1246"/>
      <c r="CC58" s="1246"/>
      <c r="CD58" s="1246"/>
      <c r="CE58" s="1246"/>
      <c r="CF58" s="1246"/>
      <c r="CG58" s="1246"/>
      <c r="CH58" s="1246"/>
      <c r="CI58" s="1246"/>
      <c r="CJ58" s="1246"/>
      <c r="CK58" s="1246"/>
      <c r="CL58" s="1246"/>
      <c r="CM58" s="1246"/>
      <c r="CN58" s="1246"/>
      <c r="CO58" s="1246"/>
      <c r="CP58" s="1246"/>
      <c r="CQ58" s="1246"/>
      <c r="CR58" s="1246"/>
      <c r="CS58" s="1246"/>
      <c r="CT58" s="1246"/>
      <c r="CU58" s="1246"/>
      <c r="CV58" s="1246"/>
      <c r="CW58" s="1246"/>
      <c r="CX58" s="1246"/>
      <c r="CY58" s="1246"/>
      <c r="CZ58" s="1246"/>
      <c r="DA58" s="1246"/>
      <c r="DB58" s="1246"/>
      <c r="DC58" s="1246"/>
      <c r="DD58" s="382"/>
      <c r="DE58" s="381"/>
    </row>
    <row r="59" spans="1:109" s="377" customFormat="1" x14ac:dyDescent="0.15">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x14ac:dyDescent="0.15">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x14ac:dyDescent="0.15">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7.25" x14ac:dyDescent="0.15">
      <c r="B63" s="388" t="s">
        <v>612</v>
      </c>
    </row>
    <row r="64" spans="1:109" x14ac:dyDescent="0.15">
      <c r="B64" s="369"/>
      <c r="G64" s="376"/>
      <c r="I64" s="389"/>
      <c r="J64" s="389"/>
      <c r="K64" s="389"/>
      <c r="L64" s="389"/>
      <c r="M64" s="389"/>
      <c r="N64" s="390"/>
      <c r="AM64" s="376"/>
      <c r="AN64" s="376" t="s">
        <v>606</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x14ac:dyDescent="0.15">
      <c r="B65" s="369"/>
      <c r="AN65" s="1258" t="s">
        <v>615</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x14ac:dyDescent="0.15">
      <c r="B66" s="36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x14ac:dyDescent="0.15">
      <c r="B67" s="36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x14ac:dyDescent="0.15">
      <c r="B68" s="36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x14ac:dyDescent="0.15">
      <c r="B69" s="36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x14ac:dyDescent="0.15">
      <c r="B71" s="369"/>
      <c r="G71" s="394"/>
      <c r="I71" s="395"/>
      <c r="J71" s="392"/>
      <c r="K71" s="392"/>
      <c r="L71" s="393"/>
      <c r="M71" s="392"/>
      <c r="N71" s="393"/>
      <c r="AM71" s="394"/>
      <c r="AN71" s="363" t="s">
        <v>607</v>
      </c>
    </row>
    <row r="72" spans="2:107" x14ac:dyDescent="0.15">
      <c r="B72" s="369"/>
      <c r="G72" s="1252"/>
      <c r="H72" s="1252"/>
      <c r="I72" s="1252"/>
      <c r="J72" s="1252"/>
      <c r="K72" s="379"/>
      <c r="L72" s="379"/>
      <c r="M72" s="380"/>
      <c r="N72" s="380"/>
      <c r="AN72" s="1255"/>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7"/>
      <c r="BP72" s="1251" t="s">
        <v>561</v>
      </c>
      <c r="BQ72" s="1251"/>
      <c r="BR72" s="1251"/>
      <c r="BS72" s="1251"/>
      <c r="BT72" s="1251"/>
      <c r="BU72" s="1251"/>
      <c r="BV72" s="1251"/>
      <c r="BW72" s="1251"/>
      <c r="BX72" s="1251" t="s">
        <v>562</v>
      </c>
      <c r="BY72" s="1251"/>
      <c r="BZ72" s="1251"/>
      <c r="CA72" s="1251"/>
      <c r="CB72" s="1251"/>
      <c r="CC72" s="1251"/>
      <c r="CD72" s="1251"/>
      <c r="CE72" s="1251"/>
      <c r="CF72" s="1251" t="s">
        <v>563</v>
      </c>
      <c r="CG72" s="1251"/>
      <c r="CH72" s="1251"/>
      <c r="CI72" s="1251"/>
      <c r="CJ72" s="1251"/>
      <c r="CK72" s="1251"/>
      <c r="CL72" s="1251"/>
      <c r="CM72" s="1251"/>
      <c r="CN72" s="1251" t="s">
        <v>564</v>
      </c>
      <c r="CO72" s="1251"/>
      <c r="CP72" s="1251"/>
      <c r="CQ72" s="1251"/>
      <c r="CR72" s="1251"/>
      <c r="CS72" s="1251"/>
      <c r="CT72" s="1251"/>
      <c r="CU72" s="1251"/>
      <c r="CV72" s="1251" t="s">
        <v>565</v>
      </c>
      <c r="CW72" s="1251"/>
      <c r="CX72" s="1251"/>
      <c r="CY72" s="1251"/>
      <c r="CZ72" s="1251"/>
      <c r="DA72" s="1251"/>
      <c r="DB72" s="1251"/>
      <c r="DC72" s="1251"/>
    </row>
    <row r="73" spans="2:107" x14ac:dyDescent="0.15">
      <c r="B73" s="369"/>
      <c r="G73" s="1254"/>
      <c r="H73" s="1254"/>
      <c r="I73" s="1254"/>
      <c r="J73" s="1254"/>
      <c r="K73" s="1250"/>
      <c r="L73" s="1250"/>
      <c r="M73" s="1250"/>
      <c r="N73" s="1250"/>
      <c r="AM73" s="378"/>
      <c r="AN73" s="1249" t="s">
        <v>608</v>
      </c>
      <c r="AO73" s="1249"/>
      <c r="AP73" s="1249"/>
      <c r="AQ73" s="1249"/>
      <c r="AR73" s="1249"/>
      <c r="AS73" s="1249"/>
      <c r="AT73" s="1249"/>
      <c r="AU73" s="1249"/>
      <c r="AV73" s="1249"/>
      <c r="AW73" s="1249"/>
      <c r="AX73" s="1249"/>
      <c r="AY73" s="1249"/>
      <c r="AZ73" s="1249"/>
      <c r="BA73" s="1249"/>
      <c r="BB73" s="1249" t="s">
        <v>609</v>
      </c>
      <c r="BC73" s="1249"/>
      <c r="BD73" s="1249"/>
      <c r="BE73" s="1249"/>
      <c r="BF73" s="1249"/>
      <c r="BG73" s="1249"/>
      <c r="BH73" s="1249"/>
      <c r="BI73" s="1249"/>
      <c r="BJ73" s="1249"/>
      <c r="BK73" s="1249"/>
      <c r="BL73" s="1249"/>
      <c r="BM73" s="1249"/>
      <c r="BN73" s="1249"/>
      <c r="BO73" s="1249"/>
      <c r="BP73" s="1246"/>
      <c r="BQ73" s="1246"/>
      <c r="BR73" s="1246"/>
      <c r="BS73" s="1246"/>
      <c r="BT73" s="1246"/>
      <c r="BU73" s="1246"/>
      <c r="BV73" s="1246"/>
      <c r="BW73" s="1246"/>
      <c r="BX73" s="1246"/>
      <c r="BY73" s="1246"/>
      <c r="BZ73" s="1246"/>
      <c r="CA73" s="1246"/>
      <c r="CB73" s="1246"/>
      <c r="CC73" s="1246"/>
      <c r="CD73" s="1246"/>
      <c r="CE73" s="1246"/>
      <c r="CF73" s="1246"/>
      <c r="CG73" s="1246"/>
      <c r="CH73" s="1246"/>
      <c r="CI73" s="1246"/>
      <c r="CJ73" s="1246"/>
      <c r="CK73" s="1246"/>
      <c r="CL73" s="1246"/>
      <c r="CM73" s="1246"/>
      <c r="CN73" s="1246"/>
      <c r="CO73" s="1246"/>
      <c r="CP73" s="1246"/>
      <c r="CQ73" s="1246"/>
      <c r="CR73" s="1246"/>
      <c r="CS73" s="1246"/>
      <c r="CT73" s="1246"/>
      <c r="CU73" s="1246"/>
      <c r="CV73" s="1246"/>
      <c r="CW73" s="1246"/>
      <c r="CX73" s="1246"/>
      <c r="CY73" s="1246"/>
      <c r="CZ73" s="1246"/>
      <c r="DA73" s="1246"/>
      <c r="DB73" s="1246"/>
      <c r="DC73" s="1246"/>
    </row>
    <row r="74" spans="2:107" x14ac:dyDescent="0.15">
      <c r="B74" s="369"/>
      <c r="G74" s="1254"/>
      <c r="H74" s="1254"/>
      <c r="I74" s="1254"/>
      <c r="J74" s="1254"/>
      <c r="K74" s="1250"/>
      <c r="L74" s="1250"/>
      <c r="M74" s="1250"/>
      <c r="N74" s="1250"/>
      <c r="AM74" s="378"/>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6"/>
      <c r="BQ74" s="1246"/>
      <c r="BR74" s="1246"/>
      <c r="BS74" s="1246"/>
      <c r="BT74" s="1246"/>
      <c r="BU74" s="1246"/>
      <c r="BV74" s="1246"/>
      <c r="BW74" s="1246"/>
      <c r="BX74" s="1246"/>
      <c r="BY74" s="1246"/>
      <c r="BZ74" s="1246"/>
      <c r="CA74" s="1246"/>
      <c r="CB74" s="1246"/>
      <c r="CC74" s="1246"/>
      <c r="CD74" s="1246"/>
      <c r="CE74" s="1246"/>
      <c r="CF74" s="1246"/>
      <c r="CG74" s="1246"/>
      <c r="CH74" s="1246"/>
      <c r="CI74" s="1246"/>
      <c r="CJ74" s="1246"/>
      <c r="CK74" s="1246"/>
      <c r="CL74" s="1246"/>
      <c r="CM74" s="1246"/>
      <c r="CN74" s="1246"/>
      <c r="CO74" s="1246"/>
      <c r="CP74" s="1246"/>
      <c r="CQ74" s="1246"/>
      <c r="CR74" s="1246"/>
      <c r="CS74" s="1246"/>
      <c r="CT74" s="1246"/>
      <c r="CU74" s="1246"/>
      <c r="CV74" s="1246"/>
      <c r="CW74" s="1246"/>
      <c r="CX74" s="1246"/>
      <c r="CY74" s="1246"/>
      <c r="CZ74" s="1246"/>
      <c r="DA74" s="1246"/>
      <c r="DB74" s="1246"/>
      <c r="DC74" s="1246"/>
    </row>
    <row r="75" spans="2:107" x14ac:dyDescent="0.15">
      <c r="B75" s="369"/>
      <c r="G75" s="1254"/>
      <c r="H75" s="1254"/>
      <c r="I75" s="1252"/>
      <c r="J75" s="1252"/>
      <c r="K75" s="1253"/>
      <c r="L75" s="1253"/>
      <c r="M75" s="1253"/>
      <c r="N75" s="1253"/>
      <c r="AM75" s="378"/>
      <c r="AN75" s="1249"/>
      <c r="AO75" s="1249"/>
      <c r="AP75" s="1249"/>
      <c r="AQ75" s="1249"/>
      <c r="AR75" s="1249"/>
      <c r="AS75" s="1249"/>
      <c r="AT75" s="1249"/>
      <c r="AU75" s="1249"/>
      <c r="AV75" s="1249"/>
      <c r="AW75" s="1249"/>
      <c r="AX75" s="1249"/>
      <c r="AY75" s="1249"/>
      <c r="AZ75" s="1249"/>
      <c r="BA75" s="1249"/>
      <c r="BB75" s="1249" t="s">
        <v>613</v>
      </c>
      <c r="BC75" s="1249"/>
      <c r="BD75" s="1249"/>
      <c r="BE75" s="1249"/>
      <c r="BF75" s="1249"/>
      <c r="BG75" s="1249"/>
      <c r="BH75" s="1249"/>
      <c r="BI75" s="1249"/>
      <c r="BJ75" s="1249"/>
      <c r="BK75" s="1249"/>
      <c r="BL75" s="1249"/>
      <c r="BM75" s="1249"/>
      <c r="BN75" s="1249"/>
      <c r="BO75" s="1249"/>
      <c r="BP75" s="1246">
        <v>-0.2</v>
      </c>
      <c r="BQ75" s="1246"/>
      <c r="BR75" s="1246"/>
      <c r="BS75" s="1246"/>
      <c r="BT75" s="1246"/>
      <c r="BU75" s="1246"/>
      <c r="BV75" s="1246"/>
      <c r="BW75" s="1246"/>
      <c r="BX75" s="1246">
        <v>-0.1</v>
      </c>
      <c r="BY75" s="1246"/>
      <c r="BZ75" s="1246"/>
      <c r="CA75" s="1246"/>
      <c r="CB75" s="1246"/>
      <c r="CC75" s="1246"/>
      <c r="CD75" s="1246"/>
      <c r="CE75" s="1246"/>
      <c r="CF75" s="1246">
        <v>0</v>
      </c>
      <c r="CG75" s="1246"/>
      <c r="CH75" s="1246"/>
      <c r="CI75" s="1246"/>
      <c r="CJ75" s="1246"/>
      <c r="CK75" s="1246"/>
      <c r="CL75" s="1246"/>
      <c r="CM75" s="1246"/>
      <c r="CN75" s="1246">
        <v>0.5</v>
      </c>
      <c r="CO75" s="1246"/>
      <c r="CP75" s="1246"/>
      <c r="CQ75" s="1246"/>
      <c r="CR75" s="1246"/>
      <c r="CS75" s="1246"/>
      <c r="CT75" s="1246"/>
      <c r="CU75" s="1246"/>
      <c r="CV75" s="1246">
        <v>1</v>
      </c>
      <c r="CW75" s="1246"/>
      <c r="CX75" s="1246"/>
      <c r="CY75" s="1246"/>
      <c r="CZ75" s="1246"/>
      <c r="DA75" s="1246"/>
      <c r="DB75" s="1246"/>
      <c r="DC75" s="1246"/>
    </row>
    <row r="76" spans="2:107" x14ac:dyDescent="0.15">
      <c r="B76" s="369"/>
      <c r="G76" s="1254"/>
      <c r="H76" s="1254"/>
      <c r="I76" s="1252"/>
      <c r="J76" s="1252"/>
      <c r="K76" s="1253"/>
      <c r="L76" s="1253"/>
      <c r="M76" s="1253"/>
      <c r="N76" s="1253"/>
      <c r="AM76" s="378"/>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6"/>
      <c r="BQ76" s="1246"/>
      <c r="BR76" s="1246"/>
      <c r="BS76" s="1246"/>
      <c r="BT76" s="1246"/>
      <c r="BU76" s="1246"/>
      <c r="BV76" s="1246"/>
      <c r="BW76" s="1246"/>
      <c r="BX76" s="1246"/>
      <c r="BY76" s="1246"/>
      <c r="BZ76" s="1246"/>
      <c r="CA76" s="1246"/>
      <c r="CB76" s="1246"/>
      <c r="CC76" s="1246"/>
      <c r="CD76" s="1246"/>
      <c r="CE76" s="1246"/>
      <c r="CF76" s="1246"/>
      <c r="CG76" s="1246"/>
      <c r="CH76" s="1246"/>
      <c r="CI76" s="1246"/>
      <c r="CJ76" s="1246"/>
      <c r="CK76" s="1246"/>
      <c r="CL76" s="1246"/>
      <c r="CM76" s="1246"/>
      <c r="CN76" s="1246"/>
      <c r="CO76" s="1246"/>
      <c r="CP76" s="1246"/>
      <c r="CQ76" s="1246"/>
      <c r="CR76" s="1246"/>
      <c r="CS76" s="1246"/>
      <c r="CT76" s="1246"/>
      <c r="CU76" s="1246"/>
      <c r="CV76" s="1246"/>
      <c r="CW76" s="1246"/>
      <c r="CX76" s="1246"/>
      <c r="CY76" s="1246"/>
      <c r="CZ76" s="1246"/>
      <c r="DA76" s="1246"/>
      <c r="DB76" s="1246"/>
      <c r="DC76" s="1246"/>
    </row>
    <row r="77" spans="2:107" x14ac:dyDescent="0.15">
      <c r="B77" s="369"/>
      <c r="G77" s="1252"/>
      <c r="H77" s="1252"/>
      <c r="I77" s="1252"/>
      <c r="J77" s="1252"/>
      <c r="K77" s="1250"/>
      <c r="L77" s="1250"/>
      <c r="M77" s="1250"/>
      <c r="N77" s="1250"/>
      <c r="AN77" s="1251" t="s">
        <v>611</v>
      </c>
      <c r="AO77" s="1251"/>
      <c r="AP77" s="1251"/>
      <c r="AQ77" s="1251"/>
      <c r="AR77" s="1251"/>
      <c r="AS77" s="1251"/>
      <c r="AT77" s="1251"/>
      <c r="AU77" s="1251"/>
      <c r="AV77" s="1251"/>
      <c r="AW77" s="1251"/>
      <c r="AX77" s="1251"/>
      <c r="AY77" s="1251"/>
      <c r="AZ77" s="1251"/>
      <c r="BA77" s="1251"/>
      <c r="BB77" s="1249" t="s">
        <v>609</v>
      </c>
      <c r="BC77" s="1249"/>
      <c r="BD77" s="1249"/>
      <c r="BE77" s="1249"/>
      <c r="BF77" s="1249"/>
      <c r="BG77" s="1249"/>
      <c r="BH77" s="1249"/>
      <c r="BI77" s="1249"/>
      <c r="BJ77" s="1249"/>
      <c r="BK77" s="1249"/>
      <c r="BL77" s="1249"/>
      <c r="BM77" s="1249"/>
      <c r="BN77" s="1249"/>
      <c r="BO77" s="1249"/>
      <c r="BP77" s="1246">
        <v>0</v>
      </c>
      <c r="BQ77" s="1246"/>
      <c r="BR77" s="1246"/>
      <c r="BS77" s="1246"/>
      <c r="BT77" s="1246"/>
      <c r="BU77" s="1246"/>
      <c r="BV77" s="1246"/>
      <c r="BW77" s="1246"/>
      <c r="BX77" s="1246">
        <v>0</v>
      </c>
      <c r="BY77" s="1246"/>
      <c r="BZ77" s="1246"/>
      <c r="CA77" s="1246"/>
      <c r="CB77" s="1246"/>
      <c r="CC77" s="1246"/>
      <c r="CD77" s="1246"/>
      <c r="CE77" s="1246"/>
      <c r="CF77" s="1246">
        <v>0</v>
      </c>
      <c r="CG77" s="1246"/>
      <c r="CH77" s="1246"/>
      <c r="CI77" s="1246"/>
      <c r="CJ77" s="1246"/>
      <c r="CK77" s="1246"/>
      <c r="CL77" s="1246"/>
      <c r="CM77" s="1246"/>
      <c r="CN77" s="1246">
        <v>0</v>
      </c>
      <c r="CO77" s="1246"/>
      <c r="CP77" s="1246"/>
      <c r="CQ77" s="1246"/>
      <c r="CR77" s="1246"/>
      <c r="CS77" s="1246"/>
      <c r="CT77" s="1246"/>
      <c r="CU77" s="1246"/>
      <c r="CV77" s="1246">
        <v>0</v>
      </c>
      <c r="CW77" s="1246"/>
      <c r="CX77" s="1246"/>
      <c r="CY77" s="1246"/>
      <c r="CZ77" s="1246"/>
      <c r="DA77" s="1246"/>
      <c r="DB77" s="1246"/>
      <c r="DC77" s="1246"/>
    </row>
    <row r="78" spans="2:107" x14ac:dyDescent="0.15">
      <c r="B78" s="369"/>
      <c r="G78" s="1252"/>
      <c r="H78" s="1252"/>
      <c r="I78" s="1252"/>
      <c r="J78" s="1252"/>
      <c r="K78" s="1250"/>
      <c r="L78" s="1250"/>
      <c r="M78" s="1250"/>
      <c r="N78" s="1250"/>
      <c r="AN78" s="1251"/>
      <c r="AO78" s="1251"/>
      <c r="AP78" s="1251"/>
      <c r="AQ78" s="1251"/>
      <c r="AR78" s="1251"/>
      <c r="AS78" s="1251"/>
      <c r="AT78" s="1251"/>
      <c r="AU78" s="1251"/>
      <c r="AV78" s="1251"/>
      <c r="AW78" s="1251"/>
      <c r="AX78" s="1251"/>
      <c r="AY78" s="1251"/>
      <c r="AZ78" s="1251"/>
      <c r="BA78" s="1251"/>
      <c r="BB78" s="1249"/>
      <c r="BC78" s="1249"/>
      <c r="BD78" s="1249"/>
      <c r="BE78" s="1249"/>
      <c r="BF78" s="1249"/>
      <c r="BG78" s="1249"/>
      <c r="BH78" s="1249"/>
      <c r="BI78" s="1249"/>
      <c r="BJ78" s="1249"/>
      <c r="BK78" s="1249"/>
      <c r="BL78" s="1249"/>
      <c r="BM78" s="1249"/>
      <c r="BN78" s="1249"/>
      <c r="BO78" s="1249"/>
      <c r="BP78" s="1246"/>
      <c r="BQ78" s="1246"/>
      <c r="BR78" s="1246"/>
      <c r="BS78" s="1246"/>
      <c r="BT78" s="1246"/>
      <c r="BU78" s="1246"/>
      <c r="BV78" s="1246"/>
      <c r="BW78" s="1246"/>
      <c r="BX78" s="1246"/>
      <c r="BY78" s="1246"/>
      <c r="BZ78" s="1246"/>
      <c r="CA78" s="1246"/>
      <c r="CB78" s="1246"/>
      <c r="CC78" s="1246"/>
      <c r="CD78" s="1246"/>
      <c r="CE78" s="1246"/>
      <c r="CF78" s="1246"/>
      <c r="CG78" s="1246"/>
      <c r="CH78" s="1246"/>
      <c r="CI78" s="1246"/>
      <c r="CJ78" s="1246"/>
      <c r="CK78" s="1246"/>
      <c r="CL78" s="1246"/>
      <c r="CM78" s="1246"/>
      <c r="CN78" s="1246"/>
      <c r="CO78" s="1246"/>
      <c r="CP78" s="1246"/>
      <c r="CQ78" s="1246"/>
      <c r="CR78" s="1246"/>
      <c r="CS78" s="1246"/>
      <c r="CT78" s="1246"/>
      <c r="CU78" s="1246"/>
      <c r="CV78" s="1246"/>
      <c r="CW78" s="1246"/>
      <c r="CX78" s="1246"/>
      <c r="CY78" s="1246"/>
      <c r="CZ78" s="1246"/>
      <c r="DA78" s="1246"/>
      <c r="DB78" s="1246"/>
      <c r="DC78" s="1246"/>
    </row>
    <row r="79" spans="2:107" x14ac:dyDescent="0.15">
      <c r="B79" s="369"/>
      <c r="G79" s="1252"/>
      <c r="H79" s="1252"/>
      <c r="I79" s="1247"/>
      <c r="J79" s="1247"/>
      <c r="K79" s="1248"/>
      <c r="L79" s="1248"/>
      <c r="M79" s="1248"/>
      <c r="N79" s="1248"/>
      <c r="AN79" s="1251"/>
      <c r="AO79" s="1251"/>
      <c r="AP79" s="1251"/>
      <c r="AQ79" s="1251"/>
      <c r="AR79" s="1251"/>
      <c r="AS79" s="1251"/>
      <c r="AT79" s="1251"/>
      <c r="AU79" s="1251"/>
      <c r="AV79" s="1251"/>
      <c r="AW79" s="1251"/>
      <c r="AX79" s="1251"/>
      <c r="AY79" s="1251"/>
      <c r="AZ79" s="1251"/>
      <c r="BA79" s="1251"/>
      <c r="BB79" s="1249" t="s">
        <v>613</v>
      </c>
      <c r="BC79" s="1249"/>
      <c r="BD79" s="1249"/>
      <c r="BE79" s="1249"/>
      <c r="BF79" s="1249"/>
      <c r="BG79" s="1249"/>
      <c r="BH79" s="1249"/>
      <c r="BI79" s="1249"/>
      <c r="BJ79" s="1249"/>
      <c r="BK79" s="1249"/>
      <c r="BL79" s="1249"/>
      <c r="BM79" s="1249"/>
      <c r="BN79" s="1249"/>
      <c r="BO79" s="1249"/>
      <c r="BP79" s="1246">
        <v>7.1</v>
      </c>
      <c r="BQ79" s="1246"/>
      <c r="BR79" s="1246"/>
      <c r="BS79" s="1246"/>
      <c r="BT79" s="1246"/>
      <c r="BU79" s="1246"/>
      <c r="BV79" s="1246"/>
      <c r="BW79" s="1246"/>
      <c r="BX79" s="1246">
        <v>7.1</v>
      </c>
      <c r="BY79" s="1246"/>
      <c r="BZ79" s="1246"/>
      <c r="CA79" s="1246"/>
      <c r="CB79" s="1246"/>
      <c r="CC79" s="1246"/>
      <c r="CD79" s="1246"/>
      <c r="CE79" s="1246"/>
      <c r="CF79" s="1246">
        <v>7.3</v>
      </c>
      <c r="CG79" s="1246"/>
      <c r="CH79" s="1246"/>
      <c r="CI79" s="1246"/>
      <c r="CJ79" s="1246"/>
      <c r="CK79" s="1246"/>
      <c r="CL79" s="1246"/>
      <c r="CM79" s="1246"/>
      <c r="CN79" s="1246">
        <v>7.4</v>
      </c>
      <c r="CO79" s="1246"/>
      <c r="CP79" s="1246"/>
      <c r="CQ79" s="1246"/>
      <c r="CR79" s="1246"/>
      <c r="CS79" s="1246"/>
      <c r="CT79" s="1246"/>
      <c r="CU79" s="1246"/>
      <c r="CV79" s="1246">
        <v>7.5</v>
      </c>
      <c r="CW79" s="1246"/>
      <c r="CX79" s="1246"/>
      <c r="CY79" s="1246"/>
      <c r="CZ79" s="1246"/>
      <c r="DA79" s="1246"/>
      <c r="DB79" s="1246"/>
      <c r="DC79" s="1246"/>
    </row>
    <row r="80" spans="2:107" x14ac:dyDescent="0.15">
      <c r="B80" s="369"/>
      <c r="G80" s="1252"/>
      <c r="H80" s="1252"/>
      <c r="I80" s="1247"/>
      <c r="J80" s="1247"/>
      <c r="K80" s="1248"/>
      <c r="L80" s="1248"/>
      <c r="M80" s="1248"/>
      <c r="N80" s="1248"/>
      <c r="AN80" s="1251"/>
      <c r="AO80" s="1251"/>
      <c r="AP80" s="1251"/>
      <c r="AQ80" s="1251"/>
      <c r="AR80" s="1251"/>
      <c r="AS80" s="1251"/>
      <c r="AT80" s="1251"/>
      <c r="AU80" s="1251"/>
      <c r="AV80" s="1251"/>
      <c r="AW80" s="1251"/>
      <c r="AX80" s="1251"/>
      <c r="AY80" s="1251"/>
      <c r="AZ80" s="1251"/>
      <c r="BA80" s="1251"/>
      <c r="BB80" s="1249"/>
      <c r="BC80" s="1249"/>
      <c r="BD80" s="1249"/>
      <c r="BE80" s="1249"/>
      <c r="BF80" s="1249"/>
      <c r="BG80" s="1249"/>
      <c r="BH80" s="1249"/>
      <c r="BI80" s="1249"/>
      <c r="BJ80" s="1249"/>
      <c r="BK80" s="1249"/>
      <c r="BL80" s="1249"/>
      <c r="BM80" s="1249"/>
      <c r="BN80" s="1249"/>
      <c r="BO80" s="1249"/>
      <c r="BP80" s="1246"/>
      <c r="BQ80" s="1246"/>
      <c r="BR80" s="1246"/>
      <c r="BS80" s="1246"/>
      <c r="BT80" s="1246"/>
      <c r="BU80" s="1246"/>
      <c r="BV80" s="1246"/>
      <c r="BW80" s="1246"/>
      <c r="BX80" s="1246"/>
      <c r="BY80" s="1246"/>
      <c r="BZ80" s="1246"/>
      <c r="CA80" s="1246"/>
      <c r="CB80" s="1246"/>
      <c r="CC80" s="1246"/>
      <c r="CD80" s="1246"/>
      <c r="CE80" s="1246"/>
      <c r="CF80" s="1246"/>
      <c r="CG80" s="1246"/>
      <c r="CH80" s="1246"/>
      <c r="CI80" s="1246"/>
      <c r="CJ80" s="1246"/>
      <c r="CK80" s="1246"/>
      <c r="CL80" s="1246"/>
      <c r="CM80" s="1246"/>
      <c r="CN80" s="1246"/>
      <c r="CO80" s="1246"/>
      <c r="CP80" s="1246"/>
      <c r="CQ80" s="1246"/>
      <c r="CR80" s="1246"/>
      <c r="CS80" s="1246"/>
      <c r="CT80" s="1246"/>
      <c r="CU80" s="1246"/>
      <c r="CV80" s="1246"/>
      <c r="CW80" s="1246"/>
      <c r="CX80" s="1246"/>
      <c r="CY80" s="1246"/>
      <c r="CZ80" s="1246"/>
      <c r="DA80" s="1246"/>
      <c r="DB80" s="1246"/>
      <c r="DC80" s="1246"/>
    </row>
    <row r="81" spans="2:109"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x14ac:dyDescent="0.15">
      <c r="DD84" s="363"/>
      <c r="DE84" s="363"/>
    </row>
    <row r="85" spans="2:109" x14ac:dyDescent="0.15">
      <c r="DD85" s="363"/>
      <c r="DE85" s="363"/>
    </row>
  </sheetData>
  <sheetProtection algorithmName="SHA-512" hashValue="l0822gUSbfjJfwWwCtQoOJJvZVNOQfHNNTi+Nl82IVvkM+++PJmSL4gOC3qCpxDjw/F3MakAHG4zeaovVq1Q7A==" saltValue="stYoe2NLawEb21a/pRQtH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8AFF9-42E3-403C-A28A-916714335227}">
  <dimension ref="A1:DR125"/>
  <sheetViews>
    <sheetView showGridLines="0" view="pageBreakPreview" topLeftCell="C74" zoomScale="53" zoomScaleNormal="100" zoomScaleSheetLayoutView="53" workbookViewId="0">
      <selection activeCell="B116" sqref="B116"/>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508</v>
      </c>
    </row>
  </sheetData>
  <sheetProtection algorithmName="SHA-512" hashValue="J2vLUGTiZn8mAbn46fHq/hjqnelY9zFLMQazG70DB8/Nl9xos1TwTyaylsMB7CMNr3yI6xqSxRx0lBh5+P0nOw==" saltValue="/dl4nsCAVD5YK8rUXZaUlQ==" spinCount="100000" sheet="1" objects="1" scenarios="1"/>
  <dataConsolidate/>
  <phoneticPr fontId="2"/>
  <printOptions horizontalCentered="1" verticalCentered="1"/>
  <pageMargins left="0" right="0" top="0.19685039370078741" bottom="0" header="0.39370078740157483" footer="0"/>
  <pageSetup paperSize="8" scale="52"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B91E6-B6C1-4F8B-A486-4EE7B3572B7F}">
  <dimension ref="A1:DR125"/>
  <sheetViews>
    <sheetView showGridLines="0" view="pageBreakPreview" topLeftCell="C4" zoomScale="55" zoomScaleNormal="100" zoomScaleSheetLayoutView="55" workbookViewId="0">
      <selection activeCell="BO19" sqref="BO19"/>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508</v>
      </c>
    </row>
  </sheetData>
  <sheetProtection algorithmName="SHA-512" hashValue="cKUDkaHdI30RshsQuyXW7vbAbR21n79g9VrXn01LBTBhEJvWRWhejuspoBQDqEfUemAzFqUG+FEWFlLhteiBCQ==" saltValue="HY5Xyp+bwVumNPgOrY5zJw==" spinCount="100000" sheet="1" objects="1" scenarios="1"/>
  <dataConsolidate/>
  <phoneticPr fontId="2"/>
  <printOptions horizontalCentered="1" verticalCentered="1"/>
  <pageMargins left="0" right="0" top="0.19685039370078741" bottom="0" header="0.39370078740157483" footer="0"/>
  <pageSetup paperSize="8" scale="52"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558</v>
      </c>
      <c r="G2" s="148"/>
      <c r="H2" s="149"/>
    </row>
    <row r="3" spans="1:8" x14ac:dyDescent="0.15">
      <c r="A3" s="145" t="s">
        <v>551</v>
      </c>
      <c r="B3" s="150"/>
      <c r="C3" s="151"/>
      <c r="D3" s="152">
        <v>383627</v>
      </c>
      <c r="E3" s="153"/>
      <c r="F3" s="154">
        <v>291173</v>
      </c>
      <c r="G3" s="155"/>
      <c r="H3" s="156"/>
    </row>
    <row r="4" spans="1:8" x14ac:dyDescent="0.15">
      <c r="A4" s="157"/>
      <c r="B4" s="158"/>
      <c r="C4" s="159"/>
      <c r="D4" s="160">
        <v>259725</v>
      </c>
      <c r="E4" s="161"/>
      <c r="F4" s="162">
        <v>119071</v>
      </c>
      <c r="G4" s="163"/>
      <c r="H4" s="164"/>
    </row>
    <row r="5" spans="1:8" x14ac:dyDescent="0.15">
      <c r="A5" s="145" t="s">
        <v>553</v>
      </c>
      <c r="B5" s="150"/>
      <c r="C5" s="151"/>
      <c r="D5" s="152">
        <v>258399</v>
      </c>
      <c r="E5" s="153"/>
      <c r="F5" s="154">
        <v>271581</v>
      </c>
      <c r="G5" s="155"/>
      <c r="H5" s="156"/>
    </row>
    <row r="6" spans="1:8" x14ac:dyDescent="0.15">
      <c r="A6" s="157"/>
      <c r="B6" s="158"/>
      <c r="C6" s="159"/>
      <c r="D6" s="160">
        <v>193715</v>
      </c>
      <c r="E6" s="161"/>
      <c r="F6" s="162">
        <v>117844</v>
      </c>
      <c r="G6" s="163"/>
      <c r="H6" s="164"/>
    </row>
    <row r="7" spans="1:8" x14ac:dyDescent="0.15">
      <c r="A7" s="145" t="s">
        <v>554</v>
      </c>
      <c r="B7" s="150"/>
      <c r="C7" s="151"/>
      <c r="D7" s="152">
        <v>287628</v>
      </c>
      <c r="E7" s="153"/>
      <c r="F7" s="154">
        <v>268375</v>
      </c>
      <c r="G7" s="155"/>
      <c r="H7" s="156"/>
    </row>
    <row r="8" spans="1:8" x14ac:dyDescent="0.15">
      <c r="A8" s="157"/>
      <c r="B8" s="158"/>
      <c r="C8" s="159"/>
      <c r="D8" s="160">
        <v>215967</v>
      </c>
      <c r="E8" s="161"/>
      <c r="F8" s="162">
        <v>119602</v>
      </c>
      <c r="G8" s="163"/>
      <c r="H8" s="164"/>
    </row>
    <row r="9" spans="1:8" x14ac:dyDescent="0.15">
      <c r="A9" s="145" t="s">
        <v>555</v>
      </c>
      <c r="B9" s="150"/>
      <c r="C9" s="151"/>
      <c r="D9" s="152">
        <v>382287</v>
      </c>
      <c r="E9" s="153"/>
      <c r="F9" s="154">
        <v>301035</v>
      </c>
      <c r="G9" s="155"/>
      <c r="H9" s="156"/>
    </row>
    <row r="10" spans="1:8" x14ac:dyDescent="0.15">
      <c r="A10" s="157"/>
      <c r="B10" s="158"/>
      <c r="C10" s="159"/>
      <c r="D10" s="160">
        <v>227126</v>
      </c>
      <c r="E10" s="161"/>
      <c r="F10" s="162">
        <v>154376</v>
      </c>
      <c r="G10" s="163"/>
      <c r="H10" s="164"/>
    </row>
    <row r="11" spans="1:8" x14ac:dyDescent="0.15">
      <c r="A11" s="145" t="s">
        <v>556</v>
      </c>
      <c r="B11" s="150"/>
      <c r="C11" s="151"/>
      <c r="D11" s="152">
        <v>241012</v>
      </c>
      <c r="E11" s="153"/>
      <c r="F11" s="154">
        <v>277467</v>
      </c>
      <c r="G11" s="155"/>
      <c r="H11" s="156"/>
    </row>
    <row r="12" spans="1:8" x14ac:dyDescent="0.15">
      <c r="A12" s="157"/>
      <c r="B12" s="158"/>
      <c r="C12" s="165"/>
      <c r="D12" s="160">
        <v>158195</v>
      </c>
      <c r="E12" s="161"/>
      <c r="F12" s="162">
        <v>128378</v>
      </c>
      <c r="G12" s="163"/>
      <c r="H12" s="164"/>
    </row>
    <row r="13" spans="1:8" x14ac:dyDescent="0.15">
      <c r="A13" s="145"/>
      <c r="B13" s="150"/>
      <c r="C13" s="166"/>
      <c r="D13" s="167">
        <v>310591</v>
      </c>
      <c r="E13" s="168"/>
      <c r="F13" s="169">
        <v>281926</v>
      </c>
      <c r="G13" s="170"/>
      <c r="H13" s="156"/>
    </row>
    <row r="14" spans="1:8" x14ac:dyDescent="0.15">
      <c r="A14" s="157"/>
      <c r="B14" s="158"/>
      <c r="C14" s="159"/>
      <c r="D14" s="160">
        <v>210946</v>
      </c>
      <c r="E14" s="161"/>
      <c r="F14" s="162">
        <v>127854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24.31</v>
      </c>
      <c r="C19" s="171">
        <f>ROUND(VALUE(SUBSTITUTE(実質収支比率等に係る経年分析!G$48,"▲","-")),2)</f>
        <v>18.39</v>
      </c>
      <c r="D19" s="171">
        <f>ROUND(VALUE(SUBSTITUTE(実質収支比率等に係る経年分析!H$48,"▲","-")),2)</f>
        <v>21.69</v>
      </c>
      <c r="E19" s="171">
        <f>ROUND(VALUE(SUBSTITUTE(実質収支比率等に係る経年分析!I$48,"▲","-")),2)</f>
        <v>24.73</v>
      </c>
      <c r="F19" s="171">
        <f>ROUND(VALUE(SUBSTITUTE(実質収支比率等に係る経年分析!J$48,"▲","-")),2)</f>
        <v>32.71</v>
      </c>
    </row>
    <row r="20" spans="1:11" x14ac:dyDescent="0.15">
      <c r="A20" s="171" t="s">
        <v>55</v>
      </c>
      <c r="B20" s="171">
        <f>ROUND(VALUE(SUBSTITUTE(実質収支比率等に係る経年分析!F$47,"▲","-")),2)</f>
        <v>27.41</v>
      </c>
      <c r="C20" s="171">
        <f>ROUND(VALUE(SUBSTITUTE(実質収支比率等に係る経年分析!G$47,"▲","-")),2)</f>
        <v>28.9</v>
      </c>
      <c r="D20" s="171">
        <f>ROUND(VALUE(SUBSTITUTE(実質収支比率等に係る経年分析!H$47,"▲","-")),2)</f>
        <v>28.57</v>
      </c>
      <c r="E20" s="171">
        <f>ROUND(VALUE(SUBSTITUTE(実質収支比率等に係る経年分析!I$47,"▲","-")),2)</f>
        <v>26.47</v>
      </c>
      <c r="F20" s="171">
        <f>ROUND(VALUE(SUBSTITUTE(実質収支比率等に係る経年分析!J$47,"▲","-")),2)</f>
        <v>24.77</v>
      </c>
    </row>
    <row r="21" spans="1:11" x14ac:dyDescent="0.15">
      <c r="A21" s="171" t="s">
        <v>56</v>
      </c>
      <c r="B21" s="171">
        <f>IF(ISNUMBER(VALUE(SUBSTITUTE(実質収支比率等に係る経年分析!F$49,"▲","-"))),ROUND(VALUE(SUBSTITUTE(実質収支比率等に係る経年分析!F$49,"▲","-")),2),NA())</f>
        <v>8.26</v>
      </c>
      <c r="C21" s="171">
        <f>IF(ISNUMBER(VALUE(SUBSTITUTE(実質収支比率等に係る経年分析!G$49,"▲","-"))),ROUND(VALUE(SUBSTITUTE(実質収支比率等に係る経年分析!G$49,"▲","-")),2),NA())</f>
        <v>-1.1200000000000001</v>
      </c>
      <c r="D21" s="171">
        <f>IF(ISNUMBER(VALUE(SUBSTITUTE(実質収支比率等に係る経年分析!H$49,"▲","-"))),ROUND(VALUE(SUBSTITUTE(実質収支比率等に係る経年分析!H$49,"▲","-")),2),NA())</f>
        <v>3.53</v>
      </c>
      <c r="E21" s="171">
        <f>IF(ISNUMBER(VALUE(SUBSTITUTE(実質収支比率等に係る経年分析!I$49,"▲","-"))),ROUND(VALUE(SUBSTITUTE(実質収支比率等に係る経年分析!I$49,"▲","-")),2),NA())</f>
        <v>4.6500000000000004</v>
      </c>
      <c r="F21" s="171">
        <f>IF(ISNUMBER(VALUE(SUBSTITUTE(実質収支比率等に係る経年分析!J$49,"▲","-"))),ROUND(VALUE(SUBSTITUTE(実質収支比率等に係る経年分析!J$49,"▲","-")),2),NA())</f>
        <v>13.75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下水道事業特別会計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0.09</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0.05</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0.05</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0.03</v>
      </c>
    </row>
    <row r="31" spans="1:11" x14ac:dyDescent="0.15">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1.42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0.33</v>
      </c>
      <c r="F31" s="172">
        <f>IF(ROUND(VALUE(SUBSTITUTE(連結実質赤字比率に係る赤字・黒字の構成分析!H$39,"▲", "-")), 2) &lt; 0, ABS(ROUND(VALUE(SUBSTITUTE(連結実質赤字比率に係る赤字・黒字の構成分析!H$39,"▲", "-")), 2)), NA())</f>
        <v>7.0000000000000007E-2</v>
      </c>
      <c r="G31" s="172" t="e">
        <f>IF(ROUND(VALUE(SUBSTITUTE(連結実質赤字比率に係る赤字・黒字の構成分析!H$39,"▲", "-")), 2) &gt;= 0, ABS(ROUND(VALUE(SUBSTITUTE(連結実質赤字比率に係る赤字・黒字の構成分析!H$39,"▲", "-")), 2)), NA())</f>
        <v>#N/A</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0.04</v>
      </c>
    </row>
    <row r="32" spans="1:11" x14ac:dyDescent="0.15">
      <c r="A32" s="172" t="str">
        <f>IF(連結実質赤字比率に係る赤字・黒字の構成分析!C$38="",NA(),連結実質赤字比率に係る赤字・黒字の構成分析!C$38)</f>
        <v>宅地造成事業特別会計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0.14000000000000001</v>
      </c>
    </row>
    <row r="33" spans="1:16" x14ac:dyDescent="0.15">
      <c r="A33" s="172" t="str">
        <f>IF(連結実質赤字比率に係る赤字・黒字の構成分析!C$37="",NA(),連結実質赤字比率に係る赤字・黒字の構成分析!C$37)</f>
        <v>村営水道事業特別会計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0.33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0.19</v>
      </c>
    </row>
    <row r="34" spans="1:16" x14ac:dyDescent="0.15">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0.33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0.32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0.32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0.97</v>
      </c>
    </row>
    <row r="35" spans="1:16" x14ac:dyDescent="0.15">
      <c r="A35" s="172" t="str">
        <f>IF(連結実質赤字比率に係る赤字・黒字の構成分析!C$35="",NA(),連結実質赤字比率に係る赤字・黒字の構成分析!C$35)</f>
        <v>診療所特別会計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0.38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0.79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1.62</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23.59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17.98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21.3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23.93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31.08</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538</v>
      </c>
      <c r="E42" s="173"/>
      <c r="F42" s="173"/>
      <c r="G42" s="173">
        <f>'実質公債費比率（分子）の構造'!L$52</f>
        <v>484</v>
      </c>
      <c r="H42" s="173"/>
      <c r="I42" s="173"/>
      <c r="J42" s="173">
        <f>'実質公債費比率（分子）の構造'!M$52</f>
        <v>496</v>
      </c>
      <c r="K42" s="173"/>
      <c r="L42" s="173"/>
      <c r="M42" s="173">
        <f>'実質公債費比率（分子）の構造'!N$52</f>
        <v>515</v>
      </c>
      <c r="N42" s="173"/>
      <c r="O42" s="173"/>
      <c r="P42" s="173">
        <f>'実質公債費比率（分子）の構造'!O$52</f>
        <v>518</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0</v>
      </c>
      <c r="C45" s="173"/>
      <c r="D45" s="173"/>
      <c r="E45" s="173">
        <f>'実質公債費比率（分子）の構造'!L$49</f>
        <v>0</v>
      </c>
      <c r="F45" s="173"/>
      <c r="G45" s="173"/>
      <c r="H45" s="173">
        <f>'実質公債費比率（分子）の構造'!M$49</f>
        <v>0</v>
      </c>
      <c r="I45" s="173"/>
      <c r="J45" s="173"/>
      <c r="K45" s="173">
        <f>'実質公債費比率（分子）の構造'!N$49</f>
        <v>0</v>
      </c>
      <c r="L45" s="173"/>
      <c r="M45" s="173"/>
      <c r="N45" s="173">
        <f>'実質公債費比率（分子）の構造'!O$49</f>
        <v>0</v>
      </c>
      <c r="O45" s="173"/>
      <c r="P45" s="173"/>
    </row>
    <row r="46" spans="1:16" x14ac:dyDescent="0.15">
      <c r="A46" s="173" t="s">
        <v>67</v>
      </c>
      <c r="B46" s="173">
        <f>'実質公債費比率（分子）の構造'!K$48</f>
        <v>84</v>
      </c>
      <c r="C46" s="173"/>
      <c r="D46" s="173"/>
      <c r="E46" s="173">
        <f>'実質公債費比率（分子）の構造'!L$48</f>
        <v>81</v>
      </c>
      <c r="F46" s="173"/>
      <c r="G46" s="173"/>
      <c r="H46" s="173">
        <f>'実質公債費比率（分子）の構造'!M$48</f>
        <v>81</v>
      </c>
      <c r="I46" s="173"/>
      <c r="J46" s="173"/>
      <c r="K46" s="173">
        <f>'実質公債費比率（分子）の構造'!N$48</f>
        <v>81</v>
      </c>
      <c r="L46" s="173"/>
      <c r="M46" s="173"/>
      <c r="N46" s="173">
        <f>'実質公債費比率（分子）の構造'!O$48</f>
        <v>78</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445</v>
      </c>
      <c r="C49" s="173"/>
      <c r="D49" s="173"/>
      <c r="E49" s="173">
        <f>'実質公債費比率（分子）の構造'!L$45</f>
        <v>404</v>
      </c>
      <c r="F49" s="173"/>
      <c r="G49" s="173"/>
      <c r="H49" s="173">
        <f>'実質公債費比率（分子）の構造'!M$45</f>
        <v>414</v>
      </c>
      <c r="I49" s="173"/>
      <c r="J49" s="173"/>
      <c r="K49" s="173">
        <f>'実質公債費比率（分子）の構造'!N$45</f>
        <v>461</v>
      </c>
      <c r="L49" s="173"/>
      <c r="M49" s="173"/>
      <c r="N49" s="173">
        <f>'実質公債費比率（分子）の構造'!O$45</f>
        <v>480</v>
      </c>
      <c r="O49" s="173"/>
      <c r="P49" s="173"/>
    </row>
    <row r="50" spans="1:16" x14ac:dyDescent="0.15">
      <c r="A50" s="173" t="s">
        <v>71</v>
      </c>
      <c r="B50" s="173" t="e">
        <f>NA()</f>
        <v>#N/A</v>
      </c>
      <c r="C50" s="173">
        <f>IF(ISNUMBER('実質公債費比率（分子）の構造'!K$53),'実質公債費比率（分子）の構造'!K$53,NA())</f>
        <v>-9</v>
      </c>
      <c r="D50" s="173" t="e">
        <f>NA()</f>
        <v>#N/A</v>
      </c>
      <c r="E50" s="173" t="e">
        <f>NA()</f>
        <v>#N/A</v>
      </c>
      <c r="F50" s="173">
        <f>IF(ISNUMBER('実質公債費比率（分子）の構造'!L$53),'実質公債費比率（分子）の構造'!L$53,NA())</f>
        <v>1</v>
      </c>
      <c r="G50" s="173" t="e">
        <f>NA()</f>
        <v>#N/A</v>
      </c>
      <c r="H50" s="173" t="e">
        <f>NA()</f>
        <v>#N/A</v>
      </c>
      <c r="I50" s="173">
        <f>IF(ISNUMBER('実質公債費比率（分子）の構造'!M$53),'実質公債費比率（分子）の構造'!M$53,NA())</f>
        <v>-1</v>
      </c>
      <c r="J50" s="173" t="e">
        <f>NA()</f>
        <v>#N/A</v>
      </c>
      <c r="K50" s="173" t="e">
        <f>NA()</f>
        <v>#N/A</v>
      </c>
      <c r="L50" s="173">
        <f>IF(ISNUMBER('実質公債費比率（分子）の構造'!N$53),'実質公債費比率（分子）の構造'!N$53,NA())</f>
        <v>27</v>
      </c>
      <c r="M50" s="173" t="e">
        <f>NA()</f>
        <v>#N/A</v>
      </c>
      <c r="N50" s="173" t="e">
        <f>NA()</f>
        <v>#N/A</v>
      </c>
      <c r="O50" s="173">
        <f>IF(ISNUMBER('実質公債費比率（分子）の構造'!O$53),'実質公債費比率（分子）の構造'!O$53,NA())</f>
        <v>40</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4190</v>
      </c>
      <c r="E56" s="172"/>
      <c r="F56" s="172"/>
      <c r="G56" s="172">
        <f>'将来負担比率（分子）の構造'!J$52</f>
        <v>4159</v>
      </c>
      <c r="H56" s="172"/>
      <c r="I56" s="172"/>
      <c r="J56" s="172">
        <f>'将来負担比率（分子）の構造'!K$52</f>
        <v>4062</v>
      </c>
      <c r="K56" s="172"/>
      <c r="L56" s="172"/>
      <c r="M56" s="172">
        <f>'将来負担比率（分子）の構造'!L$52</f>
        <v>4116</v>
      </c>
      <c r="N56" s="172"/>
      <c r="O56" s="172"/>
      <c r="P56" s="172">
        <f>'将来負担比率（分子）の構造'!M$52</f>
        <v>4133</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7220</v>
      </c>
      <c r="E58" s="172"/>
      <c r="F58" s="172"/>
      <c r="G58" s="172">
        <f>'将来負担比率（分子）の構造'!J$50</f>
        <v>7242</v>
      </c>
      <c r="H58" s="172"/>
      <c r="I58" s="172"/>
      <c r="J58" s="172">
        <f>'将来負担比率（分子）の構造'!K$50</f>
        <v>7343</v>
      </c>
      <c r="K58" s="172"/>
      <c r="L58" s="172"/>
      <c r="M58" s="172">
        <f>'将来負担比率（分子）の構造'!L$50</f>
        <v>7361</v>
      </c>
      <c r="N58" s="172"/>
      <c r="O58" s="172"/>
      <c r="P58" s="172">
        <f>'将来負担比率（分子）の構造'!M$50</f>
        <v>7377</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407</v>
      </c>
      <c r="C62" s="172"/>
      <c r="D62" s="172"/>
      <c r="E62" s="172">
        <f>'将来負担比率（分子）の構造'!J$45</f>
        <v>405</v>
      </c>
      <c r="F62" s="172"/>
      <c r="G62" s="172"/>
      <c r="H62" s="172">
        <f>'将来負担比率（分子）の構造'!K$45</f>
        <v>406</v>
      </c>
      <c r="I62" s="172"/>
      <c r="J62" s="172"/>
      <c r="K62" s="172">
        <f>'将来負担比率（分子）の構造'!L$45</f>
        <v>377</v>
      </c>
      <c r="L62" s="172"/>
      <c r="M62" s="172"/>
      <c r="N62" s="172">
        <f>'将来負担比率（分子）の構造'!M$45</f>
        <v>384</v>
      </c>
      <c r="O62" s="172"/>
      <c r="P62" s="172"/>
    </row>
    <row r="63" spans="1:16" x14ac:dyDescent="0.15">
      <c r="A63" s="172" t="s">
        <v>34</v>
      </c>
      <c r="B63" s="172">
        <f>'将来負担比率（分子）の構造'!I$44</f>
        <v>19</v>
      </c>
      <c r="C63" s="172"/>
      <c r="D63" s="172"/>
      <c r="E63" s="172">
        <f>'将来負担比率（分子）の構造'!J$44</f>
        <v>1</v>
      </c>
      <c r="F63" s="172"/>
      <c r="G63" s="172"/>
      <c r="H63" s="172">
        <f>'将来負担比率（分子）の構造'!K$44</f>
        <v>0</v>
      </c>
      <c r="I63" s="172"/>
      <c r="J63" s="172"/>
      <c r="K63" s="172">
        <f>'将来負担比率（分子）の構造'!L$44</f>
        <v>0</v>
      </c>
      <c r="L63" s="172"/>
      <c r="M63" s="172"/>
      <c r="N63" s="172">
        <f>'将来負担比率（分子）の構造'!M$44</f>
        <v>0</v>
      </c>
      <c r="O63" s="172"/>
      <c r="P63" s="172"/>
    </row>
    <row r="64" spans="1:16" x14ac:dyDescent="0.15">
      <c r="A64" s="172" t="s">
        <v>33</v>
      </c>
      <c r="B64" s="172">
        <f>'将来負担比率（分子）の構造'!I$43</f>
        <v>477</v>
      </c>
      <c r="C64" s="172"/>
      <c r="D64" s="172"/>
      <c r="E64" s="172">
        <f>'将来負担比率（分子）の構造'!J$43</f>
        <v>419</v>
      </c>
      <c r="F64" s="172"/>
      <c r="G64" s="172"/>
      <c r="H64" s="172">
        <f>'将来負担比率（分子）の構造'!K$43</f>
        <v>396</v>
      </c>
      <c r="I64" s="172"/>
      <c r="J64" s="172"/>
      <c r="K64" s="172">
        <f>'将来負担比率（分子）の構造'!L$43</f>
        <v>335</v>
      </c>
      <c r="L64" s="172"/>
      <c r="M64" s="172"/>
      <c r="N64" s="172">
        <f>'将来負担比率（分子）の構造'!M$43</f>
        <v>291</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3842</v>
      </c>
      <c r="C66" s="172"/>
      <c r="D66" s="172"/>
      <c r="E66" s="172">
        <f>'将来負担比率（分子）の構造'!J$41</f>
        <v>3765</v>
      </c>
      <c r="F66" s="172"/>
      <c r="G66" s="172"/>
      <c r="H66" s="172">
        <f>'将来負担比率（分子）の構造'!K$41</f>
        <v>3793</v>
      </c>
      <c r="I66" s="172"/>
      <c r="J66" s="172"/>
      <c r="K66" s="172">
        <f>'将来負担比率（分子）の構造'!L$41</f>
        <v>4046</v>
      </c>
      <c r="L66" s="172"/>
      <c r="M66" s="172"/>
      <c r="N66" s="172">
        <f>'将来負担比率（分子）の構造'!M$41</f>
        <v>3852</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656</v>
      </c>
      <c r="C72" s="176">
        <f>基金残高に係る経年分析!G55</f>
        <v>656</v>
      </c>
      <c r="D72" s="176">
        <f>基金残高に係る経年分析!H55</f>
        <v>656</v>
      </c>
    </row>
    <row r="73" spans="1:16" x14ac:dyDescent="0.15">
      <c r="A73" s="175" t="s">
        <v>78</v>
      </c>
      <c r="B73" s="176">
        <f>基金残高に係る経年分析!F56</f>
        <v>406</v>
      </c>
      <c r="C73" s="176">
        <f>基金残高に係る経年分析!G56</f>
        <v>407</v>
      </c>
      <c r="D73" s="176">
        <f>基金残高に係る経年分析!H56</f>
        <v>407</v>
      </c>
    </row>
    <row r="74" spans="1:16" x14ac:dyDescent="0.15">
      <c r="A74" s="175" t="s">
        <v>79</v>
      </c>
      <c r="B74" s="176">
        <f>基金残高に係る経年分析!F57</f>
        <v>5996</v>
      </c>
      <c r="C74" s="176">
        <f>基金残高に係る経年分析!G57</f>
        <v>6053</v>
      </c>
      <c r="D74" s="176">
        <f>基金残高に係る経年分析!H57</f>
        <v>6067</v>
      </c>
    </row>
  </sheetData>
  <sheetProtection algorithmName="SHA-512" hashValue="rok2ec18WG9n5p4aSOwJBnG/FmoxamfenHuEnRzrzEHLUZ4lmA0CClPiQCCf+DaZj/3VUK6MMczKo5WWZ0iE0Q==" saltValue="0EfleXkZz+Htj7GVUGDb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360E1-53A5-4E2A-86A1-CCB664B82FB1}">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49" t="s">
        <v>214</v>
      </c>
      <c r="DI1" s="750"/>
      <c r="DJ1" s="750"/>
      <c r="DK1" s="750"/>
      <c r="DL1" s="750"/>
      <c r="DM1" s="750"/>
      <c r="DN1" s="751"/>
      <c r="DO1" s="211"/>
      <c r="DP1" s="749" t="s">
        <v>215</v>
      </c>
      <c r="DQ1" s="750"/>
      <c r="DR1" s="750"/>
      <c r="DS1" s="750"/>
      <c r="DT1" s="750"/>
      <c r="DU1" s="750"/>
      <c r="DV1" s="750"/>
      <c r="DW1" s="750"/>
      <c r="DX1" s="750"/>
      <c r="DY1" s="750"/>
      <c r="DZ1" s="750"/>
      <c r="EA1" s="750"/>
      <c r="EB1" s="750"/>
      <c r="EC1" s="751"/>
      <c r="ED1" s="210"/>
      <c r="EE1" s="210"/>
      <c r="EF1" s="210"/>
      <c r="EG1" s="210"/>
      <c r="EH1" s="210"/>
      <c r="EI1" s="210"/>
      <c r="EJ1" s="210"/>
      <c r="EK1" s="210"/>
      <c r="EL1" s="210"/>
      <c r="EM1" s="210"/>
    </row>
    <row r="2" spans="2:143" ht="22.5" customHeight="1" x14ac:dyDescent="0.15">
      <c r="B2" s="212" t="s">
        <v>216</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711" t="s">
        <v>217</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1" t="s">
        <v>218</v>
      </c>
      <c r="AQ3" s="712"/>
      <c r="AR3" s="712"/>
      <c r="AS3" s="712"/>
      <c r="AT3" s="712"/>
      <c r="AU3" s="712"/>
      <c r="AV3" s="712"/>
      <c r="AW3" s="712"/>
      <c r="AX3" s="712"/>
      <c r="AY3" s="712"/>
      <c r="AZ3" s="712"/>
      <c r="BA3" s="712"/>
      <c r="BB3" s="712"/>
      <c r="BC3" s="712"/>
      <c r="BD3" s="712"/>
      <c r="BE3" s="712"/>
      <c r="BF3" s="712"/>
      <c r="BG3" s="712"/>
      <c r="BH3" s="712"/>
      <c r="BI3" s="712"/>
      <c r="BJ3" s="712"/>
      <c r="BK3" s="712"/>
      <c r="BL3" s="712"/>
      <c r="BM3" s="712"/>
      <c r="BN3" s="712"/>
      <c r="BO3" s="712"/>
      <c r="BP3" s="712"/>
      <c r="BQ3" s="712"/>
      <c r="BR3" s="712"/>
      <c r="BS3" s="712"/>
      <c r="BT3" s="712"/>
      <c r="BU3" s="712"/>
      <c r="BV3" s="712"/>
      <c r="BW3" s="712"/>
      <c r="BX3" s="712"/>
      <c r="BY3" s="712"/>
      <c r="BZ3" s="712"/>
      <c r="CA3" s="712"/>
      <c r="CB3" s="713"/>
      <c r="CD3" s="711" t="s">
        <v>219</v>
      </c>
      <c r="CE3" s="712"/>
      <c r="CF3" s="712"/>
      <c r="CG3" s="712"/>
      <c r="CH3" s="712"/>
      <c r="CI3" s="712"/>
      <c r="CJ3" s="712"/>
      <c r="CK3" s="712"/>
      <c r="CL3" s="712"/>
      <c r="CM3" s="712"/>
      <c r="CN3" s="712"/>
      <c r="CO3" s="712"/>
      <c r="CP3" s="712"/>
      <c r="CQ3" s="712"/>
      <c r="CR3" s="712"/>
      <c r="CS3" s="712"/>
      <c r="CT3" s="712"/>
      <c r="CU3" s="712"/>
      <c r="CV3" s="712"/>
      <c r="CW3" s="712"/>
      <c r="CX3" s="712"/>
      <c r="CY3" s="712"/>
      <c r="CZ3" s="712"/>
      <c r="DA3" s="712"/>
      <c r="DB3" s="712"/>
      <c r="DC3" s="712"/>
      <c r="DD3" s="712"/>
      <c r="DE3" s="712"/>
      <c r="DF3" s="712"/>
      <c r="DG3" s="712"/>
      <c r="DH3" s="712"/>
      <c r="DI3" s="712"/>
      <c r="DJ3" s="712"/>
      <c r="DK3" s="712"/>
      <c r="DL3" s="712"/>
      <c r="DM3" s="712"/>
      <c r="DN3" s="712"/>
      <c r="DO3" s="712"/>
      <c r="DP3" s="712"/>
      <c r="DQ3" s="712"/>
      <c r="DR3" s="712"/>
      <c r="DS3" s="712"/>
      <c r="DT3" s="712"/>
      <c r="DU3" s="712"/>
      <c r="DV3" s="712"/>
      <c r="DW3" s="712"/>
      <c r="DX3" s="712"/>
      <c r="DY3" s="712"/>
      <c r="DZ3" s="712"/>
      <c r="EA3" s="712"/>
      <c r="EB3" s="712"/>
      <c r="EC3" s="713"/>
    </row>
    <row r="4" spans="2:143" ht="11.25" customHeight="1" x14ac:dyDescent="0.15">
      <c r="B4" s="711" t="s">
        <v>1</v>
      </c>
      <c r="C4" s="712"/>
      <c r="D4" s="712"/>
      <c r="E4" s="712"/>
      <c r="F4" s="712"/>
      <c r="G4" s="712"/>
      <c r="H4" s="712"/>
      <c r="I4" s="712"/>
      <c r="J4" s="712"/>
      <c r="K4" s="712"/>
      <c r="L4" s="712"/>
      <c r="M4" s="712"/>
      <c r="N4" s="712"/>
      <c r="O4" s="712"/>
      <c r="P4" s="712"/>
      <c r="Q4" s="713"/>
      <c r="R4" s="711" t="s">
        <v>220</v>
      </c>
      <c r="S4" s="712"/>
      <c r="T4" s="712"/>
      <c r="U4" s="712"/>
      <c r="V4" s="712"/>
      <c r="W4" s="712"/>
      <c r="X4" s="712"/>
      <c r="Y4" s="713"/>
      <c r="Z4" s="711" t="s">
        <v>221</v>
      </c>
      <c r="AA4" s="712"/>
      <c r="AB4" s="712"/>
      <c r="AC4" s="713"/>
      <c r="AD4" s="711" t="s">
        <v>222</v>
      </c>
      <c r="AE4" s="712"/>
      <c r="AF4" s="712"/>
      <c r="AG4" s="712"/>
      <c r="AH4" s="712"/>
      <c r="AI4" s="712"/>
      <c r="AJ4" s="712"/>
      <c r="AK4" s="713"/>
      <c r="AL4" s="711" t="s">
        <v>221</v>
      </c>
      <c r="AM4" s="712"/>
      <c r="AN4" s="712"/>
      <c r="AO4" s="713"/>
      <c r="AP4" s="752" t="s">
        <v>223</v>
      </c>
      <c r="AQ4" s="752"/>
      <c r="AR4" s="752"/>
      <c r="AS4" s="752"/>
      <c r="AT4" s="752"/>
      <c r="AU4" s="752"/>
      <c r="AV4" s="752"/>
      <c r="AW4" s="752"/>
      <c r="AX4" s="752"/>
      <c r="AY4" s="752"/>
      <c r="AZ4" s="752"/>
      <c r="BA4" s="752"/>
      <c r="BB4" s="752"/>
      <c r="BC4" s="752"/>
      <c r="BD4" s="752"/>
      <c r="BE4" s="752"/>
      <c r="BF4" s="752"/>
      <c r="BG4" s="752" t="s">
        <v>224</v>
      </c>
      <c r="BH4" s="752"/>
      <c r="BI4" s="752"/>
      <c r="BJ4" s="752"/>
      <c r="BK4" s="752"/>
      <c r="BL4" s="752"/>
      <c r="BM4" s="752"/>
      <c r="BN4" s="752"/>
      <c r="BO4" s="752" t="s">
        <v>221</v>
      </c>
      <c r="BP4" s="752"/>
      <c r="BQ4" s="752"/>
      <c r="BR4" s="752"/>
      <c r="BS4" s="752" t="s">
        <v>225</v>
      </c>
      <c r="BT4" s="752"/>
      <c r="BU4" s="752"/>
      <c r="BV4" s="752"/>
      <c r="BW4" s="752"/>
      <c r="BX4" s="752"/>
      <c r="BY4" s="752"/>
      <c r="BZ4" s="752"/>
      <c r="CA4" s="752"/>
      <c r="CB4" s="752"/>
      <c r="CD4" s="711" t="s">
        <v>226</v>
      </c>
      <c r="CE4" s="712"/>
      <c r="CF4" s="712"/>
      <c r="CG4" s="712"/>
      <c r="CH4" s="712"/>
      <c r="CI4" s="712"/>
      <c r="CJ4" s="712"/>
      <c r="CK4" s="712"/>
      <c r="CL4" s="712"/>
      <c r="CM4" s="712"/>
      <c r="CN4" s="712"/>
      <c r="CO4" s="712"/>
      <c r="CP4" s="712"/>
      <c r="CQ4" s="712"/>
      <c r="CR4" s="712"/>
      <c r="CS4" s="712"/>
      <c r="CT4" s="712"/>
      <c r="CU4" s="712"/>
      <c r="CV4" s="712"/>
      <c r="CW4" s="712"/>
      <c r="CX4" s="712"/>
      <c r="CY4" s="712"/>
      <c r="CZ4" s="712"/>
      <c r="DA4" s="712"/>
      <c r="DB4" s="712"/>
      <c r="DC4" s="712"/>
      <c r="DD4" s="712"/>
      <c r="DE4" s="712"/>
      <c r="DF4" s="712"/>
      <c r="DG4" s="712"/>
      <c r="DH4" s="712"/>
      <c r="DI4" s="712"/>
      <c r="DJ4" s="712"/>
      <c r="DK4" s="712"/>
      <c r="DL4" s="712"/>
      <c r="DM4" s="712"/>
      <c r="DN4" s="712"/>
      <c r="DO4" s="712"/>
      <c r="DP4" s="712"/>
      <c r="DQ4" s="712"/>
      <c r="DR4" s="712"/>
      <c r="DS4" s="712"/>
      <c r="DT4" s="712"/>
      <c r="DU4" s="712"/>
      <c r="DV4" s="712"/>
      <c r="DW4" s="712"/>
      <c r="DX4" s="712"/>
      <c r="DY4" s="712"/>
      <c r="DZ4" s="712"/>
      <c r="EA4" s="712"/>
      <c r="EB4" s="712"/>
      <c r="EC4" s="713"/>
    </row>
    <row r="5" spans="2:143" ht="11.25" customHeight="1" x14ac:dyDescent="0.15">
      <c r="B5" s="708" t="s">
        <v>227</v>
      </c>
      <c r="C5" s="709"/>
      <c r="D5" s="709"/>
      <c r="E5" s="709"/>
      <c r="F5" s="709"/>
      <c r="G5" s="709"/>
      <c r="H5" s="709"/>
      <c r="I5" s="709"/>
      <c r="J5" s="709"/>
      <c r="K5" s="709"/>
      <c r="L5" s="709"/>
      <c r="M5" s="709"/>
      <c r="N5" s="709"/>
      <c r="O5" s="709"/>
      <c r="P5" s="709"/>
      <c r="Q5" s="710"/>
      <c r="R5" s="705">
        <v>657252</v>
      </c>
      <c r="S5" s="706"/>
      <c r="T5" s="706"/>
      <c r="U5" s="706"/>
      <c r="V5" s="706"/>
      <c r="W5" s="706"/>
      <c r="X5" s="706"/>
      <c r="Y5" s="734"/>
      <c r="Z5" s="747">
        <v>14.1</v>
      </c>
      <c r="AA5" s="747"/>
      <c r="AB5" s="747"/>
      <c r="AC5" s="747"/>
      <c r="AD5" s="748">
        <v>657252</v>
      </c>
      <c r="AE5" s="748"/>
      <c r="AF5" s="748"/>
      <c r="AG5" s="748"/>
      <c r="AH5" s="748"/>
      <c r="AI5" s="748"/>
      <c r="AJ5" s="748"/>
      <c r="AK5" s="748"/>
      <c r="AL5" s="735">
        <v>25.2</v>
      </c>
      <c r="AM5" s="721"/>
      <c r="AN5" s="721"/>
      <c r="AO5" s="736"/>
      <c r="AP5" s="708" t="s">
        <v>228</v>
      </c>
      <c r="AQ5" s="709"/>
      <c r="AR5" s="709"/>
      <c r="AS5" s="709"/>
      <c r="AT5" s="709"/>
      <c r="AU5" s="709"/>
      <c r="AV5" s="709"/>
      <c r="AW5" s="709"/>
      <c r="AX5" s="709"/>
      <c r="AY5" s="709"/>
      <c r="AZ5" s="709"/>
      <c r="BA5" s="709"/>
      <c r="BB5" s="709"/>
      <c r="BC5" s="709"/>
      <c r="BD5" s="709"/>
      <c r="BE5" s="709"/>
      <c r="BF5" s="710"/>
      <c r="BG5" s="658">
        <v>656753</v>
      </c>
      <c r="BH5" s="659"/>
      <c r="BI5" s="659"/>
      <c r="BJ5" s="659"/>
      <c r="BK5" s="659"/>
      <c r="BL5" s="659"/>
      <c r="BM5" s="659"/>
      <c r="BN5" s="660"/>
      <c r="BO5" s="684">
        <v>99.9</v>
      </c>
      <c r="BP5" s="684"/>
      <c r="BQ5" s="684"/>
      <c r="BR5" s="684"/>
      <c r="BS5" s="685" t="s">
        <v>128</v>
      </c>
      <c r="BT5" s="685"/>
      <c r="BU5" s="685"/>
      <c r="BV5" s="685"/>
      <c r="BW5" s="685"/>
      <c r="BX5" s="685"/>
      <c r="BY5" s="685"/>
      <c r="BZ5" s="685"/>
      <c r="CA5" s="685"/>
      <c r="CB5" s="730"/>
      <c r="CD5" s="711" t="s">
        <v>223</v>
      </c>
      <c r="CE5" s="712"/>
      <c r="CF5" s="712"/>
      <c r="CG5" s="712"/>
      <c r="CH5" s="712"/>
      <c r="CI5" s="712"/>
      <c r="CJ5" s="712"/>
      <c r="CK5" s="712"/>
      <c r="CL5" s="712"/>
      <c r="CM5" s="712"/>
      <c r="CN5" s="712"/>
      <c r="CO5" s="712"/>
      <c r="CP5" s="712"/>
      <c r="CQ5" s="713"/>
      <c r="CR5" s="711" t="s">
        <v>229</v>
      </c>
      <c r="CS5" s="712"/>
      <c r="CT5" s="712"/>
      <c r="CU5" s="712"/>
      <c r="CV5" s="712"/>
      <c r="CW5" s="712"/>
      <c r="CX5" s="712"/>
      <c r="CY5" s="713"/>
      <c r="CZ5" s="711" t="s">
        <v>221</v>
      </c>
      <c r="DA5" s="712"/>
      <c r="DB5" s="712"/>
      <c r="DC5" s="713"/>
      <c r="DD5" s="711" t="s">
        <v>230</v>
      </c>
      <c r="DE5" s="712"/>
      <c r="DF5" s="712"/>
      <c r="DG5" s="712"/>
      <c r="DH5" s="712"/>
      <c r="DI5" s="712"/>
      <c r="DJ5" s="712"/>
      <c r="DK5" s="712"/>
      <c r="DL5" s="712"/>
      <c r="DM5" s="712"/>
      <c r="DN5" s="712"/>
      <c r="DO5" s="712"/>
      <c r="DP5" s="713"/>
      <c r="DQ5" s="711" t="s">
        <v>231</v>
      </c>
      <c r="DR5" s="712"/>
      <c r="DS5" s="712"/>
      <c r="DT5" s="712"/>
      <c r="DU5" s="712"/>
      <c r="DV5" s="712"/>
      <c r="DW5" s="712"/>
      <c r="DX5" s="712"/>
      <c r="DY5" s="712"/>
      <c r="DZ5" s="712"/>
      <c r="EA5" s="712"/>
      <c r="EB5" s="712"/>
      <c r="EC5" s="713"/>
    </row>
    <row r="6" spans="2:143" ht="11.25" customHeight="1" x14ac:dyDescent="0.15">
      <c r="B6" s="655" t="s">
        <v>232</v>
      </c>
      <c r="C6" s="656"/>
      <c r="D6" s="656"/>
      <c r="E6" s="656"/>
      <c r="F6" s="656"/>
      <c r="G6" s="656"/>
      <c r="H6" s="656"/>
      <c r="I6" s="656"/>
      <c r="J6" s="656"/>
      <c r="K6" s="656"/>
      <c r="L6" s="656"/>
      <c r="M6" s="656"/>
      <c r="N6" s="656"/>
      <c r="O6" s="656"/>
      <c r="P6" s="656"/>
      <c r="Q6" s="657"/>
      <c r="R6" s="658">
        <v>93883</v>
      </c>
      <c r="S6" s="659"/>
      <c r="T6" s="659"/>
      <c r="U6" s="659"/>
      <c r="V6" s="659"/>
      <c r="W6" s="659"/>
      <c r="X6" s="659"/>
      <c r="Y6" s="660"/>
      <c r="Z6" s="684">
        <v>2</v>
      </c>
      <c r="AA6" s="684"/>
      <c r="AB6" s="684"/>
      <c r="AC6" s="684"/>
      <c r="AD6" s="685">
        <v>93883</v>
      </c>
      <c r="AE6" s="685"/>
      <c r="AF6" s="685"/>
      <c r="AG6" s="685"/>
      <c r="AH6" s="685"/>
      <c r="AI6" s="685"/>
      <c r="AJ6" s="685"/>
      <c r="AK6" s="685"/>
      <c r="AL6" s="661">
        <v>3.6</v>
      </c>
      <c r="AM6" s="662"/>
      <c r="AN6" s="662"/>
      <c r="AO6" s="686"/>
      <c r="AP6" s="655" t="s">
        <v>233</v>
      </c>
      <c r="AQ6" s="656"/>
      <c r="AR6" s="656"/>
      <c r="AS6" s="656"/>
      <c r="AT6" s="656"/>
      <c r="AU6" s="656"/>
      <c r="AV6" s="656"/>
      <c r="AW6" s="656"/>
      <c r="AX6" s="656"/>
      <c r="AY6" s="656"/>
      <c r="AZ6" s="656"/>
      <c r="BA6" s="656"/>
      <c r="BB6" s="656"/>
      <c r="BC6" s="656"/>
      <c r="BD6" s="656"/>
      <c r="BE6" s="656"/>
      <c r="BF6" s="657"/>
      <c r="BG6" s="658">
        <v>656753</v>
      </c>
      <c r="BH6" s="659"/>
      <c r="BI6" s="659"/>
      <c r="BJ6" s="659"/>
      <c r="BK6" s="659"/>
      <c r="BL6" s="659"/>
      <c r="BM6" s="659"/>
      <c r="BN6" s="660"/>
      <c r="BO6" s="684">
        <v>99.9</v>
      </c>
      <c r="BP6" s="684"/>
      <c r="BQ6" s="684"/>
      <c r="BR6" s="684"/>
      <c r="BS6" s="685" t="s">
        <v>128</v>
      </c>
      <c r="BT6" s="685"/>
      <c r="BU6" s="685"/>
      <c r="BV6" s="685"/>
      <c r="BW6" s="685"/>
      <c r="BX6" s="685"/>
      <c r="BY6" s="685"/>
      <c r="BZ6" s="685"/>
      <c r="CA6" s="685"/>
      <c r="CB6" s="730"/>
      <c r="CD6" s="708" t="s">
        <v>234</v>
      </c>
      <c r="CE6" s="709"/>
      <c r="CF6" s="709"/>
      <c r="CG6" s="709"/>
      <c r="CH6" s="709"/>
      <c r="CI6" s="709"/>
      <c r="CJ6" s="709"/>
      <c r="CK6" s="709"/>
      <c r="CL6" s="709"/>
      <c r="CM6" s="709"/>
      <c r="CN6" s="709"/>
      <c r="CO6" s="709"/>
      <c r="CP6" s="709"/>
      <c r="CQ6" s="710"/>
      <c r="CR6" s="658">
        <v>30770</v>
      </c>
      <c r="CS6" s="659"/>
      <c r="CT6" s="659"/>
      <c r="CU6" s="659"/>
      <c r="CV6" s="659"/>
      <c r="CW6" s="659"/>
      <c r="CX6" s="659"/>
      <c r="CY6" s="660"/>
      <c r="CZ6" s="735">
        <v>0.9</v>
      </c>
      <c r="DA6" s="721"/>
      <c r="DB6" s="721"/>
      <c r="DC6" s="737"/>
      <c r="DD6" s="664" t="s">
        <v>128</v>
      </c>
      <c r="DE6" s="659"/>
      <c r="DF6" s="659"/>
      <c r="DG6" s="659"/>
      <c r="DH6" s="659"/>
      <c r="DI6" s="659"/>
      <c r="DJ6" s="659"/>
      <c r="DK6" s="659"/>
      <c r="DL6" s="659"/>
      <c r="DM6" s="659"/>
      <c r="DN6" s="659"/>
      <c r="DO6" s="659"/>
      <c r="DP6" s="660"/>
      <c r="DQ6" s="664">
        <v>30770</v>
      </c>
      <c r="DR6" s="659"/>
      <c r="DS6" s="659"/>
      <c r="DT6" s="659"/>
      <c r="DU6" s="659"/>
      <c r="DV6" s="659"/>
      <c r="DW6" s="659"/>
      <c r="DX6" s="659"/>
      <c r="DY6" s="659"/>
      <c r="DZ6" s="659"/>
      <c r="EA6" s="659"/>
      <c r="EB6" s="659"/>
      <c r="EC6" s="696"/>
    </row>
    <row r="7" spans="2:143" ht="11.25" customHeight="1" x14ac:dyDescent="0.15">
      <c r="B7" s="655" t="s">
        <v>235</v>
      </c>
      <c r="C7" s="656"/>
      <c r="D7" s="656"/>
      <c r="E7" s="656"/>
      <c r="F7" s="656"/>
      <c r="G7" s="656"/>
      <c r="H7" s="656"/>
      <c r="I7" s="656"/>
      <c r="J7" s="656"/>
      <c r="K7" s="656"/>
      <c r="L7" s="656"/>
      <c r="M7" s="656"/>
      <c r="N7" s="656"/>
      <c r="O7" s="656"/>
      <c r="P7" s="656"/>
      <c r="Q7" s="657"/>
      <c r="R7" s="658">
        <v>318</v>
      </c>
      <c r="S7" s="659"/>
      <c r="T7" s="659"/>
      <c r="U7" s="659"/>
      <c r="V7" s="659"/>
      <c r="W7" s="659"/>
      <c r="X7" s="659"/>
      <c r="Y7" s="660"/>
      <c r="Z7" s="684">
        <v>0</v>
      </c>
      <c r="AA7" s="684"/>
      <c r="AB7" s="684"/>
      <c r="AC7" s="684"/>
      <c r="AD7" s="685">
        <v>318</v>
      </c>
      <c r="AE7" s="685"/>
      <c r="AF7" s="685"/>
      <c r="AG7" s="685"/>
      <c r="AH7" s="685"/>
      <c r="AI7" s="685"/>
      <c r="AJ7" s="685"/>
      <c r="AK7" s="685"/>
      <c r="AL7" s="661">
        <v>0</v>
      </c>
      <c r="AM7" s="662"/>
      <c r="AN7" s="662"/>
      <c r="AO7" s="686"/>
      <c r="AP7" s="655" t="s">
        <v>236</v>
      </c>
      <c r="AQ7" s="656"/>
      <c r="AR7" s="656"/>
      <c r="AS7" s="656"/>
      <c r="AT7" s="656"/>
      <c r="AU7" s="656"/>
      <c r="AV7" s="656"/>
      <c r="AW7" s="656"/>
      <c r="AX7" s="656"/>
      <c r="AY7" s="656"/>
      <c r="AZ7" s="656"/>
      <c r="BA7" s="656"/>
      <c r="BB7" s="656"/>
      <c r="BC7" s="656"/>
      <c r="BD7" s="656"/>
      <c r="BE7" s="656"/>
      <c r="BF7" s="657"/>
      <c r="BG7" s="658">
        <v>201680</v>
      </c>
      <c r="BH7" s="659"/>
      <c r="BI7" s="659"/>
      <c r="BJ7" s="659"/>
      <c r="BK7" s="659"/>
      <c r="BL7" s="659"/>
      <c r="BM7" s="659"/>
      <c r="BN7" s="660"/>
      <c r="BO7" s="684">
        <v>30.7</v>
      </c>
      <c r="BP7" s="684"/>
      <c r="BQ7" s="684"/>
      <c r="BR7" s="684"/>
      <c r="BS7" s="685" t="s">
        <v>128</v>
      </c>
      <c r="BT7" s="685"/>
      <c r="BU7" s="685"/>
      <c r="BV7" s="685"/>
      <c r="BW7" s="685"/>
      <c r="BX7" s="685"/>
      <c r="BY7" s="685"/>
      <c r="BZ7" s="685"/>
      <c r="CA7" s="685"/>
      <c r="CB7" s="730"/>
      <c r="CD7" s="655" t="s">
        <v>237</v>
      </c>
      <c r="CE7" s="656"/>
      <c r="CF7" s="656"/>
      <c r="CG7" s="656"/>
      <c r="CH7" s="656"/>
      <c r="CI7" s="656"/>
      <c r="CJ7" s="656"/>
      <c r="CK7" s="656"/>
      <c r="CL7" s="656"/>
      <c r="CM7" s="656"/>
      <c r="CN7" s="656"/>
      <c r="CO7" s="656"/>
      <c r="CP7" s="656"/>
      <c r="CQ7" s="657"/>
      <c r="CR7" s="658">
        <v>410663</v>
      </c>
      <c r="CS7" s="659"/>
      <c r="CT7" s="659"/>
      <c r="CU7" s="659"/>
      <c r="CV7" s="659"/>
      <c r="CW7" s="659"/>
      <c r="CX7" s="659"/>
      <c r="CY7" s="660"/>
      <c r="CZ7" s="684">
        <v>11.4</v>
      </c>
      <c r="DA7" s="684"/>
      <c r="DB7" s="684"/>
      <c r="DC7" s="684"/>
      <c r="DD7" s="664">
        <v>17157</v>
      </c>
      <c r="DE7" s="659"/>
      <c r="DF7" s="659"/>
      <c r="DG7" s="659"/>
      <c r="DH7" s="659"/>
      <c r="DI7" s="659"/>
      <c r="DJ7" s="659"/>
      <c r="DK7" s="659"/>
      <c r="DL7" s="659"/>
      <c r="DM7" s="659"/>
      <c r="DN7" s="659"/>
      <c r="DO7" s="659"/>
      <c r="DP7" s="660"/>
      <c r="DQ7" s="664">
        <v>324025</v>
      </c>
      <c r="DR7" s="659"/>
      <c r="DS7" s="659"/>
      <c r="DT7" s="659"/>
      <c r="DU7" s="659"/>
      <c r="DV7" s="659"/>
      <c r="DW7" s="659"/>
      <c r="DX7" s="659"/>
      <c r="DY7" s="659"/>
      <c r="DZ7" s="659"/>
      <c r="EA7" s="659"/>
      <c r="EB7" s="659"/>
      <c r="EC7" s="696"/>
    </row>
    <row r="8" spans="2:143" ht="11.25" customHeight="1" x14ac:dyDescent="0.15">
      <c r="B8" s="655" t="s">
        <v>238</v>
      </c>
      <c r="C8" s="656"/>
      <c r="D8" s="656"/>
      <c r="E8" s="656"/>
      <c r="F8" s="656"/>
      <c r="G8" s="656"/>
      <c r="H8" s="656"/>
      <c r="I8" s="656"/>
      <c r="J8" s="656"/>
      <c r="K8" s="656"/>
      <c r="L8" s="656"/>
      <c r="M8" s="656"/>
      <c r="N8" s="656"/>
      <c r="O8" s="656"/>
      <c r="P8" s="656"/>
      <c r="Q8" s="657"/>
      <c r="R8" s="658">
        <v>2414</v>
      </c>
      <c r="S8" s="659"/>
      <c r="T8" s="659"/>
      <c r="U8" s="659"/>
      <c r="V8" s="659"/>
      <c r="W8" s="659"/>
      <c r="X8" s="659"/>
      <c r="Y8" s="660"/>
      <c r="Z8" s="684">
        <v>0.1</v>
      </c>
      <c r="AA8" s="684"/>
      <c r="AB8" s="684"/>
      <c r="AC8" s="684"/>
      <c r="AD8" s="685">
        <v>2414</v>
      </c>
      <c r="AE8" s="685"/>
      <c r="AF8" s="685"/>
      <c r="AG8" s="685"/>
      <c r="AH8" s="685"/>
      <c r="AI8" s="685"/>
      <c r="AJ8" s="685"/>
      <c r="AK8" s="685"/>
      <c r="AL8" s="661">
        <v>0.1</v>
      </c>
      <c r="AM8" s="662"/>
      <c r="AN8" s="662"/>
      <c r="AO8" s="686"/>
      <c r="AP8" s="655" t="s">
        <v>239</v>
      </c>
      <c r="AQ8" s="656"/>
      <c r="AR8" s="656"/>
      <c r="AS8" s="656"/>
      <c r="AT8" s="656"/>
      <c r="AU8" s="656"/>
      <c r="AV8" s="656"/>
      <c r="AW8" s="656"/>
      <c r="AX8" s="656"/>
      <c r="AY8" s="656"/>
      <c r="AZ8" s="656"/>
      <c r="BA8" s="656"/>
      <c r="BB8" s="656"/>
      <c r="BC8" s="656"/>
      <c r="BD8" s="656"/>
      <c r="BE8" s="656"/>
      <c r="BF8" s="657"/>
      <c r="BG8" s="658">
        <v>10698</v>
      </c>
      <c r="BH8" s="659"/>
      <c r="BI8" s="659"/>
      <c r="BJ8" s="659"/>
      <c r="BK8" s="659"/>
      <c r="BL8" s="659"/>
      <c r="BM8" s="659"/>
      <c r="BN8" s="660"/>
      <c r="BO8" s="684">
        <v>1.6</v>
      </c>
      <c r="BP8" s="684"/>
      <c r="BQ8" s="684"/>
      <c r="BR8" s="684"/>
      <c r="BS8" s="685" t="s">
        <v>128</v>
      </c>
      <c r="BT8" s="685"/>
      <c r="BU8" s="685"/>
      <c r="BV8" s="685"/>
      <c r="BW8" s="685"/>
      <c r="BX8" s="685"/>
      <c r="BY8" s="685"/>
      <c r="BZ8" s="685"/>
      <c r="CA8" s="685"/>
      <c r="CB8" s="730"/>
      <c r="CD8" s="655" t="s">
        <v>240</v>
      </c>
      <c r="CE8" s="656"/>
      <c r="CF8" s="656"/>
      <c r="CG8" s="656"/>
      <c r="CH8" s="656"/>
      <c r="CI8" s="656"/>
      <c r="CJ8" s="656"/>
      <c r="CK8" s="656"/>
      <c r="CL8" s="656"/>
      <c r="CM8" s="656"/>
      <c r="CN8" s="656"/>
      <c r="CO8" s="656"/>
      <c r="CP8" s="656"/>
      <c r="CQ8" s="657"/>
      <c r="CR8" s="658">
        <v>745973</v>
      </c>
      <c r="CS8" s="659"/>
      <c r="CT8" s="659"/>
      <c r="CU8" s="659"/>
      <c r="CV8" s="659"/>
      <c r="CW8" s="659"/>
      <c r="CX8" s="659"/>
      <c r="CY8" s="660"/>
      <c r="CZ8" s="684">
        <v>20.6</v>
      </c>
      <c r="DA8" s="684"/>
      <c r="DB8" s="684"/>
      <c r="DC8" s="684"/>
      <c r="DD8" s="664">
        <v>22748</v>
      </c>
      <c r="DE8" s="659"/>
      <c r="DF8" s="659"/>
      <c r="DG8" s="659"/>
      <c r="DH8" s="659"/>
      <c r="DI8" s="659"/>
      <c r="DJ8" s="659"/>
      <c r="DK8" s="659"/>
      <c r="DL8" s="659"/>
      <c r="DM8" s="659"/>
      <c r="DN8" s="659"/>
      <c r="DO8" s="659"/>
      <c r="DP8" s="660"/>
      <c r="DQ8" s="664">
        <v>515770</v>
      </c>
      <c r="DR8" s="659"/>
      <c r="DS8" s="659"/>
      <c r="DT8" s="659"/>
      <c r="DU8" s="659"/>
      <c r="DV8" s="659"/>
      <c r="DW8" s="659"/>
      <c r="DX8" s="659"/>
      <c r="DY8" s="659"/>
      <c r="DZ8" s="659"/>
      <c r="EA8" s="659"/>
      <c r="EB8" s="659"/>
      <c r="EC8" s="696"/>
    </row>
    <row r="9" spans="2:143" ht="11.25" customHeight="1" x14ac:dyDescent="0.15">
      <c r="B9" s="655" t="s">
        <v>241</v>
      </c>
      <c r="C9" s="656"/>
      <c r="D9" s="656"/>
      <c r="E9" s="656"/>
      <c r="F9" s="656"/>
      <c r="G9" s="656"/>
      <c r="H9" s="656"/>
      <c r="I9" s="656"/>
      <c r="J9" s="656"/>
      <c r="K9" s="656"/>
      <c r="L9" s="656"/>
      <c r="M9" s="656"/>
      <c r="N9" s="656"/>
      <c r="O9" s="656"/>
      <c r="P9" s="656"/>
      <c r="Q9" s="657"/>
      <c r="R9" s="658">
        <v>2548</v>
      </c>
      <c r="S9" s="659"/>
      <c r="T9" s="659"/>
      <c r="U9" s="659"/>
      <c r="V9" s="659"/>
      <c r="W9" s="659"/>
      <c r="X9" s="659"/>
      <c r="Y9" s="660"/>
      <c r="Z9" s="684">
        <v>0.1</v>
      </c>
      <c r="AA9" s="684"/>
      <c r="AB9" s="684"/>
      <c r="AC9" s="684"/>
      <c r="AD9" s="685">
        <v>2548</v>
      </c>
      <c r="AE9" s="685"/>
      <c r="AF9" s="685"/>
      <c r="AG9" s="685"/>
      <c r="AH9" s="685"/>
      <c r="AI9" s="685"/>
      <c r="AJ9" s="685"/>
      <c r="AK9" s="685"/>
      <c r="AL9" s="661">
        <v>0.1</v>
      </c>
      <c r="AM9" s="662"/>
      <c r="AN9" s="662"/>
      <c r="AO9" s="686"/>
      <c r="AP9" s="655" t="s">
        <v>242</v>
      </c>
      <c r="AQ9" s="656"/>
      <c r="AR9" s="656"/>
      <c r="AS9" s="656"/>
      <c r="AT9" s="656"/>
      <c r="AU9" s="656"/>
      <c r="AV9" s="656"/>
      <c r="AW9" s="656"/>
      <c r="AX9" s="656"/>
      <c r="AY9" s="656"/>
      <c r="AZ9" s="656"/>
      <c r="BA9" s="656"/>
      <c r="BB9" s="656"/>
      <c r="BC9" s="656"/>
      <c r="BD9" s="656"/>
      <c r="BE9" s="656"/>
      <c r="BF9" s="657"/>
      <c r="BG9" s="658">
        <v>164568</v>
      </c>
      <c r="BH9" s="659"/>
      <c r="BI9" s="659"/>
      <c r="BJ9" s="659"/>
      <c r="BK9" s="659"/>
      <c r="BL9" s="659"/>
      <c r="BM9" s="659"/>
      <c r="BN9" s="660"/>
      <c r="BO9" s="684">
        <v>25</v>
      </c>
      <c r="BP9" s="684"/>
      <c r="BQ9" s="684"/>
      <c r="BR9" s="684"/>
      <c r="BS9" s="685" t="s">
        <v>128</v>
      </c>
      <c r="BT9" s="685"/>
      <c r="BU9" s="685"/>
      <c r="BV9" s="685"/>
      <c r="BW9" s="685"/>
      <c r="BX9" s="685"/>
      <c r="BY9" s="685"/>
      <c r="BZ9" s="685"/>
      <c r="CA9" s="685"/>
      <c r="CB9" s="730"/>
      <c r="CD9" s="655" t="s">
        <v>243</v>
      </c>
      <c r="CE9" s="656"/>
      <c r="CF9" s="656"/>
      <c r="CG9" s="656"/>
      <c r="CH9" s="656"/>
      <c r="CI9" s="656"/>
      <c r="CJ9" s="656"/>
      <c r="CK9" s="656"/>
      <c r="CL9" s="656"/>
      <c r="CM9" s="656"/>
      <c r="CN9" s="656"/>
      <c r="CO9" s="656"/>
      <c r="CP9" s="656"/>
      <c r="CQ9" s="657"/>
      <c r="CR9" s="658">
        <v>435306</v>
      </c>
      <c r="CS9" s="659"/>
      <c r="CT9" s="659"/>
      <c r="CU9" s="659"/>
      <c r="CV9" s="659"/>
      <c r="CW9" s="659"/>
      <c r="CX9" s="659"/>
      <c r="CY9" s="660"/>
      <c r="CZ9" s="684">
        <v>12</v>
      </c>
      <c r="DA9" s="684"/>
      <c r="DB9" s="684"/>
      <c r="DC9" s="684"/>
      <c r="DD9" s="664">
        <v>120237</v>
      </c>
      <c r="DE9" s="659"/>
      <c r="DF9" s="659"/>
      <c r="DG9" s="659"/>
      <c r="DH9" s="659"/>
      <c r="DI9" s="659"/>
      <c r="DJ9" s="659"/>
      <c r="DK9" s="659"/>
      <c r="DL9" s="659"/>
      <c r="DM9" s="659"/>
      <c r="DN9" s="659"/>
      <c r="DO9" s="659"/>
      <c r="DP9" s="660"/>
      <c r="DQ9" s="664">
        <v>156775</v>
      </c>
      <c r="DR9" s="659"/>
      <c r="DS9" s="659"/>
      <c r="DT9" s="659"/>
      <c r="DU9" s="659"/>
      <c r="DV9" s="659"/>
      <c r="DW9" s="659"/>
      <c r="DX9" s="659"/>
      <c r="DY9" s="659"/>
      <c r="DZ9" s="659"/>
      <c r="EA9" s="659"/>
      <c r="EB9" s="659"/>
      <c r="EC9" s="696"/>
    </row>
    <row r="10" spans="2:143" ht="11.25" customHeight="1" x14ac:dyDescent="0.15">
      <c r="B10" s="655" t="s">
        <v>244</v>
      </c>
      <c r="C10" s="656"/>
      <c r="D10" s="656"/>
      <c r="E10" s="656"/>
      <c r="F10" s="656"/>
      <c r="G10" s="656"/>
      <c r="H10" s="656"/>
      <c r="I10" s="656"/>
      <c r="J10" s="656"/>
      <c r="K10" s="656"/>
      <c r="L10" s="656"/>
      <c r="M10" s="656"/>
      <c r="N10" s="656"/>
      <c r="O10" s="656"/>
      <c r="P10" s="656"/>
      <c r="Q10" s="657"/>
      <c r="R10" s="658" t="s">
        <v>128</v>
      </c>
      <c r="S10" s="659"/>
      <c r="T10" s="659"/>
      <c r="U10" s="659"/>
      <c r="V10" s="659"/>
      <c r="W10" s="659"/>
      <c r="X10" s="659"/>
      <c r="Y10" s="660"/>
      <c r="Z10" s="684" t="s">
        <v>128</v>
      </c>
      <c r="AA10" s="684"/>
      <c r="AB10" s="684"/>
      <c r="AC10" s="684"/>
      <c r="AD10" s="685" t="s">
        <v>128</v>
      </c>
      <c r="AE10" s="685"/>
      <c r="AF10" s="685"/>
      <c r="AG10" s="685"/>
      <c r="AH10" s="685"/>
      <c r="AI10" s="685"/>
      <c r="AJ10" s="685"/>
      <c r="AK10" s="685"/>
      <c r="AL10" s="661" t="s">
        <v>128</v>
      </c>
      <c r="AM10" s="662"/>
      <c r="AN10" s="662"/>
      <c r="AO10" s="686"/>
      <c r="AP10" s="655" t="s">
        <v>245</v>
      </c>
      <c r="AQ10" s="656"/>
      <c r="AR10" s="656"/>
      <c r="AS10" s="656"/>
      <c r="AT10" s="656"/>
      <c r="AU10" s="656"/>
      <c r="AV10" s="656"/>
      <c r="AW10" s="656"/>
      <c r="AX10" s="656"/>
      <c r="AY10" s="656"/>
      <c r="AZ10" s="656"/>
      <c r="BA10" s="656"/>
      <c r="BB10" s="656"/>
      <c r="BC10" s="656"/>
      <c r="BD10" s="656"/>
      <c r="BE10" s="656"/>
      <c r="BF10" s="657"/>
      <c r="BG10" s="658">
        <v>16381</v>
      </c>
      <c r="BH10" s="659"/>
      <c r="BI10" s="659"/>
      <c r="BJ10" s="659"/>
      <c r="BK10" s="659"/>
      <c r="BL10" s="659"/>
      <c r="BM10" s="659"/>
      <c r="BN10" s="660"/>
      <c r="BO10" s="684">
        <v>2.5</v>
      </c>
      <c r="BP10" s="684"/>
      <c r="BQ10" s="684"/>
      <c r="BR10" s="684"/>
      <c r="BS10" s="685" t="s">
        <v>128</v>
      </c>
      <c r="BT10" s="685"/>
      <c r="BU10" s="685"/>
      <c r="BV10" s="685"/>
      <c r="BW10" s="685"/>
      <c r="BX10" s="685"/>
      <c r="BY10" s="685"/>
      <c r="BZ10" s="685"/>
      <c r="CA10" s="685"/>
      <c r="CB10" s="730"/>
      <c r="CD10" s="655" t="s">
        <v>246</v>
      </c>
      <c r="CE10" s="656"/>
      <c r="CF10" s="656"/>
      <c r="CG10" s="656"/>
      <c r="CH10" s="656"/>
      <c r="CI10" s="656"/>
      <c r="CJ10" s="656"/>
      <c r="CK10" s="656"/>
      <c r="CL10" s="656"/>
      <c r="CM10" s="656"/>
      <c r="CN10" s="656"/>
      <c r="CO10" s="656"/>
      <c r="CP10" s="656"/>
      <c r="CQ10" s="657"/>
      <c r="CR10" s="658" t="s">
        <v>128</v>
      </c>
      <c r="CS10" s="659"/>
      <c r="CT10" s="659"/>
      <c r="CU10" s="659"/>
      <c r="CV10" s="659"/>
      <c r="CW10" s="659"/>
      <c r="CX10" s="659"/>
      <c r="CY10" s="660"/>
      <c r="CZ10" s="684" t="s">
        <v>128</v>
      </c>
      <c r="DA10" s="684"/>
      <c r="DB10" s="684"/>
      <c r="DC10" s="684"/>
      <c r="DD10" s="664" t="s">
        <v>128</v>
      </c>
      <c r="DE10" s="659"/>
      <c r="DF10" s="659"/>
      <c r="DG10" s="659"/>
      <c r="DH10" s="659"/>
      <c r="DI10" s="659"/>
      <c r="DJ10" s="659"/>
      <c r="DK10" s="659"/>
      <c r="DL10" s="659"/>
      <c r="DM10" s="659"/>
      <c r="DN10" s="659"/>
      <c r="DO10" s="659"/>
      <c r="DP10" s="660"/>
      <c r="DQ10" s="664" t="s">
        <v>128</v>
      </c>
      <c r="DR10" s="659"/>
      <c r="DS10" s="659"/>
      <c r="DT10" s="659"/>
      <c r="DU10" s="659"/>
      <c r="DV10" s="659"/>
      <c r="DW10" s="659"/>
      <c r="DX10" s="659"/>
      <c r="DY10" s="659"/>
      <c r="DZ10" s="659"/>
      <c r="EA10" s="659"/>
      <c r="EB10" s="659"/>
      <c r="EC10" s="696"/>
    </row>
    <row r="11" spans="2:143" ht="11.25" customHeight="1" x14ac:dyDescent="0.15">
      <c r="B11" s="655" t="s">
        <v>247</v>
      </c>
      <c r="C11" s="656"/>
      <c r="D11" s="656"/>
      <c r="E11" s="656"/>
      <c r="F11" s="656"/>
      <c r="G11" s="656"/>
      <c r="H11" s="656"/>
      <c r="I11" s="656"/>
      <c r="J11" s="656"/>
      <c r="K11" s="656"/>
      <c r="L11" s="656"/>
      <c r="M11" s="656"/>
      <c r="N11" s="656"/>
      <c r="O11" s="656"/>
      <c r="P11" s="656"/>
      <c r="Q11" s="657"/>
      <c r="R11" s="658">
        <v>82230</v>
      </c>
      <c r="S11" s="659"/>
      <c r="T11" s="659"/>
      <c r="U11" s="659"/>
      <c r="V11" s="659"/>
      <c r="W11" s="659"/>
      <c r="X11" s="659"/>
      <c r="Y11" s="660"/>
      <c r="Z11" s="661">
        <v>1.8</v>
      </c>
      <c r="AA11" s="662"/>
      <c r="AB11" s="662"/>
      <c r="AC11" s="663"/>
      <c r="AD11" s="664">
        <v>82230</v>
      </c>
      <c r="AE11" s="659"/>
      <c r="AF11" s="659"/>
      <c r="AG11" s="659"/>
      <c r="AH11" s="659"/>
      <c r="AI11" s="659"/>
      <c r="AJ11" s="659"/>
      <c r="AK11" s="660"/>
      <c r="AL11" s="661">
        <v>3.2</v>
      </c>
      <c r="AM11" s="662"/>
      <c r="AN11" s="662"/>
      <c r="AO11" s="686"/>
      <c r="AP11" s="655" t="s">
        <v>248</v>
      </c>
      <c r="AQ11" s="656"/>
      <c r="AR11" s="656"/>
      <c r="AS11" s="656"/>
      <c r="AT11" s="656"/>
      <c r="AU11" s="656"/>
      <c r="AV11" s="656"/>
      <c r="AW11" s="656"/>
      <c r="AX11" s="656"/>
      <c r="AY11" s="656"/>
      <c r="AZ11" s="656"/>
      <c r="BA11" s="656"/>
      <c r="BB11" s="656"/>
      <c r="BC11" s="656"/>
      <c r="BD11" s="656"/>
      <c r="BE11" s="656"/>
      <c r="BF11" s="657"/>
      <c r="BG11" s="658">
        <v>10033</v>
      </c>
      <c r="BH11" s="659"/>
      <c r="BI11" s="659"/>
      <c r="BJ11" s="659"/>
      <c r="BK11" s="659"/>
      <c r="BL11" s="659"/>
      <c r="BM11" s="659"/>
      <c r="BN11" s="660"/>
      <c r="BO11" s="684">
        <v>1.5</v>
      </c>
      <c r="BP11" s="684"/>
      <c r="BQ11" s="684"/>
      <c r="BR11" s="684"/>
      <c r="BS11" s="685" t="s">
        <v>128</v>
      </c>
      <c r="BT11" s="685"/>
      <c r="BU11" s="685"/>
      <c r="BV11" s="685"/>
      <c r="BW11" s="685"/>
      <c r="BX11" s="685"/>
      <c r="BY11" s="685"/>
      <c r="BZ11" s="685"/>
      <c r="CA11" s="685"/>
      <c r="CB11" s="730"/>
      <c r="CD11" s="655" t="s">
        <v>249</v>
      </c>
      <c r="CE11" s="656"/>
      <c r="CF11" s="656"/>
      <c r="CG11" s="656"/>
      <c r="CH11" s="656"/>
      <c r="CI11" s="656"/>
      <c r="CJ11" s="656"/>
      <c r="CK11" s="656"/>
      <c r="CL11" s="656"/>
      <c r="CM11" s="656"/>
      <c r="CN11" s="656"/>
      <c r="CO11" s="656"/>
      <c r="CP11" s="656"/>
      <c r="CQ11" s="657"/>
      <c r="CR11" s="658">
        <v>228770</v>
      </c>
      <c r="CS11" s="659"/>
      <c r="CT11" s="659"/>
      <c r="CU11" s="659"/>
      <c r="CV11" s="659"/>
      <c r="CW11" s="659"/>
      <c r="CX11" s="659"/>
      <c r="CY11" s="660"/>
      <c r="CZ11" s="684">
        <v>6.3</v>
      </c>
      <c r="DA11" s="684"/>
      <c r="DB11" s="684"/>
      <c r="DC11" s="684"/>
      <c r="DD11" s="664">
        <v>101956</v>
      </c>
      <c r="DE11" s="659"/>
      <c r="DF11" s="659"/>
      <c r="DG11" s="659"/>
      <c r="DH11" s="659"/>
      <c r="DI11" s="659"/>
      <c r="DJ11" s="659"/>
      <c r="DK11" s="659"/>
      <c r="DL11" s="659"/>
      <c r="DM11" s="659"/>
      <c r="DN11" s="659"/>
      <c r="DO11" s="659"/>
      <c r="DP11" s="660"/>
      <c r="DQ11" s="664">
        <v>163845</v>
      </c>
      <c r="DR11" s="659"/>
      <c r="DS11" s="659"/>
      <c r="DT11" s="659"/>
      <c r="DU11" s="659"/>
      <c r="DV11" s="659"/>
      <c r="DW11" s="659"/>
      <c r="DX11" s="659"/>
      <c r="DY11" s="659"/>
      <c r="DZ11" s="659"/>
      <c r="EA11" s="659"/>
      <c r="EB11" s="659"/>
      <c r="EC11" s="696"/>
    </row>
    <row r="12" spans="2:143" ht="11.25" customHeight="1" x14ac:dyDescent="0.15">
      <c r="B12" s="655" t="s">
        <v>250</v>
      </c>
      <c r="C12" s="656"/>
      <c r="D12" s="656"/>
      <c r="E12" s="656"/>
      <c r="F12" s="656"/>
      <c r="G12" s="656"/>
      <c r="H12" s="656"/>
      <c r="I12" s="656"/>
      <c r="J12" s="656"/>
      <c r="K12" s="656"/>
      <c r="L12" s="656"/>
      <c r="M12" s="656"/>
      <c r="N12" s="656"/>
      <c r="O12" s="656"/>
      <c r="P12" s="656"/>
      <c r="Q12" s="657"/>
      <c r="R12" s="658">
        <v>7164</v>
      </c>
      <c r="S12" s="659"/>
      <c r="T12" s="659"/>
      <c r="U12" s="659"/>
      <c r="V12" s="659"/>
      <c r="W12" s="659"/>
      <c r="X12" s="659"/>
      <c r="Y12" s="660"/>
      <c r="Z12" s="684">
        <v>0.2</v>
      </c>
      <c r="AA12" s="684"/>
      <c r="AB12" s="684"/>
      <c r="AC12" s="684"/>
      <c r="AD12" s="685">
        <v>7164</v>
      </c>
      <c r="AE12" s="685"/>
      <c r="AF12" s="685"/>
      <c r="AG12" s="685"/>
      <c r="AH12" s="685"/>
      <c r="AI12" s="685"/>
      <c r="AJ12" s="685"/>
      <c r="AK12" s="685"/>
      <c r="AL12" s="661">
        <v>0.3</v>
      </c>
      <c r="AM12" s="662"/>
      <c r="AN12" s="662"/>
      <c r="AO12" s="686"/>
      <c r="AP12" s="655" t="s">
        <v>251</v>
      </c>
      <c r="AQ12" s="656"/>
      <c r="AR12" s="656"/>
      <c r="AS12" s="656"/>
      <c r="AT12" s="656"/>
      <c r="AU12" s="656"/>
      <c r="AV12" s="656"/>
      <c r="AW12" s="656"/>
      <c r="AX12" s="656"/>
      <c r="AY12" s="656"/>
      <c r="AZ12" s="656"/>
      <c r="BA12" s="656"/>
      <c r="BB12" s="656"/>
      <c r="BC12" s="656"/>
      <c r="BD12" s="656"/>
      <c r="BE12" s="656"/>
      <c r="BF12" s="657"/>
      <c r="BG12" s="658">
        <v>402434</v>
      </c>
      <c r="BH12" s="659"/>
      <c r="BI12" s="659"/>
      <c r="BJ12" s="659"/>
      <c r="BK12" s="659"/>
      <c r="BL12" s="659"/>
      <c r="BM12" s="659"/>
      <c r="BN12" s="660"/>
      <c r="BO12" s="684">
        <v>61.2</v>
      </c>
      <c r="BP12" s="684"/>
      <c r="BQ12" s="684"/>
      <c r="BR12" s="684"/>
      <c r="BS12" s="685" t="s">
        <v>128</v>
      </c>
      <c r="BT12" s="685"/>
      <c r="BU12" s="685"/>
      <c r="BV12" s="685"/>
      <c r="BW12" s="685"/>
      <c r="BX12" s="685"/>
      <c r="BY12" s="685"/>
      <c r="BZ12" s="685"/>
      <c r="CA12" s="685"/>
      <c r="CB12" s="730"/>
      <c r="CD12" s="655" t="s">
        <v>252</v>
      </c>
      <c r="CE12" s="656"/>
      <c r="CF12" s="656"/>
      <c r="CG12" s="656"/>
      <c r="CH12" s="656"/>
      <c r="CI12" s="656"/>
      <c r="CJ12" s="656"/>
      <c r="CK12" s="656"/>
      <c r="CL12" s="656"/>
      <c r="CM12" s="656"/>
      <c r="CN12" s="656"/>
      <c r="CO12" s="656"/>
      <c r="CP12" s="656"/>
      <c r="CQ12" s="657"/>
      <c r="CR12" s="658">
        <v>221343</v>
      </c>
      <c r="CS12" s="659"/>
      <c r="CT12" s="659"/>
      <c r="CU12" s="659"/>
      <c r="CV12" s="659"/>
      <c r="CW12" s="659"/>
      <c r="CX12" s="659"/>
      <c r="CY12" s="660"/>
      <c r="CZ12" s="684">
        <v>6.1</v>
      </c>
      <c r="DA12" s="684"/>
      <c r="DB12" s="684"/>
      <c r="DC12" s="684"/>
      <c r="DD12" s="664">
        <v>70643</v>
      </c>
      <c r="DE12" s="659"/>
      <c r="DF12" s="659"/>
      <c r="DG12" s="659"/>
      <c r="DH12" s="659"/>
      <c r="DI12" s="659"/>
      <c r="DJ12" s="659"/>
      <c r="DK12" s="659"/>
      <c r="DL12" s="659"/>
      <c r="DM12" s="659"/>
      <c r="DN12" s="659"/>
      <c r="DO12" s="659"/>
      <c r="DP12" s="660"/>
      <c r="DQ12" s="664">
        <v>160877</v>
      </c>
      <c r="DR12" s="659"/>
      <c r="DS12" s="659"/>
      <c r="DT12" s="659"/>
      <c r="DU12" s="659"/>
      <c r="DV12" s="659"/>
      <c r="DW12" s="659"/>
      <c r="DX12" s="659"/>
      <c r="DY12" s="659"/>
      <c r="DZ12" s="659"/>
      <c r="EA12" s="659"/>
      <c r="EB12" s="659"/>
      <c r="EC12" s="696"/>
    </row>
    <row r="13" spans="2:143" ht="11.25" customHeight="1" x14ac:dyDescent="0.15">
      <c r="B13" s="655" t="s">
        <v>253</v>
      </c>
      <c r="C13" s="656"/>
      <c r="D13" s="656"/>
      <c r="E13" s="656"/>
      <c r="F13" s="656"/>
      <c r="G13" s="656"/>
      <c r="H13" s="656"/>
      <c r="I13" s="656"/>
      <c r="J13" s="656"/>
      <c r="K13" s="656"/>
      <c r="L13" s="656"/>
      <c r="M13" s="656"/>
      <c r="N13" s="656"/>
      <c r="O13" s="656"/>
      <c r="P13" s="656"/>
      <c r="Q13" s="657"/>
      <c r="R13" s="658" t="s">
        <v>128</v>
      </c>
      <c r="S13" s="659"/>
      <c r="T13" s="659"/>
      <c r="U13" s="659"/>
      <c r="V13" s="659"/>
      <c r="W13" s="659"/>
      <c r="X13" s="659"/>
      <c r="Y13" s="660"/>
      <c r="Z13" s="684" t="s">
        <v>128</v>
      </c>
      <c r="AA13" s="684"/>
      <c r="AB13" s="684"/>
      <c r="AC13" s="684"/>
      <c r="AD13" s="685" t="s">
        <v>128</v>
      </c>
      <c r="AE13" s="685"/>
      <c r="AF13" s="685"/>
      <c r="AG13" s="685"/>
      <c r="AH13" s="685"/>
      <c r="AI13" s="685"/>
      <c r="AJ13" s="685"/>
      <c r="AK13" s="685"/>
      <c r="AL13" s="661" t="s">
        <v>128</v>
      </c>
      <c r="AM13" s="662"/>
      <c r="AN13" s="662"/>
      <c r="AO13" s="686"/>
      <c r="AP13" s="655" t="s">
        <v>254</v>
      </c>
      <c r="AQ13" s="656"/>
      <c r="AR13" s="656"/>
      <c r="AS13" s="656"/>
      <c r="AT13" s="656"/>
      <c r="AU13" s="656"/>
      <c r="AV13" s="656"/>
      <c r="AW13" s="656"/>
      <c r="AX13" s="656"/>
      <c r="AY13" s="656"/>
      <c r="AZ13" s="656"/>
      <c r="BA13" s="656"/>
      <c r="BB13" s="656"/>
      <c r="BC13" s="656"/>
      <c r="BD13" s="656"/>
      <c r="BE13" s="656"/>
      <c r="BF13" s="657"/>
      <c r="BG13" s="658">
        <v>399351</v>
      </c>
      <c r="BH13" s="659"/>
      <c r="BI13" s="659"/>
      <c r="BJ13" s="659"/>
      <c r="BK13" s="659"/>
      <c r="BL13" s="659"/>
      <c r="BM13" s="659"/>
      <c r="BN13" s="660"/>
      <c r="BO13" s="684">
        <v>60.8</v>
      </c>
      <c r="BP13" s="684"/>
      <c r="BQ13" s="684"/>
      <c r="BR13" s="684"/>
      <c r="BS13" s="685" t="s">
        <v>128</v>
      </c>
      <c r="BT13" s="685"/>
      <c r="BU13" s="685"/>
      <c r="BV13" s="685"/>
      <c r="BW13" s="685"/>
      <c r="BX13" s="685"/>
      <c r="BY13" s="685"/>
      <c r="BZ13" s="685"/>
      <c r="CA13" s="685"/>
      <c r="CB13" s="730"/>
      <c r="CD13" s="655" t="s">
        <v>255</v>
      </c>
      <c r="CE13" s="656"/>
      <c r="CF13" s="656"/>
      <c r="CG13" s="656"/>
      <c r="CH13" s="656"/>
      <c r="CI13" s="656"/>
      <c r="CJ13" s="656"/>
      <c r="CK13" s="656"/>
      <c r="CL13" s="656"/>
      <c r="CM13" s="656"/>
      <c r="CN13" s="656"/>
      <c r="CO13" s="656"/>
      <c r="CP13" s="656"/>
      <c r="CQ13" s="657"/>
      <c r="CR13" s="658">
        <v>489138</v>
      </c>
      <c r="CS13" s="659"/>
      <c r="CT13" s="659"/>
      <c r="CU13" s="659"/>
      <c r="CV13" s="659"/>
      <c r="CW13" s="659"/>
      <c r="CX13" s="659"/>
      <c r="CY13" s="660"/>
      <c r="CZ13" s="684">
        <v>13.5</v>
      </c>
      <c r="DA13" s="684"/>
      <c r="DB13" s="684"/>
      <c r="DC13" s="684"/>
      <c r="DD13" s="664">
        <v>362057</v>
      </c>
      <c r="DE13" s="659"/>
      <c r="DF13" s="659"/>
      <c r="DG13" s="659"/>
      <c r="DH13" s="659"/>
      <c r="DI13" s="659"/>
      <c r="DJ13" s="659"/>
      <c r="DK13" s="659"/>
      <c r="DL13" s="659"/>
      <c r="DM13" s="659"/>
      <c r="DN13" s="659"/>
      <c r="DO13" s="659"/>
      <c r="DP13" s="660"/>
      <c r="DQ13" s="664">
        <v>255393</v>
      </c>
      <c r="DR13" s="659"/>
      <c r="DS13" s="659"/>
      <c r="DT13" s="659"/>
      <c r="DU13" s="659"/>
      <c r="DV13" s="659"/>
      <c r="DW13" s="659"/>
      <c r="DX13" s="659"/>
      <c r="DY13" s="659"/>
      <c r="DZ13" s="659"/>
      <c r="EA13" s="659"/>
      <c r="EB13" s="659"/>
      <c r="EC13" s="696"/>
    </row>
    <row r="14" spans="2:143" ht="11.25" customHeight="1" x14ac:dyDescent="0.15">
      <c r="B14" s="655" t="s">
        <v>256</v>
      </c>
      <c r="C14" s="656"/>
      <c r="D14" s="656"/>
      <c r="E14" s="656"/>
      <c r="F14" s="656"/>
      <c r="G14" s="656"/>
      <c r="H14" s="656"/>
      <c r="I14" s="656"/>
      <c r="J14" s="656"/>
      <c r="K14" s="656"/>
      <c r="L14" s="656"/>
      <c r="M14" s="656"/>
      <c r="N14" s="656"/>
      <c r="O14" s="656"/>
      <c r="P14" s="656"/>
      <c r="Q14" s="657"/>
      <c r="R14" s="658" t="s">
        <v>128</v>
      </c>
      <c r="S14" s="659"/>
      <c r="T14" s="659"/>
      <c r="U14" s="659"/>
      <c r="V14" s="659"/>
      <c r="W14" s="659"/>
      <c r="X14" s="659"/>
      <c r="Y14" s="660"/>
      <c r="Z14" s="684" t="s">
        <v>128</v>
      </c>
      <c r="AA14" s="684"/>
      <c r="AB14" s="684"/>
      <c r="AC14" s="684"/>
      <c r="AD14" s="685" t="s">
        <v>128</v>
      </c>
      <c r="AE14" s="685"/>
      <c r="AF14" s="685"/>
      <c r="AG14" s="685"/>
      <c r="AH14" s="685"/>
      <c r="AI14" s="685"/>
      <c r="AJ14" s="685"/>
      <c r="AK14" s="685"/>
      <c r="AL14" s="661" t="s">
        <v>128</v>
      </c>
      <c r="AM14" s="662"/>
      <c r="AN14" s="662"/>
      <c r="AO14" s="686"/>
      <c r="AP14" s="655" t="s">
        <v>257</v>
      </c>
      <c r="AQ14" s="656"/>
      <c r="AR14" s="656"/>
      <c r="AS14" s="656"/>
      <c r="AT14" s="656"/>
      <c r="AU14" s="656"/>
      <c r="AV14" s="656"/>
      <c r="AW14" s="656"/>
      <c r="AX14" s="656"/>
      <c r="AY14" s="656"/>
      <c r="AZ14" s="656"/>
      <c r="BA14" s="656"/>
      <c r="BB14" s="656"/>
      <c r="BC14" s="656"/>
      <c r="BD14" s="656"/>
      <c r="BE14" s="656"/>
      <c r="BF14" s="657"/>
      <c r="BG14" s="658">
        <v>18793</v>
      </c>
      <c r="BH14" s="659"/>
      <c r="BI14" s="659"/>
      <c r="BJ14" s="659"/>
      <c r="BK14" s="659"/>
      <c r="BL14" s="659"/>
      <c r="BM14" s="659"/>
      <c r="BN14" s="660"/>
      <c r="BO14" s="684">
        <v>2.9</v>
      </c>
      <c r="BP14" s="684"/>
      <c r="BQ14" s="684"/>
      <c r="BR14" s="684"/>
      <c r="BS14" s="685" t="s">
        <v>128</v>
      </c>
      <c r="BT14" s="685"/>
      <c r="BU14" s="685"/>
      <c r="BV14" s="685"/>
      <c r="BW14" s="685"/>
      <c r="BX14" s="685"/>
      <c r="BY14" s="685"/>
      <c r="BZ14" s="685"/>
      <c r="CA14" s="685"/>
      <c r="CB14" s="730"/>
      <c r="CD14" s="655" t="s">
        <v>258</v>
      </c>
      <c r="CE14" s="656"/>
      <c r="CF14" s="656"/>
      <c r="CG14" s="656"/>
      <c r="CH14" s="656"/>
      <c r="CI14" s="656"/>
      <c r="CJ14" s="656"/>
      <c r="CK14" s="656"/>
      <c r="CL14" s="656"/>
      <c r="CM14" s="656"/>
      <c r="CN14" s="656"/>
      <c r="CO14" s="656"/>
      <c r="CP14" s="656"/>
      <c r="CQ14" s="657"/>
      <c r="CR14" s="658">
        <v>117934</v>
      </c>
      <c r="CS14" s="659"/>
      <c r="CT14" s="659"/>
      <c r="CU14" s="659"/>
      <c r="CV14" s="659"/>
      <c r="CW14" s="659"/>
      <c r="CX14" s="659"/>
      <c r="CY14" s="660"/>
      <c r="CZ14" s="684">
        <v>3.3</v>
      </c>
      <c r="DA14" s="684"/>
      <c r="DB14" s="684"/>
      <c r="DC14" s="684"/>
      <c r="DD14" s="664">
        <v>19018</v>
      </c>
      <c r="DE14" s="659"/>
      <c r="DF14" s="659"/>
      <c r="DG14" s="659"/>
      <c r="DH14" s="659"/>
      <c r="DI14" s="659"/>
      <c r="DJ14" s="659"/>
      <c r="DK14" s="659"/>
      <c r="DL14" s="659"/>
      <c r="DM14" s="659"/>
      <c r="DN14" s="659"/>
      <c r="DO14" s="659"/>
      <c r="DP14" s="660"/>
      <c r="DQ14" s="664">
        <v>99706</v>
      </c>
      <c r="DR14" s="659"/>
      <c r="DS14" s="659"/>
      <c r="DT14" s="659"/>
      <c r="DU14" s="659"/>
      <c r="DV14" s="659"/>
      <c r="DW14" s="659"/>
      <c r="DX14" s="659"/>
      <c r="DY14" s="659"/>
      <c r="DZ14" s="659"/>
      <c r="EA14" s="659"/>
      <c r="EB14" s="659"/>
      <c r="EC14" s="696"/>
    </row>
    <row r="15" spans="2:143" ht="11.25" customHeight="1" x14ac:dyDescent="0.15">
      <c r="B15" s="655" t="s">
        <v>259</v>
      </c>
      <c r="C15" s="656"/>
      <c r="D15" s="656"/>
      <c r="E15" s="656"/>
      <c r="F15" s="656"/>
      <c r="G15" s="656"/>
      <c r="H15" s="656"/>
      <c r="I15" s="656"/>
      <c r="J15" s="656"/>
      <c r="K15" s="656"/>
      <c r="L15" s="656"/>
      <c r="M15" s="656"/>
      <c r="N15" s="656"/>
      <c r="O15" s="656"/>
      <c r="P15" s="656"/>
      <c r="Q15" s="657"/>
      <c r="R15" s="658" t="s">
        <v>128</v>
      </c>
      <c r="S15" s="659"/>
      <c r="T15" s="659"/>
      <c r="U15" s="659"/>
      <c r="V15" s="659"/>
      <c r="W15" s="659"/>
      <c r="X15" s="659"/>
      <c r="Y15" s="660"/>
      <c r="Z15" s="684" t="s">
        <v>128</v>
      </c>
      <c r="AA15" s="684"/>
      <c r="AB15" s="684"/>
      <c r="AC15" s="684"/>
      <c r="AD15" s="685" t="s">
        <v>128</v>
      </c>
      <c r="AE15" s="685"/>
      <c r="AF15" s="685"/>
      <c r="AG15" s="685"/>
      <c r="AH15" s="685"/>
      <c r="AI15" s="685"/>
      <c r="AJ15" s="685"/>
      <c r="AK15" s="685"/>
      <c r="AL15" s="661" t="s">
        <v>128</v>
      </c>
      <c r="AM15" s="662"/>
      <c r="AN15" s="662"/>
      <c r="AO15" s="686"/>
      <c r="AP15" s="655" t="s">
        <v>260</v>
      </c>
      <c r="AQ15" s="656"/>
      <c r="AR15" s="656"/>
      <c r="AS15" s="656"/>
      <c r="AT15" s="656"/>
      <c r="AU15" s="656"/>
      <c r="AV15" s="656"/>
      <c r="AW15" s="656"/>
      <c r="AX15" s="656"/>
      <c r="AY15" s="656"/>
      <c r="AZ15" s="656"/>
      <c r="BA15" s="656"/>
      <c r="BB15" s="656"/>
      <c r="BC15" s="656"/>
      <c r="BD15" s="656"/>
      <c r="BE15" s="656"/>
      <c r="BF15" s="657"/>
      <c r="BG15" s="658">
        <v>33846</v>
      </c>
      <c r="BH15" s="659"/>
      <c r="BI15" s="659"/>
      <c r="BJ15" s="659"/>
      <c r="BK15" s="659"/>
      <c r="BL15" s="659"/>
      <c r="BM15" s="659"/>
      <c r="BN15" s="660"/>
      <c r="BO15" s="684">
        <v>5.0999999999999996</v>
      </c>
      <c r="BP15" s="684"/>
      <c r="BQ15" s="684"/>
      <c r="BR15" s="684"/>
      <c r="BS15" s="685" t="s">
        <v>128</v>
      </c>
      <c r="BT15" s="685"/>
      <c r="BU15" s="685"/>
      <c r="BV15" s="685"/>
      <c r="BW15" s="685"/>
      <c r="BX15" s="685"/>
      <c r="BY15" s="685"/>
      <c r="BZ15" s="685"/>
      <c r="CA15" s="685"/>
      <c r="CB15" s="730"/>
      <c r="CD15" s="655" t="s">
        <v>261</v>
      </c>
      <c r="CE15" s="656"/>
      <c r="CF15" s="656"/>
      <c r="CG15" s="656"/>
      <c r="CH15" s="656"/>
      <c r="CI15" s="656"/>
      <c r="CJ15" s="656"/>
      <c r="CK15" s="656"/>
      <c r="CL15" s="656"/>
      <c r="CM15" s="656"/>
      <c r="CN15" s="656"/>
      <c r="CO15" s="656"/>
      <c r="CP15" s="656"/>
      <c r="CQ15" s="657"/>
      <c r="CR15" s="658">
        <v>315271</v>
      </c>
      <c r="CS15" s="659"/>
      <c r="CT15" s="659"/>
      <c r="CU15" s="659"/>
      <c r="CV15" s="659"/>
      <c r="CW15" s="659"/>
      <c r="CX15" s="659"/>
      <c r="CY15" s="660"/>
      <c r="CZ15" s="684">
        <v>8.6999999999999993</v>
      </c>
      <c r="DA15" s="684"/>
      <c r="DB15" s="684"/>
      <c r="DC15" s="684"/>
      <c r="DD15" s="664">
        <v>24887</v>
      </c>
      <c r="DE15" s="659"/>
      <c r="DF15" s="659"/>
      <c r="DG15" s="659"/>
      <c r="DH15" s="659"/>
      <c r="DI15" s="659"/>
      <c r="DJ15" s="659"/>
      <c r="DK15" s="659"/>
      <c r="DL15" s="659"/>
      <c r="DM15" s="659"/>
      <c r="DN15" s="659"/>
      <c r="DO15" s="659"/>
      <c r="DP15" s="660"/>
      <c r="DQ15" s="664">
        <v>300509</v>
      </c>
      <c r="DR15" s="659"/>
      <c r="DS15" s="659"/>
      <c r="DT15" s="659"/>
      <c r="DU15" s="659"/>
      <c r="DV15" s="659"/>
      <c r="DW15" s="659"/>
      <c r="DX15" s="659"/>
      <c r="DY15" s="659"/>
      <c r="DZ15" s="659"/>
      <c r="EA15" s="659"/>
      <c r="EB15" s="659"/>
      <c r="EC15" s="696"/>
    </row>
    <row r="16" spans="2:143" ht="11.25" customHeight="1" x14ac:dyDescent="0.15">
      <c r="B16" s="655" t="s">
        <v>262</v>
      </c>
      <c r="C16" s="656"/>
      <c r="D16" s="656"/>
      <c r="E16" s="656"/>
      <c r="F16" s="656"/>
      <c r="G16" s="656"/>
      <c r="H16" s="656"/>
      <c r="I16" s="656"/>
      <c r="J16" s="656"/>
      <c r="K16" s="656"/>
      <c r="L16" s="656"/>
      <c r="M16" s="656"/>
      <c r="N16" s="656"/>
      <c r="O16" s="656"/>
      <c r="P16" s="656"/>
      <c r="Q16" s="657"/>
      <c r="R16" s="658">
        <v>6341</v>
      </c>
      <c r="S16" s="659"/>
      <c r="T16" s="659"/>
      <c r="U16" s="659"/>
      <c r="V16" s="659"/>
      <c r="W16" s="659"/>
      <c r="X16" s="659"/>
      <c r="Y16" s="660"/>
      <c r="Z16" s="684">
        <v>0.1</v>
      </c>
      <c r="AA16" s="684"/>
      <c r="AB16" s="684"/>
      <c r="AC16" s="684"/>
      <c r="AD16" s="685">
        <v>6341</v>
      </c>
      <c r="AE16" s="685"/>
      <c r="AF16" s="685"/>
      <c r="AG16" s="685"/>
      <c r="AH16" s="685"/>
      <c r="AI16" s="685"/>
      <c r="AJ16" s="685"/>
      <c r="AK16" s="685"/>
      <c r="AL16" s="661">
        <v>0.2</v>
      </c>
      <c r="AM16" s="662"/>
      <c r="AN16" s="662"/>
      <c r="AO16" s="686"/>
      <c r="AP16" s="655" t="s">
        <v>263</v>
      </c>
      <c r="AQ16" s="656"/>
      <c r="AR16" s="656"/>
      <c r="AS16" s="656"/>
      <c r="AT16" s="656"/>
      <c r="AU16" s="656"/>
      <c r="AV16" s="656"/>
      <c r="AW16" s="656"/>
      <c r="AX16" s="656"/>
      <c r="AY16" s="656"/>
      <c r="AZ16" s="656"/>
      <c r="BA16" s="656"/>
      <c r="BB16" s="656"/>
      <c r="BC16" s="656"/>
      <c r="BD16" s="656"/>
      <c r="BE16" s="656"/>
      <c r="BF16" s="657"/>
      <c r="BG16" s="658" t="s">
        <v>128</v>
      </c>
      <c r="BH16" s="659"/>
      <c r="BI16" s="659"/>
      <c r="BJ16" s="659"/>
      <c r="BK16" s="659"/>
      <c r="BL16" s="659"/>
      <c r="BM16" s="659"/>
      <c r="BN16" s="660"/>
      <c r="BO16" s="684" t="s">
        <v>128</v>
      </c>
      <c r="BP16" s="684"/>
      <c r="BQ16" s="684"/>
      <c r="BR16" s="684"/>
      <c r="BS16" s="685" t="s">
        <v>128</v>
      </c>
      <c r="BT16" s="685"/>
      <c r="BU16" s="685"/>
      <c r="BV16" s="685"/>
      <c r="BW16" s="685"/>
      <c r="BX16" s="685"/>
      <c r="BY16" s="685"/>
      <c r="BZ16" s="685"/>
      <c r="CA16" s="685"/>
      <c r="CB16" s="730"/>
      <c r="CD16" s="655" t="s">
        <v>264</v>
      </c>
      <c r="CE16" s="656"/>
      <c r="CF16" s="656"/>
      <c r="CG16" s="656"/>
      <c r="CH16" s="656"/>
      <c r="CI16" s="656"/>
      <c r="CJ16" s="656"/>
      <c r="CK16" s="656"/>
      <c r="CL16" s="656"/>
      <c r="CM16" s="656"/>
      <c r="CN16" s="656"/>
      <c r="CO16" s="656"/>
      <c r="CP16" s="656"/>
      <c r="CQ16" s="657"/>
      <c r="CR16" s="658">
        <v>31708</v>
      </c>
      <c r="CS16" s="659"/>
      <c r="CT16" s="659"/>
      <c r="CU16" s="659"/>
      <c r="CV16" s="659"/>
      <c r="CW16" s="659"/>
      <c r="CX16" s="659"/>
      <c r="CY16" s="660"/>
      <c r="CZ16" s="684">
        <v>0.9</v>
      </c>
      <c r="DA16" s="684"/>
      <c r="DB16" s="684"/>
      <c r="DC16" s="684"/>
      <c r="DD16" s="664" t="s">
        <v>128</v>
      </c>
      <c r="DE16" s="659"/>
      <c r="DF16" s="659"/>
      <c r="DG16" s="659"/>
      <c r="DH16" s="659"/>
      <c r="DI16" s="659"/>
      <c r="DJ16" s="659"/>
      <c r="DK16" s="659"/>
      <c r="DL16" s="659"/>
      <c r="DM16" s="659"/>
      <c r="DN16" s="659"/>
      <c r="DO16" s="659"/>
      <c r="DP16" s="660"/>
      <c r="DQ16" s="664">
        <v>22463</v>
      </c>
      <c r="DR16" s="659"/>
      <c r="DS16" s="659"/>
      <c r="DT16" s="659"/>
      <c r="DU16" s="659"/>
      <c r="DV16" s="659"/>
      <c r="DW16" s="659"/>
      <c r="DX16" s="659"/>
      <c r="DY16" s="659"/>
      <c r="DZ16" s="659"/>
      <c r="EA16" s="659"/>
      <c r="EB16" s="659"/>
      <c r="EC16" s="696"/>
    </row>
    <row r="17" spans="2:133" ht="11.25" customHeight="1" x14ac:dyDescent="0.15">
      <c r="B17" s="655" t="s">
        <v>265</v>
      </c>
      <c r="C17" s="656"/>
      <c r="D17" s="656"/>
      <c r="E17" s="656"/>
      <c r="F17" s="656"/>
      <c r="G17" s="656"/>
      <c r="H17" s="656"/>
      <c r="I17" s="656"/>
      <c r="J17" s="656"/>
      <c r="K17" s="656"/>
      <c r="L17" s="656"/>
      <c r="M17" s="656"/>
      <c r="N17" s="656"/>
      <c r="O17" s="656"/>
      <c r="P17" s="656"/>
      <c r="Q17" s="657"/>
      <c r="R17" s="658">
        <v>4807</v>
      </c>
      <c r="S17" s="659"/>
      <c r="T17" s="659"/>
      <c r="U17" s="659"/>
      <c r="V17" s="659"/>
      <c r="W17" s="659"/>
      <c r="X17" s="659"/>
      <c r="Y17" s="660"/>
      <c r="Z17" s="684">
        <v>0.1</v>
      </c>
      <c r="AA17" s="684"/>
      <c r="AB17" s="684"/>
      <c r="AC17" s="684"/>
      <c r="AD17" s="685">
        <v>4807</v>
      </c>
      <c r="AE17" s="685"/>
      <c r="AF17" s="685"/>
      <c r="AG17" s="685"/>
      <c r="AH17" s="685"/>
      <c r="AI17" s="685"/>
      <c r="AJ17" s="685"/>
      <c r="AK17" s="685"/>
      <c r="AL17" s="661">
        <v>0.2</v>
      </c>
      <c r="AM17" s="662"/>
      <c r="AN17" s="662"/>
      <c r="AO17" s="686"/>
      <c r="AP17" s="655" t="s">
        <v>266</v>
      </c>
      <c r="AQ17" s="656"/>
      <c r="AR17" s="656"/>
      <c r="AS17" s="656"/>
      <c r="AT17" s="656"/>
      <c r="AU17" s="656"/>
      <c r="AV17" s="656"/>
      <c r="AW17" s="656"/>
      <c r="AX17" s="656"/>
      <c r="AY17" s="656"/>
      <c r="AZ17" s="656"/>
      <c r="BA17" s="656"/>
      <c r="BB17" s="656"/>
      <c r="BC17" s="656"/>
      <c r="BD17" s="656"/>
      <c r="BE17" s="656"/>
      <c r="BF17" s="657"/>
      <c r="BG17" s="658" t="s">
        <v>128</v>
      </c>
      <c r="BH17" s="659"/>
      <c r="BI17" s="659"/>
      <c r="BJ17" s="659"/>
      <c r="BK17" s="659"/>
      <c r="BL17" s="659"/>
      <c r="BM17" s="659"/>
      <c r="BN17" s="660"/>
      <c r="BO17" s="684" t="s">
        <v>128</v>
      </c>
      <c r="BP17" s="684"/>
      <c r="BQ17" s="684"/>
      <c r="BR17" s="684"/>
      <c r="BS17" s="685" t="s">
        <v>128</v>
      </c>
      <c r="BT17" s="685"/>
      <c r="BU17" s="685"/>
      <c r="BV17" s="685"/>
      <c r="BW17" s="685"/>
      <c r="BX17" s="685"/>
      <c r="BY17" s="685"/>
      <c r="BZ17" s="685"/>
      <c r="CA17" s="685"/>
      <c r="CB17" s="730"/>
      <c r="CD17" s="655" t="s">
        <v>267</v>
      </c>
      <c r="CE17" s="656"/>
      <c r="CF17" s="656"/>
      <c r="CG17" s="656"/>
      <c r="CH17" s="656"/>
      <c r="CI17" s="656"/>
      <c r="CJ17" s="656"/>
      <c r="CK17" s="656"/>
      <c r="CL17" s="656"/>
      <c r="CM17" s="656"/>
      <c r="CN17" s="656"/>
      <c r="CO17" s="656"/>
      <c r="CP17" s="656"/>
      <c r="CQ17" s="657"/>
      <c r="CR17" s="658">
        <v>590350</v>
      </c>
      <c r="CS17" s="659"/>
      <c r="CT17" s="659"/>
      <c r="CU17" s="659"/>
      <c r="CV17" s="659"/>
      <c r="CW17" s="659"/>
      <c r="CX17" s="659"/>
      <c r="CY17" s="660"/>
      <c r="CZ17" s="684">
        <v>16.3</v>
      </c>
      <c r="DA17" s="684"/>
      <c r="DB17" s="684"/>
      <c r="DC17" s="684"/>
      <c r="DD17" s="664" t="s">
        <v>128</v>
      </c>
      <c r="DE17" s="659"/>
      <c r="DF17" s="659"/>
      <c r="DG17" s="659"/>
      <c r="DH17" s="659"/>
      <c r="DI17" s="659"/>
      <c r="DJ17" s="659"/>
      <c r="DK17" s="659"/>
      <c r="DL17" s="659"/>
      <c r="DM17" s="659"/>
      <c r="DN17" s="659"/>
      <c r="DO17" s="659"/>
      <c r="DP17" s="660"/>
      <c r="DQ17" s="664">
        <v>590350</v>
      </c>
      <c r="DR17" s="659"/>
      <c r="DS17" s="659"/>
      <c r="DT17" s="659"/>
      <c r="DU17" s="659"/>
      <c r="DV17" s="659"/>
      <c r="DW17" s="659"/>
      <c r="DX17" s="659"/>
      <c r="DY17" s="659"/>
      <c r="DZ17" s="659"/>
      <c r="EA17" s="659"/>
      <c r="EB17" s="659"/>
      <c r="EC17" s="696"/>
    </row>
    <row r="18" spans="2:133" ht="11.25" customHeight="1" x14ac:dyDescent="0.15">
      <c r="B18" s="655" t="s">
        <v>268</v>
      </c>
      <c r="C18" s="656"/>
      <c r="D18" s="656"/>
      <c r="E18" s="656"/>
      <c r="F18" s="656"/>
      <c r="G18" s="656"/>
      <c r="H18" s="656"/>
      <c r="I18" s="656"/>
      <c r="J18" s="656"/>
      <c r="K18" s="656"/>
      <c r="L18" s="656"/>
      <c r="M18" s="656"/>
      <c r="N18" s="656"/>
      <c r="O18" s="656"/>
      <c r="P18" s="656"/>
      <c r="Q18" s="657"/>
      <c r="R18" s="658">
        <v>16221</v>
      </c>
      <c r="S18" s="659"/>
      <c r="T18" s="659"/>
      <c r="U18" s="659"/>
      <c r="V18" s="659"/>
      <c r="W18" s="659"/>
      <c r="X18" s="659"/>
      <c r="Y18" s="660"/>
      <c r="Z18" s="684">
        <v>0.3</v>
      </c>
      <c r="AA18" s="684"/>
      <c r="AB18" s="684"/>
      <c r="AC18" s="684"/>
      <c r="AD18" s="685">
        <v>16221</v>
      </c>
      <c r="AE18" s="685"/>
      <c r="AF18" s="685"/>
      <c r="AG18" s="685"/>
      <c r="AH18" s="685"/>
      <c r="AI18" s="685"/>
      <c r="AJ18" s="685"/>
      <c r="AK18" s="685"/>
      <c r="AL18" s="661">
        <v>0.60000002384185791</v>
      </c>
      <c r="AM18" s="662"/>
      <c r="AN18" s="662"/>
      <c r="AO18" s="686"/>
      <c r="AP18" s="655" t="s">
        <v>269</v>
      </c>
      <c r="AQ18" s="656"/>
      <c r="AR18" s="656"/>
      <c r="AS18" s="656"/>
      <c r="AT18" s="656"/>
      <c r="AU18" s="656"/>
      <c r="AV18" s="656"/>
      <c r="AW18" s="656"/>
      <c r="AX18" s="656"/>
      <c r="AY18" s="656"/>
      <c r="AZ18" s="656"/>
      <c r="BA18" s="656"/>
      <c r="BB18" s="656"/>
      <c r="BC18" s="656"/>
      <c r="BD18" s="656"/>
      <c r="BE18" s="656"/>
      <c r="BF18" s="657"/>
      <c r="BG18" s="658" t="s">
        <v>128</v>
      </c>
      <c r="BH18" s="659"/>
      <c r="BI18" s="659"/>
      <c r="BJ18" s="659"/>
      <c r="BK18" s="659"/>
      <c r="BL18" s="659"/>
      <c r="BM18" s="659"/>
      <c r="BN18" s="660"/>
      <c r="BO18" s="684" t="s">
        <v>128</v>
      </c>
      <c r="BP18" s="684"/>
      <c r="BQ18" s="684"/>
      <c r="BR18" s="684"/>
      <c r="BS18" s="685" t="s">
        <v>128</v>
      </c>
      <c r="BT18" s="685"/>
      <c r="BU18" s="685"/>
      <c r="BV18" s="685"/>
      <c r="BW18" s="685"/>
      <c r="BX18" s="685"/>
      <c r="BY18" s="685"/>
      <c r="BZ18" s="685"/>
      <c r="CA18" s="685"/>
      <c r="CB18" s="730"/>
      <c r="CD18" s="655" t="s">
        <v>270</v>
      </c>
      <c r="CE18" s="656"/>
      <c r="CF18" s="656"/>
      <c r="CG18" s="656"/>
      <c r="CH18" s="656"/>
      <c r="CI18" s="656"/>
      <c r="CJ18" s="656"/>
      <c r="CK18" s="656"/>
      <c r="CL18" s="656"/>
      <c r="CM18" s="656"/>
      <c r="CN18" s="656"/>
      <c r="CO18" s="656"/>
      <c r="CP18" s="656"/>
      <c r="CQ18" s="657"/>
      <c r="CR18" s="658" t="s">
        <v>128</v>
      </c>
      <c r="CS18" s="659"/>
      <c r="CT18" s="659"/>
      <c r="CU18" s="659"/>
      <c r="CV18" s="659"/>
      <c r="CW18" s="659"/>
      <c r="CX18" s="659"/>
      <c r="CY18" s="660"/>
      <c r="CZ18" s="684" t="s">
        <v>128</v>
      </c>
      <c r="DA18" s="684"/>
      <c r="DB18" s="684"/>
      <c r="DC18" s="684"/>
      <c r="DD18" s="664" t="s">
        <v>128</v>
      </c>
      <c r="DE18" s="659"/>
      <c r="DF18" s="659"/>
      <c r="DG18" s="659"/>
      <c r="DH18" s="659"/>
      <c r="DI18" s="659"/>
      <c r="DJ18" s="659"/>
      <c r="DK18" s="659"/>
      <c r="DL18" s="659"/>
      <c r="DM18" s="659"/>
      <c r="DN18" s="659"/>
      <c r="DO18" s="659"/>
      <c r="DP18" s="660"/>
      <c r="DQ18" s="664" t="s">
        <v>128</v>
      </c>
      <c r="DR18" s="659"/>
      <c r="DS18" s="659"/>
      <c r="DT18" s="659"/>
      <c r="DU18" s="659"/>
      <c r="DV18" s="659"/>
      <c r="DW18" s="659"/>
      <c r="DX18" s="659"/>
      <c r="DY18" s="659"/>
      <c r="DZ18" s="659"/>
      <c r="EA18" s="659"/>
      <c r="EB18" s="659"/>
      <c r="EC18" s="696"/>
    </row>
    <row r="19" spans="2:133" ht="11.25" customHeight="1" x14ac:dyDescent="0.15">
      <c r="B19" s="655" t="s">
        <v>271</v>
      </c>
      <c r="C19" s="656"/>
      <c r="D19" s="656"/>
      <c r="E19" s="656"/>
      <c r="F19" s="656"/>
      <c r="G19" s="656"/>
      <c r="H19" s="656"/>
      <c r="I19" s="656"/>
      <c r="J19" s="656"/>
      <c r="K19" s="656"/>
      <c r="L19" s="656"/>
      <c r="M19" s="656"/>
      <c r="N19" s="656"/>
      <c r="O19" s="656"/>
      <c r="P19" s="656"/>
      <c r="Q19" s="657"/>
      <c r="R19" s="658">
        <v>1258</v>
      </c>
      <c r="S19" s="659"/>
      <c r="T19" s="659"/>
      <c r="U19" s="659"/>
      <c r="V19" s="659"/>
      <c r="W19" s="659"/>
      <c r="X19" s="659"/>
      <c r="Y19" s="660"/>
      <c r="Z19" s="684">
        <v>0</v>
      </c>
      <c r="AA19" s="684"/>
      <c r="AB19" s="684"/>
      <c r="AC19" s="684"/>
      <c r="AD19" s="685">
        <v>1258</v>
      </c>
      <c r="AE19" s="685"/>
      <c r="AF19" s="685"/>
      <c r="AG19" s="685"/>
      <c r="AH19" s="685"/>
      <c r="AI19" s="685"/>
      <c r="AJ19" s="685"/>
      <c r="AK19" s="685"/>
      <c r="AL19" s="661">
        <v>0</v>
      </c>
      <c r="AM19" s="662"/>
      <c r="AN19" s="662"/>
      <c r="AO19" s="686"/>
      <c r="AP19" s="655" t="s">
        <v>272</v>
      </c>
      <c r="AQ19" s="656"/>
      <c r="AR19" s="656"/>
      <c r="AS19" s="656"/>
      <c r="AT19" s="656"/>
      <c r="AU19" s="656"/>
      <c r="AV19" s="656"/>
      <c r="AW19" s="656"/>
      <c r="AX19" s="656"/>
      <c r="AY19" s="656"/>
      <c r="AZ19" s="656"/>
      <c r="BA19" s="656"/>
      <c r="BB19" s="656"/>
      <c r="BC19" s="656"/>
      <c r="BD19" s="656"/>
      <c r="BE19" s="656"/>
      <c r="BF19" s="657"/>
      <c r="BG19" s="658">
        <v>499</v>
      </c>
      <c r="BH19" s="659"/>
      <c r="BI19" s="659"/>
      <c r="BJ19" s="659"/>
      <c r="BK19" s="659"/>
      <c r="BL19" s="659"/>
      <c r="BM19" s="659"/>
      <c r="BN19" s="660"/>
      <c r="BO19" s="684">
        <v>0.1</v>
      </c>
      <c r="BP19" s="684"/>
      <c r="BQ19" s="684"/>
      <c r="BR19" s="684"/>
      <c r="BS19" s="685" t="s">
        <v>128</v>
      </c>
      <c r="BT19" s="685"/>
      <c r="BU19" s="685"/>
      <c r="BV19" s="685"/>
      <c r="BW19" s="685"/>
      <c r="BX19" s="685"/>
      <c r="BY19" s="685"/>
      <c r="BZ19" s="685"/>
      <c r="CA19" s="685"/>
      <c r="CB19" s="730"/>
      <c r="CD19" s="655" t="s">
        <v>273</v>
      </c>
      <c r="CE19" s="656"/>
      <c r="CF19" s="656"/>
      <c r="CG19" s="656"/>
      <c r="CH19" s="656"/>
      <c r="CI19" s="656"/>
      <c r="CJ19" s="656"/>
      <c r="CK19" s="656"/>
      <c r="CL19" s="656"/>
      <c r="CM19" s="656"/>
      <c r="CN19" s="656"/>
      <c r="CO19" s="656"/>
      <c r="CP19" s="656"/>
      <c r="CQ19" s="657"/>
      <c r="CR19" s="658" t="s">
        <v>128</v>
      </c>
      <c r="CS19" s="659"/>
      <c r="CT19" s="659"/>
      <c r="CU19" s="659"/>
      <c r="CV19" s="659"/>
      <c r="CW19" s="659"/>
      <c r="CX19" s="659"/>
      <c r="CY19" s="660"/>
      <c r="CZ19" s="684" t="s">
        <v>128</v>
      </c>
      <c r="DA19" s="684"/>
      <c r="DB19" s="684"/>
      <c r="DC19" s="684"/>
      <c r="DD19" s="664" t="s">
        <v>128</v>
      </c>
      <c r="DE19" s="659"/>
      <c r="DF19" s="659"/>
      <c r="DG19" s="659"/>
      <c r="DH19" s="659"/>
      <c r="DI19" s="659"/>
      <c r="DJ19" s="659"/>
      <c r="DK19" s="659"/>
      <c r="DL19" s="659"/>
      <c r="DM19" s="659"/>
      <c r="DN19" s="659"/>
      <c r="DO19" s="659"/>
      <c r="DP19" s="660"/>
      <c r="DQ19" s="664" t="s">
        <v>128</v>
      </c>
      <c r="DR19" s="659"/>
      <c r="DS19" s="659"/>
      <c r="DT19" s="659"/>
      <c r="DU19" s="659"/>
      <c r="DV19" s="659"/>
      <c r="DW19" s="659"/>
      <c r="DX19" s="659"/>
      <c r="DY19" s="659"/>
      <c r="DZ19" s="659"/>
      <c r="EA19" s="659"/>
      <c r="EB19" s="659"/>
      <c r="EC19" s="696"/>
    </row>
    <row r="20" spans="2:133" ht="11.25" customHeight="1" x14ac:dyDescent="0.15">
      <c r="B20" s="655" t="s">
        <v>274</v>
      </c>
      <c r="C20" s="656"/>
      <c r="D20" s="656"/>
      <c r="E20" s="656"/>
      <c r="F20" s="656"/>
      <c r="G20" s="656"/>
      <c r="H20" s="656"/>
      <c r="I20" s="656"/>
      <c r="J20" s="656"/>
      <c r="K20" s="656"/>
      <c r="L20" s="656"/>
      <c r="M20" s="656"/>
      <c r="N20" s="656"/>
      <c r="O20" s="656"/>
      <c r="P20" s="656"/>
      <c r="Q20" s="657"/>
      <c r="R20" s="658">
        <v>1849</v>
      </c>
      <c r="S20" s="659"/>
      <c r="T20" s="659"/>
      <c r="U20" s="659"/>
      <c r="V20" s="659"/>
      <c r="W20" s="659"/>
      <c r="X20" s="659"/>
      <c r="Y20" s="660"/>
      <c r="Z20" s="684">
        <v>0</v>
      </c>
      <c r="AA20" s="684"/>
      <c r="AB20" s="684"/>
      <c r="AC20" s="684"/>
      <c r="AD20" s="685">
        <v>1849</v>
      </c>
      <c r="AE20" s="685"/>
      <c r="AF20" s="685"/>
      <c r="AG20" s="685"/>
      <c r="AH20" s="685"/>
      <c r="AI20" s="685"/>
      <c r="AJ20" s="685"/>
      <c r="AK20" s="685"/>
      <c r="AL20" s="661">
        <v>0.1</v>
      </c>
      <c r="AM20" s="662"/>
      <c r="AN20" s="662"/>
      <c r="AO20" s="686"/>
      <c r="AP20" s="655" t="s">
        <v>275</v>
      </c>
      <c r="AQ20" s="656"/>
      <c r="AR20" s="656"/>
      <c r="AS20" s="656"/>
      <c r="AT20" s="656"/>
      <c r="AU20" s="656"/>
      <c r="AV20" s="656"/>
      <c r="AW20" s="656"/>
      <c r="AX20" s="656"/>
      <c r="AY20" s="656"/>
      <c r="AZ20" s="656"/>
      <c r="BA20" s="656"/>
      <c r="BB20" s="656"/>
      <c r="BC20" s="656"/>
      <c r="BD20" s="656"/>
      <c r="BE20" s="656"/>
      <c r="BF20" s="657"/>
      <c r="BG20" s="658">
        <v>499</v>
      </c>
      <c r="BH20" s="659"/>
      <c r="BI20" s="659"/>
      <c r="BJ20" s="659"/>
      <c r="BK20" s="659"/>
      <c r="BL20" s="659"/>
      <c r="BM20" s="659"/>
      <c r="BN20" s="660"/>
      <c r="BO20" s="684">
        <v>0.1</v>
      </c>
      <c r="BP20" s="684"/>
      <c r="BQ20" s="684"/>
      <c r="BR20" s="684"/>
      <c r="BS20" s="685" t="s">
        <v>128</v>
      </c>
      <c r="BT20" s="685"/>
      <c r="BU20" s="685"/>
      <c r="BV20" s="685"/>
      <c r="BW20" s="685"/>
      <c r="BX20" s="685"/>
      <c r="BY20" s="685"/>
      <c r="BZ20" s="685"/>
      <c r="CA20" s="685"/>
      <c r="CB20" s="730"/>
      <c r="CD20" s="655" t="s">
        <v>276</v>
      </c>
      <c r="CE20" s="656"/>
      <c r="CF20" s="656"/>
      <c r="CG20" s="656"/>
      <c r="CH20" s="656"/>
      <c r="CI20" s="656"/>
      <c r="CJ20" s="656"/>
      <c r="CK20" s="656"/>
      <c r="CL20" s="656"/>
      <c r="CM20" s="656"/>
      <c r="CN20" s="656"/>
      <c r="CO20" s="656"/>
      <c r="CP20" s="656"/>
      <c r="CQ20" s="657"/>
      <c r="CR20" s="658">
        <v>3617226</v>
      </c>
      <c r="CS20" s="659"/>
      <c r="CT20" s="659"/>
      <c r="CU20" s="659"/>
      <c r="CV20" s="659"/>
      <c r="CW20" s="659"/>
      <c r="CX20" s="659"/>
      <c r="CY20" s="660"/>
      <c r="CZ20" s="684">
        <v>100</v>
      </c>
      <c r="DA20" s="684"/>
      <c r="DB20" s="684"/>
      <c r="DC20" s="684"/>
      <c r="DD20" s="664">
        <v>738703</v>
      </c>
      <c r="DE20" s="659"/>
      <c r="DF20" s="659"/>
      <c r="DG20" s="659"/>
      <c r="DH20" s="659"/>
      <c r="DI20" s="659"/>
      <c r="DJ20" s="659"/>
      <c r="DK20" s="659"/>
      <c r="DL20" s="659"/>
      <c r="DM20" s="659"/>
      <c r="DN20" s="659"/>
      <c r="DO20" s="659"/>
      <c r="DP20" s="660"/>
      <c r="DQ20" s="664">
        <v>2620483</v>
      </c>
      <c r="DR20" s="659"/>
      <c r="DS20" s="659"/>
      <c r="DT20" s="659"/>
      <c r="DU20" s="659"/>
      <c r="DV20" s="659"/>
      <c r="DW20" s="659"/>
      <c r="DX20" s="659"/>
      <c r="DY20" s="659"/>
      <c r="DZ20" s="659"/>
      <c r="EA20" s="659"/>
      <c r="EB20" s="659"/>
      <c r="EC20" s="696"/>
    </row>
    <row r="21" spans="2:133" ht="11.25" customHeight="1" x14ac:dyDescent="0.15">
      <c r="B21" s="655" t="s">
        <v>277</v>
      </c>
      <c r="C21" s="656"/>
      <c r="D21" s="656"/>
      <c r="E21" s="656"/>
      <c r="F21" s="656"/>
      <c r="G21" s="656"/>
      <c r="H21" s="656"/>
      <c r="I21" s="656"/>
      <c r="J21" s="656"/>
      <c r="K21" s="656"/>
      <c r="L21" s="656"/>
      <c r="M21" s="656"/>
      <c r="N21" s="656"/>
      <c r="O21" s="656"/>
      <c r="P21" s="656"/>
      <c r="Q21" s="657"/>
      <c r="R21" s="658">
        <v>213</v>
      </c>
      <c r="S21" s="659"/>
      <c r="T21" s="659"/>
      <c r="U21" s="659"/>
      <c r="V21" s="659"/>
      <c r="W21" s="659"/>
      <c r="X21" s="659"/>
      <c r="Y21" s="660"/>
      <c r="Z21" s="684">
        <v>0</v>
      </c>
      <c r="AA21" s="684"/>
      <c r="AB21" s="684"/>
      <c r="AC21" s="684"/>
      <c r="AD21" s="685">
        <v>213</v>
      </c>
      <c r="AE21" s="685"/>
      <c r="AF21" s="685"/>
      <c r="AG21" s="685"/>
      <c r="AH21" s="685"/>
      <c r="AI21" s="685"/>
      <c r="AJ21" s="685"/>
      <c r="AK21" s="685"/>
      <c r="AL21" s="661">
        <v>0</v>
      </c>
      <c r="AM21" s="662"/>
      <c r="AN21" s="662"/>
      <c r="AO21" s="686"/>
      <c r="AP21" s="655" t="s">
        <v>278</v>
      </c>
      <c r="AQ21" s="731"/>
      <c r="AR21" s="731"/>
      <c r="AS21" s="731"/>
      <c r="AT21" s="731"/>
      <c r="AU21" s="731"/>
      <c r="AV21" s="731"/>
      <c r="AW21" s="731"/>
      <c r="AX21" s="731"/>
      <c r="AY21" s="731"/>
      <c r="AZ21" s="731"/>
      <c r="BA21" s="731"/>
      <c r="BB21" s="731"/>
      <c r="BC21" s="731"/>
      <c r="BD21" s="731"/>
      <c r="BE21" s="731"/>
      <c r="BF21" s="732"/>
      <c r="BG21" s="658">
        <v>499</v>
      </c>
      <c r="BH21" s="659"/>
      <c r="BI21" s="659"/>
      <c r="BJ21" s="659"/>
      <c r="BK21" s="659"/>
      <c r="BL21" s="659"/>
      <c r="BM21" s="659"/>
      <c r="BN21" s="660"/>
      <c r="BO21" s="684">
        <v>0.1</v>
      </c>
      <c r="BP21" s="684"/>
      <c r="BQ21" s="684"/>
      <c r="BR21" s="684"/>
      <c r="BS21" s="685" t="s">
        <v>128</v>
      </c>
      <c r="BT21" s="685"/>
      <c r="BU21" s="685"/>
      <c r="BV21" s="685"/>
      <c r="BW21" s="685"/>
      <c r="BX21" s="685"/>
      <c r="BY21" s="685"/>
      <c r="BZ21" s="685"/>
      <c r="CA21" s="685"/>
      <c r="CB21" s="730"/>
      <c r="CD21" s="635"/>
      <c r="CE21" s="636"/>
      <c r="CF21" s="636"/>
      <c r="CG21" s="636"/>
      <c r="CH21" s="636"/>
      <c r="CI21" s="636"/>
      <c r="CJ21" s="636"/>
      <c r="CK21" s="636"/>
      <c r="CL21" s="636"/>
      <c r="CM21" s="636"/>
      <c r="CN21" s="636"/>
      <c r="CO21" s="636"/>
      <c r="CP21" s="636"/>
      <c r="CQ21" s="637"/>
      <c r="CR21" s="738"/>
      <c r="CS21" s="739"/>
      <c r="CT21" s="739"/>
      <c r="CU21" s="739"/>
      <c r="CV21" s="739"/>
      <c r="CW21" s="739"/>
      <c r="CX21" s="739"/>
      <c r="CY21" s="740"/>
      <c r="CZ21" s="741"/>
      <c r="DA21" s="741"/>
      <c r="DB21" s="741"/>
      <c r="DC21" s="741"/>
      <c r="DD21" s="742"/>
      <c r="DE21" s="739"/>
      <c r="DF21" s="739"/>
      <c r="DG21" s="739"/>
      <c r="DH21" s="739"/>
      <c r="DI21" s="739"/>
      <c r="DJ21" s="739"/>
      <c r="DK21" s="739"/>
      <c r="DL21" s="739"/>
      <c r="DM21" s="739"/>
      <c r="DN21" s="739"/>
      <c r="DO21" s="739"/>
      <c r="DP21" s="740"/>
      <c r="DQ21" s="742"/>
      <c r="DR21" s="739"/>
      <c r="DS21" s="739"/>
      <c r="DT21" s="739"/>
      <c r="DU21" s="739"/>
      <c r="DV21" s="739"/>
      <c r="DW21" s="739"/>
      <c r="DX21" s="739"/>
      <c r="DY21" s="739"/>
      <c r="DZ21" s="739"/>
      <c r="EA21" s="739"/>
      <c r="EB21" s="739"/>
      <c r="EC21" s="746"/>
    </row>
    <row r="22" spans="2:133" ht="11.25" customHeight="1" x14ac:dyDescent="0.15">
      <c r="B22" s="715" t="s">
        <v>279</v>
      </c>
      <c r="C22" s="716"/>
      <c r="D22" s="716"/>
      <c r="E22" s="716"/>
      <c r="F22" s="716"/>
      <c r="G22" s="716"/>
      <c r="H22" s="716"/>
      <c r="I22" s="716"/>
      <c r="J22" s="716"/>
      <c r="K22" s="716"/>
      <c r="L22" s="716"/>
      <c r="M22" s="716"/>
      <c r="N22" s="716"/>
      <c r="O22" s="716"/>
      <c r="P22" s="716"/>
      <c r="Q22" s="717"/>
      <c r="R22" s="658">
        <v>12901</v>
      </c>
      <c r="S22" s="659"/>
      <c r="T22" s="659"/>
      <c r="U22" s="659"/>
      <c r="V22" s="659"/>
      <c r="W22" s="659"/>
      <c r="X22" s="659"/>
      <c r="Y22" s="660"/>
      <c r="Z22" s="684">
        <v>0.3</v>
      </c>
      <c r="AA22" s="684"/>
      <c r="AB22" s="684"/>
      <c r="AC22" s="684"/>
      <c r="AD22" s="685">
        <v>12901</v>
      </c>
      <c r="AE22" s="685"/>
      <c r="AF22" s="685"/>
      <c r="AG22" s="685"/>
      <c r="AH22" s="685"/>
      <c r="AI22" s="685"/>
      <c r="AJ22" s="685"/>
      <c r="AK22" s="685"/>
      <c r="AL22" s="661">
        <v>0.5</v>
      </c>
      <c r="AM22" s="662"/>
      <c r="AN22" s="662"/>
      <c r="AO22" s="686"/>
      <c r="AP22" s="655" t="s">
        <v>280</v>
      </c>
      <c r="AQ22" s="731"/>
      <c r="AR22" s="731"/>
      <c r="AS22" s="731"/>
      <c r="AT22" s="731"/>
      <c r="AU22" s="731"/>
      <c r="AV22" s="731"/>
      <c r="AW22" s="731"/>
      <c r="AX22" s="731"/>
      <c r="AY22" s="731"/>
      <c r="AZ22" s="731"/>
      <c r="BA22" s="731"/>
      <c r="BB22" s="731"/>
      <c r="BC22" s="731"/>
      <c r="BD22" s="731"/>
      <c r="BE22" s="731"/>
      <c r="BF22" s="732"/>
      <c r="BG22" s="658" t="s">
        <v>128</v>
      </c>
      <c r="BH22" s="659"/>
      <c r="BI22" s="659"/>
      <c r="BJ22" s="659"/>
      <c r="BK22" s="659"/>
      <c r="BL22" s="659"/>
      <c r="BM22" s="659"/>
      <c r="BN22" s="660"/>
      <c r="BO22" s="684" t="s">
        <v>128</v>
      </c>
      <c r="BP22" s="684"/>
      <c r="BQ22" s="684"/>
      <c r="BR22" s="684"/>
      <c r="BS22" s="685" t="s">
        <v>128</v>
      </c>
      <c r="BT22" s="685"/>
      <c r="BU22" s="685"/>
      <c r="BV22" s="685"/>
      <c r="BW22" s="685"/>
      <c r="BX22" s="685"/>
      <c r="BY22" s="685"/>
      <c r="BZ22" s="685"/>
      <c r="CA22" s="685"/>
      <c r="CB22" s="730"/>
      <c r="CD22" s="711" t="s">
        <v>281</v>
      </c>
      <c r="CE22" s="712"/>
      <c r="CF22" s="712"/>
      <c r="CG22" s="712"/>
      <c r="CH22" s="712"/>
      <c r="CI22" s="712"/>
      <c r="CJ22" s="712"/>
      <c r="CK22" s="712"/>
      <c r="CL22" s="712"/>
      <c r="CM22" s="712"/>
      <c r="CN22" s="712"/>
      <c r="CO22" s="712"/>
      <c r="CP22" s="712"/>
      <c r="CQ22" s="712"/>
      <c r="CR22" s="712"/>
      <c r="CS22" s="712"/>
      <c r="CT22" s="712"/>
      <c r="CU22" s="712"/>
      <c r="CV22" s="712"/>
      <c r="CW22" s="712"/>
      <c r="CX22" s="712"/>
      <c r="CY22" s="712"/>
      <c r="CZ22" s="712"/>
      <c r="DA22" s="712"/>
      <c r="DB22" s="712"/>
      <c r="DC22" s="712"/>
      <c r="DD22" s="712"/>
      <c r="DE22" s="712"/>
      <c r="DF22" s="712"/>
      <c r="DG22" s="712"/>
      <c r="DH22" s="712"/>
      <c r="DI22" s="712"/>
      <c r="DJ22" s="712"/>
      <c r="DK22" s="712"/>
      <c r="DL22" s="712"/>
      <c r="DM22" s="712"/>
      <c r="DN22" s="712"/>
      <c r="DO22" s="712"/>
      <c r="DP22" s="712"/>
      <c r="DQ22" s="712"/>
      <c r="DR22" s="712"/>
      <c r="DS22" s="712"/>
      <c r="DT22" s="712"/>
      <c r="DU22" s="712"/>
      <c r="DV22" s="712"/>
      <c r="DW22" s="712"/>
      <c r="DX22" s="712"/>
      <c r="DY22" s="712"/>
      <c r="DZ22" s="712"/>
      <c r="EA22" s="712"/>
      <c r="EB22" s="712"/>
      <c r="EC22" s="713"/>
    </row>
    <row r="23" spans="2:133" ht="11.25" customHeight="1" x14ac:dyDescent="0.15">
      <c r="B23" s="655" t="s">
        <v>282</v>
      </c>
      <c r="C23" s="656"/>
      <c r="D23" s="656"/>
      <c r="E23" s="656"/>
      <c r="F23" s="656"/>
      <c r="G23" s="656"/>
      <c r="H23" s="656"/>
      <c r="I23" s="656"/>
      <c r="J23" s="656"/>
      <c r="K23" s="656"/>
      <c r="L23" s="656"/>
      <c r="M23" s="656"/>
      <c r="N23" s="656"/>
      <c r="O23" s="656"/>
      <c r="P23" s="656"/>
      <c r="Q23" s="657"/>
      <c r="R23" s="658">
        <v>1843014</v>
      </c>
      <c r="S23" s="659"/>
      <c r="T23" s="659"/>
      <c r="U23" s="659"/>
      <c r="V23" s="659"/>
      <c r="W23" s="659"/>
      <c r="X23" s="659"/>
      <c r="Y23" s="660"/>
      <c r="Z23" s="684">
        <v>39.5</v>
      </c>
      <c r="AA23" s="684"/>
      <c r="AB23" s="684"/>
      <c r="AC23" s="684"/>
      <c r="AD23" s="685">
        <v>1716190</v>
      </c>
      <c r="AE23" s="685"/>
      <c r="AF23" s="685"/>
      <c r="AG23" s="685"/>
      <c r="AH23" s="685"/>
      <c r="AI23" s="685"/>
      <c r="AJ23" s="685"/>
      <c r="AK23" s="685"/>
      <c r="AL23" s="661">
        <v>65.8</v>
      </c>
      <c r="AM23" s="662"/>
      <c r="AN23" s="662"/>
      <c r="AO23" s="686"/>
      <c r="AP23" s="655" t="s">
        <v>283</v>
      </c>
      <c r="AQ23" s="731"/>
      <c r="AR23" s="731"/>
      <c r="AS23" s="731"/>
      <c r="AT23" s="731"/>
      <c r="AU23" s="731"/>
      <c r="AV23" s="731"/>
      <c r="AW23" s="731"/>
      <c r="AX23" s="731"/>
      <c r="AY23" s="731"/>
      <c r="AZ23" s="731"/>
      <c r="BA23" s="731"/>
      <c r="BB23" s="731"/>
      <c r="BC23" s="731"/>
      <c r="BD23" s="731"/>
      <c r="BE23" s="731"/>
      <c r="BF23" s="732"/>
      <c r="BG23" s="658" t="s">
        <v>128</v>
      </c>
      <c r="BH23" s="659"/>
      <c r="BI23" s="659"/>
      <c r="BJ23" s="659"/>
      <c r="BK23" s="659"/>
      <c r="BL23" s="659"/>
      <c r="BM23" s="659"/>
      <c r="BN23" s="660"/>
      <c r="BO23" s="684" t="s">
        <v>128</v>
      </c>
      <c r="BP23" s="684"/>
      <c r="BQ23" s="684"/>
      <c r="BR23" s="684"/>
      <c r="BS23" s="685" t="s">
        <v>128</v>
      </c>
      <c r="BT23" s="685"/>
      <c r="BU23" s="685"/>
      <c r="BV23" s="685"/>
      <c r="BW23" s="685"/>
      <c r="BX23" s="685"/>
      <c r="BY23" s="685"/>
      <c r="BZ23" s="685"/>
      <c r="CA23" s="685"/>
      <c r="CB23" s="730"/>
      <c r="CD23" s="711" t="s">
        <v>223</v>
      </c>
      <c r="CE23" s="712"/>
      <c r="CF23" s="712"/>
      <c r="CG23" s="712"/>
      <c r="CH23" s="712"/>
      <c r="CI23" s="712"/>
      <c r="CJ23" s="712"/>
      <c r="CK23" s="712"/>
      <c r="CL23" s="712"/>
      <c r="CM23" s="712"/>
      <c r="CN23" s="712"/>
      <c r="CO23" s="712"/>
      <c r="CP23" s="712"/>
      <c r="CQ23" s="713"/>
      <c r="CR23" s="711" t="s">
        <v>284</v>
      </c>
      <c r="CS23" s="712"/>
      <c r="CT23" s="712"/>
      <c r="CU23" s="712"/>
      <c r="CV23" s="712"/>
      <c r="CW23" s="712"/>
      <c r="CX23" s="712"/>
      <c r="CY23" s="713"/>
      <c r="CZ23" s="711" t="s">
        <v>285</v>
      </c>
      <c r="DA23" s="712"/>
      <c r="DB23" s="712"/>
      <c r="DC23" s="713"/>
      <c r="DD23" s="711" t="s">
        <v>286</v>
      </c>
      <c r="DE23" s="712"/>
      <c r="DF23" s="712"/>
      <c r="DG23" s="712"/>
      <c r="DH23" s="712"/>
      <c r="DI23" s="712"/>
      <c r="DJ23" s="712"/>
      <c r="DK23" s="713"/>
      <c r="DL23" s="743" t="s">
        <v>287</v>
      </c>
      <c r="DM23" s="744"/>
      <c r="DN23" s="744"/>
      <c r="DO23" s="744"/>
      <c r="DP23" s="744"/>
      <c r="DQ23" s="744"/>
      <c r="DR23" s="744"/>
      <c r="DS23" s="744"/>
      <c r="DT23" s="744"/>
      <c r="DU23" s="744"/>
      <c r="DV23" s="745"/>
      <c r="DW23" s="711" t="s">
        <v>288</v>
      </c>
      <c r="DX23" s="712"/>
      <c r="DY23" s="712"/>
      <c r="DZ23" s="712"/>
      <c r="EA23" s="712"/>
      <c r="EB23" s="712"/>
      <c r="EC23" s="713"/>
    </row>
    <row r="24" spans="2:133" ht="11.25" customHeight="1" x14ac:dyDescent="0.15">
      <c r="B24" s="655" t="s">
        <v>289</v>
      </c>
      <c r="C24" s="656"/>
      <c r="D24" s="656"/>
      <c r="E24" s="656"/>
      <c r="F24" s="656"/>
      <c r="G24" s="656"/>
      <c r="H24" s="656"/>
      <c r="I24" s="656"/>
      <c r="J24" s="656"/>
      <c r="K24" s="656"/>
      <c r="L24" s="656"/>
      <c r="M24" s="656"/>
      <c r="N24" s="656"/>
      <c r="O24" s="656"/>
      <c r="P24" s="656"/>
      <c r="Q24" s="657"/>
      <c r="R24" s="658">
        <v>1716190</v>
      </c>
      <c r="S24" s="659"/>
      <c r="T24" s="659"/>
      <c r="U24" s="659"/>
      <c r="V24" s="659"/>
      <c r="W24" s="659"/>
      <c r="X24" s="659"/>
      <c r="Y24" s="660"/>
      <c r="Z24" s="684">
        <v>36.799999999999997</v>
      </c>
      <c r="AA24" s="684"/>
      <c r="AB24" s="684"/>
      <c r="AC24" s="684"/>
      <c r="AD24" s="685">
        <v>1716190</v>
      </c>
      <c r="AE24" s="685"/>
      <c r="AF24" s="685"/>
      <c r="AG24" s="685"/>
      <c r="AH24" s="685"/>
      <c r="AI24" s="685"/>
      <c r="AJ24" s="685"/>
      <c r="AK24" s="685"/>
      <c r="AL24" s="661">
        <v>65.8</v>
      </c>
      <c r="AM24" s="662"/>
      <c r="AN24" s="662"/>
      <c r="AO24" s="686"/>
      <c r="AP24" s="655" t="s">
        <v>290</v>
      </c>
      <c r="AQ24" s="731"/>
      <c r="AR24" s="731"/>
      <c r="AS24" s="731"/>
      <c r="AT24" s="731"/>
      <c r="AU24" s="731"/>
      <c r="AV24" s="731"/>
      <c r="AW24" s="731"/>
      <c r="AX24" s="731"/>
      <c r="AY24" s="731"/>
      <c r="AZ24" s="731"/>
      <c r="BA24" s="731"/>
      <c r="BB24" s="731"/>
      <c r="BC24" s="731"/>
      <c r="BD24" s="731"/>
      <c r="BE24" s="731"/>
      <c r="BF24" s="732"/>
      <c r="BG24" s="658" t="s">
        <v>128</v>
      </c>
      <c r="BH24" s="659"/>
      <c r="BI24" s="659"/>
      <c r="BJ24" s="659"/>
      <c r="BK24" s="659"/>
      <c r="BL24" s="659"/>
      <c r="BM24" s="659"/>
      <c r="BN24" s="660"/>
      <c r="BO24" s="684" t="s">
        <v>128</v>
      </c>
      <c r="BP24" s="684"/>
      <c r="BQ24" s="684"/>
      <c r="BR24" s="684"/>
      <c r="BS24" s="685" t="s">
        <v>128</v>
      </c>
      <c r="BT24" s="685"/>
      <c r="BU24" s="685"/>
      <c r="BV24" s="685"/>
      <c r="BW24" s="685"/>
      <c r="BX24" s="685"/>
      <c r="BY24" s="685"/>
      <c r="BZ24" s="685"/>
      <c r="CA24" s="685"/>
      <c r="CB24" s="730"/>
      <c r="CD24" s="708" t="s">
        <v>291</v>
      </c>
      <c r="CE24" s="709"/>
      <c r="CF24" s="709"/>
      <c r="CG24" s="709"/>
      <c r="CH24" s="709"/>
      <c r="CI24" s="709"/>
      <c r="CJ24" s="709"/>
      <c r="CK24" s="709"/>
      <c r="CL24" s="709"/>
      <c r="CM24" s="709"/>
      <c r="CN24" s="709"/>
      <c r="CO24" s="709"/>
      <c r="CP24" s="709"/>
      <c r="CQ24" s="710"/>
      <c r="CR24" s="705">
        <v>1390820</v>
      </c>
      <c r="CS24" s="706"/>
      <c r="CT24" s="706"/>
      <c r="CU24" s="706"/>
      <c r="CV24" s="706"/>
      <c r="CW24" s="706"/>
      <c r="CX24" s="706"/>
      <c r="CY24" s="734"/>
      <c r="CZ24" s="735">
        <v>38.4</v>
      </c>
      <c r="DA24" s="721"/>
      <c r="DB24" s="721"/>
      <c r="DC24" s="737"/>
      <c r="DD24" s="733">
        <v>1172204</v>
      </c>
      <c r="DE24" s="706"/>
      <c r="DF24" s="706"/>
      <c r="DG24" s="706"/>
      <c r="DH24" s="706"/>
      <c r="DI24" s="706"/>
      <c r="DJ24" s="706"/>
      <c r="DK24" s="734"/>
      <c r="DL24" s="733">
        <v>1026399</v>
      </c>
      <c r="DM24" s="706"/>
      <c r="DN24" s="706"/>
      <c r="DO24" s="706"/>
      <c r="DP24" s="706"/>
      <c r="DQ24" s="706"/>
      <c r="DR24" s="706"/>
      <c r="DS24" s="706"/>
      <c r="DT24" s="706"/>
      <c r="DU24" s="706"/>
      <c r="DV24" s="734"/>
      <c r="DW24" s="735">
        <v>37.799999999999997</v>
      </c>
      <c r="DX24" s="721"/>
      <c r="DY24" s="721"/>
      <c r="DZ24" s="721"/>
      <c r="EA24" s="721"/>
      <c r="EB24" s="721"/>
      <c r="EC24" s="736"/>
    </row>
    <row r="25" spans="2:133" ht="11.25" customHeight="1" x14ac:dyDescent="0.15">
      <c r="B25" s="655" t="s">
        <v>292</v>
      </c>
      <c r="C25" s="656"/>
      <c r="D25" s="656"/>
      <c r="E25" s="656"/>
      <c r="F25" s="656"/>
      <c r="G25" s="656"/>
      <c r="H25" s="656"/>
      <c r="I25" s="656"/>
      <c r="J25" s="656"/>
      <c r="K25" s="656"/>
      <c r="L25" s="656"/>
      <c r="M25" s="656"/>
      <c r="N25" s="656"/>
      <c r="O25" s="656"/>
      <c r="P25" s="656"/>
      <c r="Q25" s="657"/>
      <c r="R25" s="658">
        <v>126818</v>
      </c>
      <c r="S25" s="659"/>
      <c r="T25" s="659"/>
      <c r="U25" s="659"/>
      <c r="V25" s="659"/>
      <c r="W25" s="659"/>
      <c r="X25" s="659"/>
      <c r="Y25" s="660"/>
      <c r="Z25" s="684">
        <v>2.7</v>
      </c>
      <c r="AA25" s="684"/>
      <c r="AB25" s="684"/>
      <c r="AC25" s="684"/>
      <c r="AD25" s="685" t="s">
        <v>128</v>
      </c>
      <c r="AE25" s="685"/>
      <c r="AF25" s="685"/>
      <c r="AG25" s="685"/>
      <c r="AH25" s="685"/>
      <c r="AI25" s="685"/>
      <c r="AJ25" s="685"/>
      <c r="AK25" s="685"/>
      <c r="AL25" s="661" t="s">
        <v>128</v>
      </c>
      <c r="AM25" s="662"/>
      <c r="AN25" s="662"/>
      <c r="AO25" s="686"/>
      <c r="AP25" s="655" t="s">
        <v>293</v>
      </c>
      <c r="AQ25" s="731"/>
      <c r="AR25" s="731"/>
      <c r="AS25" s="731"/>
      <c r="AT25" s="731"/>
      <c r="AU25" s="731"/>
      <c r="AV25" s="731"/>
      <c r="AW25" s="731"/>
      <c r="AX25" s="731"/>
      <c r="AY25" s="731"/>
      <c r="AZ25" s="731"/>
      <c r="BA25" s="731"/>
      <c r="BB25" s="731"/>
      <c r="BC25" s="731"/>
      <c r="BD25" s="731"/>
      <c r="BE25" s="731"/>
      <c r="BF25" s="732"/>
      <c r="BG25" s="658" t="s">
        <v>128</v>
      </c>
      <c r="BH25" s="659"/>
      <c r="BI25" s="659"/>
      <c r="BJ25" s="659"/>
      <c r="BK25" s="659"/>
      <c r="BL25" s="659"/>
      <c r="BM25" s="659"/>
      <c r="BN25" s="660"/>
      <c r="BO25" s="684" t="s">
        <v>128</v>
      </c>
      <c r="BP25" s="684"/>
      <c r="BQ25" s="684"/>
      <c r="BR25" s="684"/>
      <c r="BS25" s="685" t="s">
        <v>128</v>
      </c>
      <c r="BT25" s="685"/>
      <c r="BU25" s="685"/>
      <c r="BV25" s="685"/>
      <c r="BW25" s="685"/>
      <c r="BX25" s="685"/>
      <c r="BY25" s="685"/>
      <c r="BZ25" s="685"/>
      <c r="CA25" s="685"/>
      <c r="CB25" s="730"/>
      <c r="CD25" s="655" t="s">
        <v>294</v>
      </c>
      <c r="CE25" s="656"/>
      <c r="CF25" s="656"/>
      <c r="CG25" s="656"/>
      <c r="CH25" s="656"/>
      <c r="CI25" s="656"/>
      <c r="CJ25" s="656"/>
      <c r="CK25" s="656"/>
      <c r="CL25" s="656"/>
      <c r="CM25" s="656"/>
      <c r="CN25" s="656"/>
      <c r="CO25" s="656"/>
      <c r="CP25" s="656"/>
      <c r="CQ25" s="657"/>
      <c r="CR25" s="658">
        <v>557755</v>
      </c>
      <c r="CS25" s="668"/>
      <c r="CT25" s="668"/>
      <c r="CU25" s="668"/>
      <c r="CV25" s="668"/>
      <c r="CW25" s="668"/>
      <c r="CX25" s="668"/>
      <c r="CY25" s="669"/>
      <c r="CZ25" s="661">
        <v>15.4</v>
      </c>
      <c r="DA25" s="670"/>
      <c r="DB25" s="670"/>
      <c r="DC25" s="671"/>
      <c r="DD25" s="664">
        <v>501020</v>
      </c>
      <c r="DE25" s="668"/>
      <c r="DF25" s="668"/>
      <c r="DG25" s="668"/>
      <c r="DH25" s="668"/>
      <c r="DI25" s="668"/>
      <c r="DJ25" s="668"/>
      <c r="DK25" s="669"/>
      <c r="DL25" s="664">
        <v>501020</v>
      </c>
      <c r="DM25" s="668"/>
      <c r="DN25" s="668"/>
      <c r="DO25" s="668"/>
      <c r="DP25" s="668"/>
      <c r="DQ25" s="668"/>
      <c r="DR25" s="668"/>
      <c r="DS25" s="668"/>
      <c r="DT25" s="668"/>
      <c r="DU25" s="668"/>
      <c r="DV25" s="669"/>
      <c r="DW25" s="661">
        <v>18.5</v>
      </c>
      <c r="DX25" s="670"/>
      <c r="DY25" s="670"/>
      <c r="DZ25" s="670"/>
      <c r="EA25" s="670"/>
      <c r="EB25" s="670"/>
      <c r="EC25" s="697"/>
    </row>
    <row r="26" spans="2:133" ht="11.25" customHeight="1" x14ac:dyDescent="0.15">
      <c r="B26" s="655" t="s">
        <v>295</v>
      </c>
      <c r="C26" s="656"/>
      <c r="D26" s="656"/>
      <c r="E26" s="656"/>
      <c r="F26" s="656"/>
      <c r="G26" s="656"/>
      <c r="H26" s="656"/>
      <c r="I26" s="656"/>
      <c r="J26" s="656"/>
      <c r="K26" s="656"/>
      <c r="L26" s="656"/>
      <c r="M26" s="656"/>
      <c r="N26" s="656"/>
      <c r="O26" s="656"/>
      <c r="P26" s="656"/>
      <c r="Q26" s="657"/>
      <c r="R26" s="658">
        <v>6</v>
      </c>
      <c r="S26" s="659"/>
      <c r="T26" s="659"/>
      <c r="U26" s="659"/>
      <c r="V26" s="659"/>
      <c r="W26" s="659"/>
      <c r="X26" s="659"/>
      <c r="Y26" s="660"/>
      <c r="Z26" s="684">
        <v>0</v>
      </c>
      <c r="AA26" s="684"/>
      <c r="AB26" s="684"/>
      <c r="AC26" s="684"/>
      <c r="AD26" s="685" t="s">
        <v>128</v>
      </c>
      <c r="AE26" s="685"/>
      <c r="AF26" s="685"/>
      <c r="AG26" s="685"/>
      <c r="AH26" s="685"/>
      <c r="AI26" s="685"/>
      <c r="AJ26" s="685"/>
      <c r="AK26" s="685"/>
      <c r="AL26" s="661" t="s">
        <v>128</v>
      </c>
      <c r="AM26" s="662"/>
      <c r="AN26" s="662"/>
      <c r="AO26" s="686"/>
      <c r="AP26" s="655" t="s">
        <v>296</v>
      </c>
      <c r="AQ26" s="731"/>
      <c r="AR26" s="731"/>
      <c r="AS26" s="731"/>
      <c r="AT26" s="731"/>
      <c r="AU26" s="731"/>
      <c r="AV26" s="731"/>
      <c r="AW26" s="731"/>
      <c r="AX26" s="731"/>
      <c r="AY26" s="731"/>
      <c r="AZ26" s="731"/>
      <c r="BA26" s="731"/>
      <c r="BB26" s="731"/>
      <c r="BC26" s="731"/>
      <c r="BD26" s="731"/>
      <c r="BE26" s="731"/>
      <c r="BF26" s="732"/>
      <c r="BG26" s="658" t="s">
        <v>128</v>
      </c>
      <c r="BH26" s="659"/>
      <c r="BI26" s="659"/>
      <c r="BJ26" s="659"/>
      <c r="BK26" s="659"/>
      <c r="BL26" s="659"/>
      <c r="BM26" s="659"/>
      <c r="BN26" s="660"/>
      <c r="BO26" s="684" t="s">
        <v>128</v>
      </c>
      <c r="BP26" s="684"/>
      <c r="BQ26" s="684"/>
      <c r="BR26" s="684"/>
      <c r="BS26" s="685" t="s">
        <v>128</v>
      </c>
      <c r="BT26" s="685"/>
      <c r="BU26" s="685"/>
      <c r="BV26" s="685"/>
      <c r="BW26" s="685"/>
      <c r="BX26" s="685"/>
      <c r="BY26" s="685"/>
      <c r="BZ26" s="685"/>
      <c r="CA26" s="685"/>
      <c r="CB26" s="730"/>
      <c r="CD26" s="655" t="s">
        <v>297</v>
      </c>
      <c r="CE26" s="656"/>
      <c r="CF26" s="656"/>
      <c r="CG26" s="656"/>
      <c r="CH26" s="656"/>
      <c r="CI26" s="656"/>
      <c r="CJ26" s="656"/>
      <c r="CK26" s="656"/>
      <c r="CL26" s="656"/>
      <c r="CM26" s="656"/>
      <c r="CN26" s="656"/>
      <c r="CO26" s="656"/>
      <c r="CP26" s="656"/>
      <c r="CQ26" s="657"/>
      <c r="CR26" s="658">
        <v>299023</v>
      </c>
      <c r="CS26" s="659"/>
      <c r="CT26" s="659"/>
      <c r="CU26" s="659"/>
      <c r="CV26" s="659"/>
      <c r="CW26" s="659"/>
      <c r="CX26" s="659"/>
      <c r="CY26" s="660"/>
      <c r="CZ26" s="661">
        <v>8.3000000000000007</v>
      </c>
      <c r="DA26" s="670"/>
      <c r="DB26" s="670"/>
      <c r="DC26" s="671"/>
      <c r="DD26" s="664">
        <v>254051</v>
      </c>
      <c r="DE26" s="659"/>
      <c r="DF26" s="659"/>
      <c r="DG26" s="659"/>
      <c r="DH26" s="659"/>
      <c r="DI26" s="659"/>
      <c r="DJ26" s="659"/>
      <c r="DK26" s="660"/>
      <c r="DL26" s="664" t="s">
        <v>128</v>
      </c>
      <c r="DM26" s="659"/>
      <c r="DN26" s="659"/>
      <c r="DO26" s="659"/>
      <c r="DP26" s="659"/>
      <c r="DQ26" s="659"/>
      <c r="DR26" s="659"/>
      <c r="DS26" s="659"/>
      <c r="DT26" s="659"/>
      <c r="DU26" s="659"/>
      <c r="DV26" s="660"/>
      <c r="DW26" s="661" t="s">
        <v>128</v>
      </c>
      <c r="DX26" s="670"/>
      <c r="DY26" s="670"/>
      <c r="DZ26" s="670"/>
      <c r="EA26" s="670"/>
      <c r="EB26" s="670"/>
      <c r="EC26" s="697"/>
    </row>
    <row r="27" spans="2:133" ht="11.25" customHeight="1" x14ac:dyDescent="0.15">
      <c r="B27" s="655" t="s">
        <v>298</v>
      </c>
      <c r="C27" s="656"/>
      <c r="D27" s="656"/>
      <c r="E27" s="656"/>
      <c r="F27" s="656"/>
      <c r="G27" s="656"/>
      <c r="H27" s="656"/>
      <c r="I27" s="656"/>
      <c r="J27" s="656"/>
      <c r="K27" s="656"/>
      <c r="L27" s="656"/>
      <c r="M27" s="656"/>
      <c r="N27" s="656"/>
      <c r="O27" s="656"/>
      <c r="P27" s="656"/>
      <c r="Q27" s="657"/>
      <c r="R27" s="658">
        <v>2716192</v>
      </c>
      <c r="S27" s="659"/>
      <c r="T27" s="659"/>
      <c r="U27" s="659"/>
      <c r="V27" s="659"/>
      <c r="W27" s="659"/>
      <c r="X27" s="659"/>
      <c r="Y27" s="660"/>
      <c r="Z27" s="684">
        <v>58.2</v>
      </c>
      <c r="AA27" s="684"/>
      <c r="AB27" s="684"/>
      <c r="AC27" s="684"/>
      <c r="AD27" s="685">
        <v>2589368</v>
      </c>
      <c r="AE27" s="685"/>
      <c r="AF27" s="685"/>
      <c r="AG27" s="685"/>
      <c r="AH27" s="685"/>
      <c r="AI27" s="685"/>
      <c r="AJ27" s="685"/>
      <c r="AK27" s="685"/>
      <c r="AL27" s="661">
        <v>99.300003051757813</v>
      </c>
      <c r="AM27" s="662"/>
      <c r="AN27" s="662"/>
      <c r="AO27" s="686"/>
      <c r="AP27" s="655" t="s">
        <v>299</v>
      </c>
      <c r="AQ27" s="656"/>
      <c r="AR27" s="656"/>
      <c r="AS27" s="656"/>
      <c r="AT27" s="656"/>
      <c r="AU27" s="656"/>
      <c r="AV27" s="656"/>
      <c r="AW27" s="656"/>
      <c r="AX27" s="656"/>
      <c r="AY27" s="656"/>
      <c r="AZ27" s="656"/>
      <c r="BA27" s="656"/>
      <c r="BB27" s="656"/>
      <c r="BC27" s="656"/>
      <c r="BD27" s="656"/>
      <c r="BE27" s="656"/>
      <c r="BF27" s="657"/>
      <c r="BG27" s="658">
        <v>657252</v>
      </c>
      <c r="BH27" s="659"/>
      <c r="BI27" s="659"/>
      <c r="BJ27" s="659"/>
      <c r="BK27" s="659"/>
      <c r="BL27" s="659"/>
      <c r="BM27" s="659"/>
      <c r="BN27" s="660"/>
      <c r="BO27" s="684">
        <v>100</v>
      </c>
      <c r="BP27" s="684"/>
      <c r="BQ27" s="684"/>
      <c r="BR27" s="684"/>
      <c r="BS27" s="685" t="s">
        <v>128</v>
      </c>
      <c r="BT27" s="685"/>
      <c r="BU27" s="685"/>
      <c r="BV27" s="685"/>
      <c r="BW27" s="685"/>
      <c r="BX27" s="685"/>
      <c r="BY27" s="685"/>
      <c r="BZ27" s="685"/>
      <c r="CA27" s="685"/>
      <c r="CB27" s="730"/>
      <c r="CD27" s="655" t="s">
        <v>300</v>
      </c>
      <c r="CE27" s="656"/>
      <c r="CF27" s="656"/>
      <c r="CG27" s="656"/>
      <c r="CH27" s="656"/>
      <c r="CI27" s="656"/>
      <c r="CJ27" s="656"/>
      <c r="CK27" s="656"/>
      <c r="CL27" s="656"/>
      <c r="CM27" s="656"/>
      <c r="CN27" s="656"/>
      <c r="CO27" s="656"/>
      <c r="CP27" s="656"/>
      <c r="CQ27" s="657"/>
      <c r="CR27" s="658">
        <v>242715</v>
      </c>
      <c r="CS27" s="668"/>
      <c r="CT27" s="668"/>
      <c r="CU27" s="668"/>
      <c r="CV27" s="668"/>
      <c r="CW27" s="668"/>
      <c r="CX27" s="668"/>
      <c r="CY27" s="669"/>
      <c r="CZ27" s="661">
        <v>6.7</v>
      </c>
      <c r="DA27" s="670"/>
      <c r="DB27" s="670"/>
      <c r="DC27" s="671"/>
      <c r="DD27" s="664">
        <v>80834</v>
      </c>
      <c r="DE27" s="668"/>
      <c r="DF27" s="668"/>
      <c r="DG27" s="668"/>
      <c r="DH27" s="668"/>
      <c r="DI27" s="668"/>
      <c r="DJ27" s="668"/>
      <c r="DK27" s="669"/>
      <c r="DL27" s="664">
        <v>45238</v>
      </c>
      <c r="DM27" s="668"/>
      <c r="DN27" s="668"/>
      <c r="DO27" s="668"/>
      <c r="DP27" s="668"/>
      <c r="DQ27" s="668"/>
      <c r="DR27" s="668"/>
      <c r="DS27" s="668"/>
      <c r="DT27" s="668"/>
      <c r="DU27" s="668"/>
      <c r="DV27" s="669"/>
      <c r="DW27" s="661">
        <v>1.7</v>
      </c>
      <c r="DX27" s="670"/>
      <c r="DY27" s="670"/>
      <c r="DZ27" s="670"/>
      <c r="EA27" s="670"/>
      <c r="EB27" s="670"/>
      <c r="EC27" s="697"/>
    </row>
    <row r="28" spans="2:133" ht="11.25" customHeight="1" x14ac:dyDescent="0.15">
      <c r="B28" s="655" t="s">
        <v>301</v>
      </c>
      <c r="C28" s="656"/>
      <c r="D28" s="656"/>
      <c r="E28" s="656"/>
      <c r="F28" s="656"/>
      <c r="G28" s="656"/>
      <c r="H28" s="656"/>
      <c r="I28" s="656"/>
      <c r="J28" s="656"/>
      <c r="K28" s="656"/>
      <c r="L28" s="656"/>
      <c r="M28" s="656"/>
      <c r="N28" s="656"/>
      <c r="O28" s="656"/>
      <c r="P28" s="656"/>
      <c r="Q28" s="657"/>
      <c r="R28" s="658">
        <v>635</v>
      </c>
      <c r="S28" s="659"/>
      <c r="T28" s="659"/>
      <c r="U28" s="659"/>
      <c r="V28" s="659"/>
      <c r="W28" s="659"/>
      <c r="X28" s="659"/>
      <c r="Y28" s="660"/>
      <c r="Z28" s="684">
        <v>0</v>
      </c>
      <c r="AA28" s="684"/>
      <c r="AB28" s="684"/>
      <c r="AC28" s="684"/>
      <c r="AD28" s="685">
        <v>635</v>
      </c>
      <c r="AE28" s="685"/>
      <c r="AF28" s="685"/>
      <c r="AG28" s="685"/>
      <c r="AH28" s="685"/>
      <c r="AI28" s="685"/>
      <c r="AJ28" s="685"/>
      <c r="AK28" s="685"/>
      <c r="AL28" s="661">
        <v>0</v>
      </c>
      <c r="AM28" s="662"/>
      <c r="AN28" s="662"/>
      <c r="AO28" s="686"/>
      <c r="AP28" s="655"/>
      <c r="AQ28" s="656"/>
      <c r="AR28" s="656"/>
      <c r="AS28" s="656"/>
      <c r="AT28" s="656"/>
      <c r="AU28" s="656"/>
      <c r="AV28" s="656"/>
      <c r="AW28" s="656"/>
      <c r="AX28" s="656"/>
      <c r="AY28" s="656"/>
      <c r="AZ28" s="656"/>
      <c r="BA28" s="656"/>
      <c r="BB28" s="656"/>
      <c r="BC28" s="656"/>
      <c r="BD28" s="656"/>
      <c r="BE28" s="656"/>
      <c r="BF28" s="657"/>
      <c r="BG28" s="658"/>
      <c r="BH28" s="659"/>
      <c r="BI28" s="659"/>
      <c r="BJ28" s="659"/>
      <c r="BK28" s="659"/>
      <c r="BL28" s="659"/>
      <c r="BM28" s="659"/>
      <c r="BN28" s="660"/>
      <c r="BO28" s="684"/>
      <c r="BP28" s="684"/>
      <c r="BQ28" s="684"/>
      <c r="BR28" s="684"/>
      <c r="BS28" s="664"/>
      <c r="BT28" s="659"/>
      <c r="BU28" s="659"/>
      <c r="BV28" s="659"/>
      <c r="BW28" s="659"/>
      <c r="BX28" s="659"/>
      <c r="BY28" s="659"/>
      <c r="BZ28" s="659"/>
      <c r="CA28" s="659"/>
      <c r="CB28" s="696"/>
      <c r="CD28" s="655" t="s">
        <v>302</v>
      </c>
      <c r="CE28" s="656"/>
      <c r="CF28" s="656"/>
      <c r="CG28" s="656"/>
      <c r="CH28" s="656"/>
      <c r="CI28" s="656"/>
      <c r="CJ28" s="656"/>
      <c r="CK28" s="656"/>
      <c r="CL28" s="656"/>
      <c r="CM28" s="656"/>
      <c r="CN28" s="656"/>
      <c r="CO28" s="656"/>
      <c r="CP28" s="656"/>
      <c r="CQ28" s="657"/>
      <c r="CR28" s="658">
        <v>590350</v>
      </c>
      <c r="CS28" s="659"/>
      <c r="CT28" s="659"/>
      <c r="CU28" s="659"/>
      <c r="CV28" s="659"/>
      <c r="CW28" s="659"/>
      <c r="CX28" s="659"/>
      <c r="CY28" s="660"/>
      <c r="CZ28" s="661">
        <v>16.3</v>
      </c>
      <c r="DA28" s="670"/>
      <c r="DB28" s="670"/>
      <c r="DC28" s="671"/>
      <c r="DD28" s="664">
        <v>590350</v>
      </c>
      <c r="DE28" s="659"/>
      <c r="DF28" s="659"/>
      <c r="DG28" s="659"/>
      <c r="DH28" s="659"/>
      <c r="DI28" s="659"/>
      <c r="DJ28" s="659"/>
      <c r="DK28" s="660"/>
      <c r="DL28" s="664">
        <v>480141</v>
      </c>
      <c r="DM28" s="659"/>
      <c r="DN28" s="659"/>
      <c r="DO28" s="659"/>
      <c r="DP28" s="659"/>
      <c r="DQ28" s="659"/>
      <c r="DR28" s="659"/>
      <c r="DS28" s="659"/>
      <c r="DT28" s="659"/>
      <c r="DU28" s="659"/>
      <c r="DV28" s="660"/>
      <c r="DW28" s="661">
        <v>17.7</v>
      </c>
      <c r="DX28" s="670"/>
      <c r="DY28" s="670"/>
      <c r="DZ28" s="670"/>
      <c r="EA28" s="670"/>
      <c r="EB28" s="670"/>
      <c r="EC28" s="697"/>
    </row>
    <row r="29" spans="2:133" ht="11.25" customHeight="1" x14ac:dyDescent="0.15">
      <c r="B29" s="655" t="s">
        <v>303</v>
      </c>
      <c r="C29" s="656"/>
      <c r="D29" s="656"/>
      <c r="E29" s="656"/>
      <c r="F29" s="656"/>
      <c r="G29" s="656"/>
      <c r="H29" s="656"/>
      <c r="I29" s="656"/>
      <c r="J29" s="656"/>
      <c r="K29" s="656"/>
      <c r="L29" s="656"/>
      <c r="M29" s="656"/>
      <c r="N29" s="656"/>
      <c r="O29" s="656"/>
      <c r="P29" s="656"/>
      <c r="Q29" s="657"/>
      <c r="R29" s="658">
        <v>36513</v>
      </c>
      <c r="S29" s="659"/>
      <c r="T29" s="659"/>
      <c r="U29" s="659"/>
      <c r="V29" s="659"/>
      <c r="W29" s="659"/>
      <c r="X29" s="659"/>
      <c r="Y29" s="660"/>
      <c r="Z29" s="684">
        <v>0.8</v>
      </c>
      <c r="AA29" s="684"/>
      <c r="AB29" s="684"/>
      <c r="AC29" s="684"/>
      <c r="AD29" s="685" t="s">
        <v>128</v>
      </c>
      <c r="AE29" s="685"/>
      <c r="AF29" s="685"/>
      <c r="AG29" s="685"/>
      <c r="AH29" s="685"/>
      <c r="AI29" s="685"/>
      <c r="AJ29" s="685"/>
      <c r="AK29" s="685"/>
      <c r="AL29" s="661" t="s">
        <v>128</v>
      </c>
      <c r="AM29" s="662"/>
      <c r="AN29" s="662"/>
      <c r="AO29" s="686"/>
      <c r="AP29" s="635"/>
      <c r="AQ29" s="636"/>
      <c r="AR29" s="636"/>
      <c r="AS29" s="636"/>
      <c r="AT29" s="636"/>
      <c r="AU29" s="636"/>
      <c r="AV29" s="636"/>
      <c r="AW29" s="636"/>
      <c r="AX29" s="636"/>
      <c r="AY29" s="636"/>
      <c r="AZ29" s="636"/>
      <c r="BA29" s="636"/>
      <c r="BB29" s="636"/>
      <c r="BC29" s="636"/>
      <c r="BD29" s="636"/>
      <c r="BE29" s="636"/>
      <c r="BF29" s="637"/>
      <c r="BG29" s="658"/>
      <c r="BH29" s="659"/>
      <c r="BI29" s="659"/>
      <c r="BJ29" s="659"/>
      <c r="BK29" s="659"/>
      <c r="BL29" s="659"/>
      <c r="BM29" s="659"/>
      <c r="BN29" s="660"/>
      <c r="BO29" s="684"/>
      <c r="BP29" s="684"/>
      <c r="BQ29" s="684"/>
      <c r="BR29" s="684"/>
      <c r="BS29" s="685"/>
      <c r="BT29" s="685"/>
      <c r="BU29" s="685"/>
      <c r="BV29" s="685"/>
      <c r="BW29" s="685"/>
      <c r="BX29" s="685"/>
      <c r="BY29" s="685"/>
      <c r="BZ29" s="685"/>
      <c r="CA29" s="685"/>
      <c r="CB29" s="730"/>
      <c r="CD29" s="678" t="s">
        <v>304</v>
      </c>
      <c r="CE29" s="679"/>
      <c r="CF29" s="655" t="s">
        <v>70</v>
      </c>
      <c r="CG29" s="656"/>
      <c r="CH29" s="656"/>
      <c r="CI29" s="656"/>
      <c r="CJ29" s="656"/>
      <c r="CK29" s="656"/>
      <c r="CL29" s="656"/>
      <c r="CM29" s="656"/>
      <c r="CN29" s="656"/>
      <c r="CO29" s="656"/>
      <c r="CP29" s="656"/>
      <c r="CQ29" s="657"/>
      <c r="CR29" s="658">
        <v>590350</v>
      </c>
      <c r="CS29" s="668"/>
      <c r="CT29" s="668"/>
      <c r="CU29" s="668"/>
      <c r="CV29" s="668"/>
      <c r="CW29" s="668"/>
      <c r="CX29" s="668"/>
      <c r="CY29" s="669"/>
      <c r="CZ29" s="661">
        <v>16.3</v>
      </c>
      <c r="DA29" s="670"/>
      <c r="DB29" s="670"/>
      <c r="DC29" s="671"/>
      <c r="DD29" s="664">
        <v>590350</v>
      </c>
      <c r="DE29" s="668"/>
      <c r="DF29" s="668"/>
      <c r="DG29" s="668"/>
      <c r="DH29" s="668"/>
      <c r="DI29" s="668"/>
      <c r="DJ29" s="668"/>
      <c r="DK29" s="669"/>
      <c r="DL29" s="664">
        <v>480141</v>
      </c>
      <c r="DM29" s="668"/>
      <c r="DN29" s="668"/>
      <c r="DO29" s="668"/>
      <c r="DP29" s="668"/>
      <c r="DQ29" s="668"/>
      <c r="DR29" s="668"/>
      <c r="DS29" s="668"/>
      <c r="DT29" s="668"/>
      <c r="DU29" s="668"/>
      <c r="DV29" s="669"/>
      <c r="DW29" s="661">
        <v>17.7</v>
      </c>
      <c r="DX29" s="670"/>
      <c r="DY29" s="670"/>
      <c r="DZ29" s="670"/>
      <c r="EA29" s="670"/>
      <c r="EB29" s="670"/>
      <c r="EC29" s="697"/>
    </row>
    <row r="30" spans="2:133" ht="11.25" customHeight="1" x14ac:dyDescent="0.15">
      <c r="B30" s="655" t="s">
        <v>305</v>
      </c>
      <c r="C30" s="656"/>
      <c r="D30" s="656"/>
      <c r="E30" s="656"/>
      <c r="F30" s="656"/>
      <c r="G30" s="656"/>
      <c r="H30" s="656"/>
      <c r="I30" s="656"/>
      <c r="J30" s="656"/>
      <c r="K30" s="656"/>
      <c r="L30" s="656"/>
      <c r="M30" s="656"/>
      <c r="N30" s="656"/>
      <c r="O30" s="656"/>
      <c r="P30" s="656"/>
      <c r="Q30" s="657"/>
      <c r="R30" s="658">
        <v>89176</v>
      </c>
      <c r="S30" s="659"/>
      <c r="T30" s="659"/>
      <c r="U30" s="659"/>
      <c r="V30" s="659"/>
      <c r="W30" s="659"/>
      <c r="X30" s="659"/>
      <c r="Y30" s="660"/>
      <c r="Z30" s="684">
        <v>1.9</v>
      </c>
      <c r="AA30" s="684"/>
      <c r="AB30" s="684"/>
      <c r="AC30" s="684"/>
      <c r="AD30" s="685">
        <v>2637</v>
      </c>
      <c r="AE30" s="685"/>
      <c r="AF30" s="685"/>
      <c r="AG30" s="685"/>
      <c r="AH30" s="685"/>
      <c r="AI30" s="685"/>
      <c r="AJ30" s="685"/>
      <c r="AK30" s="685"/>
      <c r="AL30" s="661">
        <v>0.1</v>
      </c>
      <c r="AM30" s="662"/>
      <c r="AN30" s="662"/>
      <c r="AO30" s="686"/>
      <c r="AP30" s="711" t="s">
        <v>223</v>
      </c>
      <c r="AQ30" s="712"/>
      <c r="AR30" s="712"/>
      <c r="AS30" s="712"/>
      <c r="AT30" s="712"/>
      <c r="AU30" s="712"/>
      <c r="AV30" s="712"/>
      <c r="AW30" s="712"/>
      <c r="AX30" s="712"/>
      <c r="AY30" s="712"/>
      <c r="AZ30" s="712"/>
      <c r="BA30" s="712"/>
      <c r="BB30" s="712"/>
      <c r="BC30" s="712"/>
      <c r="BD30" s="712"/>
      <c r="BE30" s="712"/>
      <c r="BF30" s="713"/>
      <c r="BG30" s="711" t="s">
        <v>306</v>
      </c>
      <c r="BH30" s="728"/>
      <c r="BI30" s="728"/>
      <c r="BJ30" s="728"/>
      <c r="BK30" s="728"/>
      <c r="BL30" s="728"/>
      <c r="BM30" s="728"/>
      <c r="BN30" s="728"/>
      <c r="BO30" s="728"/>
      <c r="BP30" s="728"/>
      <c r="BQ30" s="729"/>
      <c r="BR30" s="711" t="s">
        <v>307</v>
      </c>
      <c r="BS30" s="728"/>
      <c r="BT30" s="728"/>
      <c r="BU30" s="728"/>
      <c r="BV30" s="728"/>
      <c r="BW30" s="728"/>
      <c r="BX30" s="728"/>
      <c r="BY30" s="728"/>
      <c r="BZ30" s="728"/>
      <c r="CA30" s="728"/>
      <c r="CB30" s="729"/>
      <c r="CD30" s="680"/>
      <c r="CE30" s="681"/>
      <c r="CF30" s="655" t="s">
        <v>308</v>
      </c>
      <c r="CG30" s="656"/>
      <c r="CH30" s="656"/>
      <c r="CI30" s="656"/>
      <c r="CJ30" s="656"/>
      <c r="CK30" s="656"/>
      <c r="CL30" s="656"/>
      <c r="CM30" s="656"/>
      <c r="CN30" s="656"/>
      <c r="CO30" s="656"/>
      <c r="CP30" s="656"/>
      <c r="CQ30" s="657"/>
      <c r="CR30" s="658">
        <v>583642</v>
      </c>
      <c r="CS30" s="659"/>
      <c r="CT30" s="659"/>
      <c r="CU30" s="659"/>
      <c r="CV30" s="659"/>
      <c r="CW30" s="659"/>
      <c r="CX30" s="659"/>
      <c r="CY30" s="660"/>
      <c r="CZ30" s="661">
        <v>16.100000000000001</v>
      </c>
      <c r="DA30" s="670"/>
      <c r="DB30" s="670"/>
      <c r="DC30" s="671"/>
      <c r="DD30" s="664">
        <v>583642</v>
      </c>
      <c r="DE30" s="659"/>
      <c r="DF30" s="659"/>
      <c r="DG30" s="659"/>
      <c r="DH30" s="659"/>
      <c r="DI30" s="659"/>
      <c r="DJ30" s="659"/>
      <c r="DK30" s="660"/>
      <c r="DL30" s="664">
        <v>473433</v>
      </c>
      <c r="DM30" s="659"/>
      <c r="DN30" s="659"/>
      <c r="DO30" s="659"/>
      <c r="DP30" s="659"/>
      <c r="DQ30" s="659"/>
      <c r="DR30" s="659"/>
      <c r="DS30" s="659"/>
      <c r="DT30" s="659"/>
      <c r="DU30" s="659"/>
      <c r="DV30" s="660"/>
      <c r="DW30" s="661">
        <v>17.5</v>
      </c>
      <c r="DX30" s="670"/>
      <c r="DY30" s="670"/>
      <c r="DZ30" s="670"/>
      <c r="EA30" s="670"/>
      <c r="EB30" s="670"/>
      <c r="EC30" s="697"/>
    </row>
    <row r="31" spans="2:133" ht="11.25" customHeight="1" x14ac:dyDescent="0.15">
      <c r="B31" s="655" t="s">
        <v>309</v>
      </c>
      <c r="C31" s="656"/>
      <c r="D31" s="656"/>
      <c r="E31" s="656"/>
      <c r="F31" s="656"/>
      <c r="G31" s="656"/>
      <c r="H31" s="656"/>
      <c r="I31" s="656"/>
      <c r="J31" s="656"/>
      <c r="K31" s="656"/>
      <c r="L31" s="656"/>
      <c r="M31" s="656"/>
      <c r="N31" s="656"/>
      <c r="O31" s="656"/>
      <c r="P31" s="656"/>
      <c r="Q31" s="657"/>
      <c r="R31" s="658">
        <v>2344</v>
      </c>
      <c r="S31" s="659"/>
      <c r="T31" s="659"/>
      <c r="U31" s="659"/>
      <c r="V31" s="659"/>
      <c r="W31" s="659"/>
      <c r="X31" s="659"/>
      <c r="Y31" s="660"/>
      <c r="Z31" s="684">
        <v>0.1</v>
      </c>
      <c r="AA31" s="684"/>
      <c r="AB31" s="684"/>
      <c r="AC31" s="684"/>
      <c r="AD31" s="685" t="s">
        <v>128</v>
      </c>
      <c r="AE31" s="685"/>
      <c r="AF31" s="685"/>
      <c r="AG31" s="685"/>
      <c r="AH31" s="685"/>
      <c r="AI31" s="685"/>
      <c r="AJ31" s="685"/>
      <c r="AK31" s="685"/>
      <c r="AL31" s="661" t="s">
        <v>128</v>
      </c>
      <c r="AM31" s="662"/>
      <c r="AN31" s="662"/>
      <c r="AO31" s="686"/>
      <c r="AP31" s="723" t="s">
        <v>310</v>
      </c>
      <c r="AQ31" s="724"/>
      <c r="AR31" s="724"/>
      <c r="AS31" s="724"/>
      <c r="AT31" s="725" t="s">
        <v>311</v>
      </c>
      <c r="AU31" s="356"/>
      <c r="AV31" s="356"/>
      <c r="AW31" s="356"/>
      <c r="AX31" s="708" t="s">
        <v>188</v>
      </c>
      <c r="AY31" s="709"/>
      <c r="AZ31" s="709"/>
      <c r="BA31" s="709"/>
      <c r="BB31" s="709"/>
      <c r="BC31" s="709"/>
      <c r="BD31" s="709"/>
      <c r="BE31" s="709"/>
      <c r="BF31" s="710"/>
      <c r="BG31" s="719">
        <v>99.4</v>
      </c>
      <c r="BH31" s="720"/>
      <c r="BI31" s="720"/>
      <c r="BJ31" s="720"/>
      <c r="BK31" s="720"/>
      <c r="BL31" s="720"/>
      <c r="BM31" s="721">
        <v>94.1</v>
      </c>
      <c r="BN31" s="720"/>
      <c r="BO31" s="720"/>
      <c r="BP31" s="720"/>
      <c r="BQ31" s="722"/>
      <c r="BR31" s="719">
        <v>98.2</v>
      </c>
      <c r="BS31" s="720"/>
      <c r="BT31" s="720"/>
      <c r="BU31" s="720"/>
      <c r="BV31" s="720"/>
      <c r="BW31" s="720"/>
      <c r="BX31" s="721">
        <v>92.5</v>
      </c>
      <c r="BY31" s="720"/>
      <c r="BZ31" s="720"/>
      <c r="CA31" s="720"/>
      <c r="CB31" s="722"/>
      <c r="CD31" s="680"/>
      <c r="CE31" s="681"/>
      <c r="CF31" s="655" t="s">
        <v>312</v>
      </c>
      <c r="CG31" s="656"/>
      <c r="CH31" s="656"/>
      <c r="CI31" s="656"/>
      <c r="CJ31" s="656"/>
      <c r="CK31" s="656"/>
      <c r="CL31" s="656"/>
      <c r="CM31" s="656"/>
      <c r="CN31" s="656"/>
      <c r="CO31" s="656"/>
      <c r="CP31" s="656"/>
      <c r="CQ31" s="657"/>
      <c r="CR31" s="658">
        <v>6708</v>
      </c>
      <c r="CS31" s="668"/>
      <c r="CT31" s="668"/>
      <c r="CU31" s="668"/>
      <c r="CV31" s="668"/>
      <c r="CW31" s="668"/>
      <c r="CX31" s="668"/>
      <c r="CY31" s="669"/>
      <c r="CZ31" s="661">
        <v>0.2</v>
      </c>
      <c r="DA31" s="670"/>
      <c r="DB31" s="670"/>
      <c r="DC31" s="671"/>
      <c r="DD31" s="664">
        <v>6708</v>
      </c>
      <c r="DE31" s="668"/>
      <c r="DF31" s="668"/>
      <c r="DG31" s="668"/>
      <c r="DH31" s="668"/>
      <c r="DI31" s="668"/>
      <c r="DJ31" s="668"/>
      <c r="DK31" s="669"/>
      <c r="DL31" s="664">
        <v>6708</v>
      </c>
      <c r="DM31" s="668"/>
      <c r="DN31" s="668"/>
      <c r="DO31" s="668"/>
      <c r="DP31" s="668"/>
      <c r="DQ31" s="668"/>
      <c r="DR31" s="668"/>
      <c r="DS31" s="668"/>
      <c r="DT31" s="668"/>
      <c r="DU31" s="668"/>
      <c r="DV31" s="669"/>
      <c r="DW31" s="661">
        <v>0.2</v>
      </c>
      <c r="DX31" s="670"/>
      <c r="DY31" s="670"/>
      <c r="DZ31" s="670"/>
      <c r="EA31" s="670"/>
      <c r="EB31" s="670"/>
      <c r="EC31" s="697"/>
    </row>
    <row r="32" spans="2:133" ht="11.25" customHeight="1" x14ac:dyDescent="0.15">
      <c r="B32" s="655" t="s">
        <v>313</v>
      </c>
      <c r="C32" s="656"/>
      <c r="D32" s="656"/>
      <c r="E32" s="656"/>
      <c r="F32" s="656"/>
      <c r="G32" s="656"/>
      <c r="H32" s="656"/>
      <c r="I32" s="656"/>
      <c r="J32" s="656"/>
      <c r="K32" s="656"/>
      <c r="L32" s="656"/>
      <c r="M32" s="656"/>
      <c r="N32" s="656"/>
      <c r="O32" s="656"/>
      <c r="P32" s="656"/>
      <c r="Q32" s="657"/>
      <c r="R32" s="658">
        <v>399000</v>
      </c>
      <c r="S32" s="659"/>
      <c r="T32" s="659"/>
      <c r="U32" s="659"/>
      <c r="V32" s="659"/>
      <c r="W32" s="659"/>
      <c r="X32" s="659"/>
      <c r="Y32" s="660"/>
      <c r="Z32" s="684">
        <v>8.5</v>
      </c>
      <c r="AA32" s="684"/>
      <c r="AB32" s="684"/>
      <c r="AC32" s="684"/>
      <c r="AD32" s="685" t="s">
        <v>128</v>
      </c>
      <c r="AE32" s="685"/>
      <c r="AF32" s="685"/>
      <c r="AG32" s="685"/>
      <c r="AH32" s="685"/>
      <c r="AI32" s="685"/>
      <c r="AJ32" s="685"/>
      <c r="AK32" s="685"/>
      <c r="AL32" s="661" t="s">
        <v>128</v>
      </c>
      <c r="AM32" s="662"/>
      <c r="AN32" s="662"/>
      <c r="AO32" s="686"/>
      <c r="AP32" s="698"/>
      <c r="AQ32" s="699"/>
      <c r="AR32" s="699"/>
      <c r="AS32" s="699"/>
      <c r="AT32" s="726"/>
      <c r="AU32" s="211" t="s">
        <v>314</v>
      </c>
      <c r="AX32" s="655" t="s">
        <v>315</v>
      </c>
      <c r="AY32" s="656"/>
      <c r="AZ32" s="656"/>
      <c r="BA32" s="656"/>
      <c r="BB32" s="656"/>
      <c r="BC32" s="656"/>
      <c r="BD32" s="656"/>
      <c r="BE32" s="656"/>
      <c r="BF32" s="657"/>
      <c r="BG32" s="718">
        <v>99.3</v>
      </c>
      <c r="BH32" s="668"/>
      <c r="BI32" s="668"/>
      <c r="BJ32" s="668"/>
      <c r="BK32" s="668"/>
      <c r="BL32" s="668"/>
      <c r="BM32" s="662">
        <v>96.1</v>
      </c>
      <c r="BN32" s="668"/>
      <c r="BO32" s="668"/>
      <c r="BP32" s="668"/>
      <c r="BQ32" s="695"/>
      <c r="BR32" s="718">
        <v>99.3</v>
      </c>
      <c r="BS32" s="668"/>
      <c r="BT32" s="668"/>
      <c r="BU32" s="668"/>
      <c r="BV32" s="668"/>
      <c r="BW32" s="668"/>
      <c r="BX32" s="662">
        <v>95.2</v>
      </c>
      <c r="BY32" s="668"/>
      <c r="BZ32" s="668"/>
      <c r="CA32" s="668"/>
      <c r="CB32" s="695"/>
      <c r="CD32" s="682"/>
      <c r="CE32" s="683"/>
      <c r="CF32" s="655" t="s">
        <v>316</v>
      </c>
      <c r="CG32" s="656"/>
      <c r="CH32" s="656"/>
      <c r="CI32" s="656"/>
      <c r="CJ32" s="656"/>
      <c r="CK32" s="656"/>
      <c r="CL32" s="656"/>
      <c r="CM32" s="656"/>
      <c r="CN32" s="656"/>
      <c r="CO32" s="656"/>
      <c r="CP32" s="656"/>
      <c r="CQ32" s="657"/>
      <c r="CR32" s="658" t="s">
        <v>128</v>
      </c>
      <c r="CS32" s="659"/>
      <c r="CT32" s="659"/>
      <c r="CU32" s="659"/>
      <c r="CV32" s="659"/>
      <c r="CW32" s="659"/>
      <c r="CX32" s="659"/>
      <c r="CY32" s="660"/>
      <c r="CZ32" s="661" t="s">
        <v>128</v>
      </c>
      <c r="DA32" s="670"/>
      <c r="DB32" s="670"/>
      <c r="DC32" s="671"/>
      <c r="DD32" s="664" t="s">
        <v>128</v>
      </c>
      <c r="DE32" s="659"/>
      <c r="DF32" s="659"/>
      <c r="DG32" s="659"/>
      <c r="DH32" s="659"/>
      <c r="DI32" s="659"/>
      <c r="DJ32" s="659"/>
      <c r="DK32" s="660"/>
      <c r="DL32" s="664" t="s">
        <v>128</v>
      </c>
      <c r="DM32" s="659"/>
      <c r="DN32" s="659"/>
      <c r="DO32" s="659"/>
      <c r="DP32" s="659"/>
      <c r="DQ32" s="659"/>
      <c r="DR32" s="659"/>
      <c r="DS32" s="659"/>
      <c r="DT32" s="659"/>
      <c r="DU32" s="659"/>
      <c r="DV32" s="660"/>
      <c r="DW32" s="661" t="s">
        <v>128</v>
      </c>
      <c r="DX32" s="670"/>
      <c r="DY32" s="670"/>
      <c r="DZ32" s="670"/>
      <c r="EA32" s="670"/>
      <c r="EB32" s="670"/>
      <c r="EC32" s="697"/>
    </row>
    <row r="33" spans="2:133" ht="11.25" customHeight="1" x14ac:dyDescent="0.15">
      <c r="B33" s="715" t="s">
        <v>317</v>
      </c>
      <c r="C33" s="716"/>
      <c r="D33" s="716"/>
      <c r="E33" s="716"/>
      <c r="F33" s="716"/>
      <c r="G33" s="716"/>
      <c r="H33" s="716"/>
      <c r="I33" s="716"/>
      <c r="J33" s="716"/>
      <c r="K33" s="716"/>
      <c r="L33" s="716"/>
      <c r="M33" s="716"/>
      <c r="N33" s="716"/>
      <c r="O33" s="716"/>
      <c r="P33" s="716"/>
      <c r="Q33" s="717"/>
      <c r="R33" s="658" t="s">
        <v>128</v>
      </c>
      <c r="S33" s="659"/>
      <c r="T33" s="659"/>
      <c r="U33" s="659"/>
      <c r="V33" s="659"/>
      <c r="W33" s="659"/>
      <c r="X33" s="659"/>
      <c r="Y33" s="660"/>
      <c r="Z33" s="684" t="s">
        <v>128</v>
      </c>
      <c r="AA33" s="684"/>
      <c r="AB33" s="684"/>
      <c r="AC33" s="684"/>
      <c r="AD33" s="685" t="s">
        <v>128</v>
      </c>
      <c r="AE33" s="685"/>
      <c r="AF33" s="685"/>
      <c r="AG33" s="685"/>
      <c r="AH33" s="685"/>
      <c r="AI33" s="685"/>
      <c r="AJ33" s="685"/>
      <c r="AK33" s="685"/>
      <c r="AL33" s="661" t="s">
        <v>128</v>
      </c>
      <c r="AM33" s="662"/>
      <c r="AN33" s="662"/>
      <c r="AO33" s="686"/>
      <c r="AP33" s="700"/>
      <c r="AQ33" s="701"/>
      <c r="AR33" s="701"/>
      <c r="AS33" s="701"/>
      <c r="AT33" s="727"/>
      <c r="AU33" s="355"/>
      <c r="AV33" s="355"/>
      <c r="AW33" s="355"/>
      <c r="AX33" s="635" t="s">
        <v>318</v>
      </c>
      <c r="AY33" s="636"/>
      <c r="AZ33" s="636"/>
      <c r="BA33" s="636"/>
      <c r="BB33" s="636"/>
      <c r="BC33" s="636"/>
      <c r="BD33" s="636"/>
      <c r="BE33" s="636"/>
      <c r="BF33" s="637"/>
      <c r="BG33" s="714">
        <v>99.3</v>
      </c>
      <c r="BH33" s="639"/>
      <c r="BI33" s="639"/>
      <c r="BJ33" s="639"/>
      <c r="BK33" s="639"/>
      <c r="BL33" s="639"/>
      <c r="BM33" s="676">
        <v>92.6</v>
      </c>
      <c r="BN33" s="639"/>
      <c r="BO33" s="639"/>
      <c r="BP33" s="639"/>
      <c r="BQ33" s="687"/>
      <c r="BR33" s="714">
        <v>97.5</v>
      </c>
      <c r="BS33" s="639"/>
      <c r="BT33" s="639"/>
      <c r="BU33" s="639"/>
      <c r="BV33" s="639"/>
      <c r="BW33" s="639"/>
      <c r="BX33" s="676">
        <v>90.5</v>
      </c>
      <c r="BY33" s="639"/>
      <c r="BZ33" s="639"/>
      <c r="CA33" s="639"/>
      <c r="CB33" s="687"/>
      <c r="CD33" s="655" t="s">
        <v>319</v>
      </c>
      <c r="CE33" s="656"/>
      <c r="CF33" s="656"/>
      <c r="CG33" s="656"/>
      <c r="CH33" s="656"/>
      <c r="CI33" s="656"/>
      <c r="CJ33" s="656"/>
      <c r="CK33" s="656"/>
      <c r="CL33" s="656"/>
      <c r="CM33" s="656"/>
      <c r="CN33" s="656"/>
      <c r="CO33" s="656"/>
      <c r="CP33" s="656"/>
      <c r="CQ33" s="657"/>
      <c r="CR33" s="658">
        <v>1455995</v>
      </c>
      <c r="CS33" s="668"/>
      <c r="CT33" s="668"/>
      <c r="CU33" s="668"/>
      <c r="CV33" s="668"/>
      <c r="CW33" s="668"/>
      <c r="CX33" s="668"/>
      <c r="CY33" s="669"/>
      <c r="CZ33" s="661">
        <v>40.299999999999997</v>
      </c>
      <c r="DA33" s="670"/>
      <c r="DB33" s="670"/>
      <c r="DC33" s="671"/>
      <c r="DD33" s="664">
        <v>1170491</v>
      </c>
      <c r="DE33" s="668"/>
      <c r="DF33" s="668"/>
      <c r="DG33" s="668"/>
      <c r="DH33" s="668"/>
      <c r="DI33" s="668"/>
      <c r="DJ33" s="668"/>
      <c r="DK33" s="669"/>
      <c r="DL33" s="664">
        <v>862832</v>
      </c>
      <c r="DM33" s="668"/>
      <c r="DN33" s="668"/>
      <c r="DO33" s="668"/>
      <c r="DP33" s="668"/>
      <c r="DQ33" s="668"/>
      <c r="DR33" s="668"/>
      <c r="DS33" s="668"/>
      <c r="DT33" s="668"/>
      <c r="DU33" s="668"/>
      <c r="DV33" s="669"/>
      <c r="DW33" s="661">
        <v>31.8</v>
      </c>
      <c r="DX33" s="670"/>
      <c r="DY33" s="670"/>
      <c r="DZ33" s="670"/>
      <c r="EA33" s="670"/>
      <c r="EB33" s="670"/>
      <c r="EC33" s="697"/>
    </row>
    <row r="34" spans="2:133" ht="11.25" customHeight="1" x14ac:dyDescent="0.15">
      <c r="B34" s="655" t="s">
        <v>320</v>
      </c>
      <c r="C34" s="656"/>
      <c r="D34" s="656"/>
      <c r="E34" s="656"/>
      <c r="F34" s="656"/>
      <c r="G34" s="656"/>
      <c r="H34" s="656"/>
      <c r="I34" s="656"/>
      <c r="J34" s="656"/>
      <c r="K34" s="656"/>
      <c r="L34" s="656"/>
      <c r="M34" s="656"/>
      <c r="N34" s="656"/>
      <c r="O34" s="656"/>
      <c r="P34" s="656"/>
      <c r="Q34" s="657"/>
      <c r="R34" s="658">
        <v>114642</v>
      </c>
      <c r="S34" s="659"/>
      <c r="T34" s="659"/>
      <c r="U34" s="659"/>
      <c r="V34" s="659"/>
      <c r="W34" s="659"/>
      <c r="X34" s="659"/>
      <c r="Y34" s="660"/>
      <c r="Z34" s="684">
        <v>2.5</v>
      </c>
      <c r="AA34" s="684"/>
      <c r="AB34" s="684"/>
      <c r="AC34" s="684"/>
      <c r="AD34" s="685" t="s">
        <v>128</v>
      </c>
      <c r="AE34" s="685"/>
      <c r="AF34" s="685"/>
      <c r="AG34" s="685"/>
      <c r="AH34" s="685"/>
      <c r="AI34" s="685"/>
      <c r="AJ34" s="685"/>
      <c r="AK34" s="685"/>
      <c r="AL34" s="661" t="s">
        <v>128</v>
      </c>
      <c r="AM34" s="662"/>
      <c r="AN34" s="662"/>
      <c r="AO34" s="686"/>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5" t="s">
        <v>321</v>
      </c>
      <c r="CE34" s="656"/>
      <c r="CF34" s="656"/>
      <c r="CG34" s="656"/>
      <c r="CH34" s="656"/>
      <c r="CI34" s="656"/>
      <c r="CJ34" s="656"/>
      <c r="CK34" s="656"/>
      <c r="CL34" s="656"/>
      <c r="CM34" s="656"/>
      <c r="CN34" s="656"/>
      <c r="CO34" s="656"/>
      <c r="CP34" s="656"/>
      <c r="CQ34" s="657"/>
      <c r="CR34" s="658">
        <v>624235</v>
      </c>
      <c r="CS34" s="659"/>
      <c r="CT34" s="659"/>
      <c r="CU34" s="659"/>
      <c r="CV34" s="659"/>
      <c r="CW34" s="659"/>
      <c r="CX34" s="659"/>
      <c r="CY34" s="660"/>
      <c r="CZ34" s="661">
        <v>17.3</v>
      </c>
      <c r="DA34" s="670"/>
      <c r="DB34" s="670"/>
      <c r="DC34" s="671"/>
      <c r="DD34" s="664">
        <v>415108</v>
      </c>
      <c r="DE34" s="659"/>
      <c r="DF34" s="659"/>
      <c r="DG34" s="659"/>
      <c r="DH34" s="659"/>
      <c r="DI34" s="659"/>
      <c r="DJ34" s="659"/>
      <c r="DK34" s="660"/>
      <c r="DL34" s="664">
        <v>365767</v>
      </c>
      <c r="DM34" s="659"/>
      <c r="DN34" s="659"/>
      <c r="DO34" s="659"/>
      <c r="DP34" s="659"/>
      <c r="DQ34" s="659"/>
      <c r="DR34" s="659"/>
      <c r="DS34" s="659"/>
      <c r="DT34" s="659"/>
      <c r="DU34" s="659"/>
      <c r="DV34" s="660"/>
      <c r="DW34" s="661">
        <v>13.5</v>
      </c>
      <c r="DX34" s="670"/>
      <c r="DY34" s="670"/>
      <c r="DZ34" s="670"/>
      <c r="EA34" s="670"/>
      <c r="EB34" s="670"/>
      <c r="EC34" s="697"/>
    </row>
    <row r="35" spans="2:133" ht="11.25" customHeight="1" x14ac:dyDescent="0.15">
      <c r="B35" s="655" t="s">
        <v>322</v>
      </c>
      <c r="C35" s="656"/>
      <c r="D35" s="656"/>
      <c r="E35" s="656"/>
      <c r="F35" s="656"/>
      <c r="G35" s="656"/>
      <c r="H35" s="656"/>
      <c r="I35" s="656"/>
      <c r="J35" s="656"/>
      <c r="K35" s="656"/>
      <c r="L35" s="656"/>
      <c r="M35" s="656"/>
      <c r="N35" s="656"/>
      <c r="O35" s="656"/>
      <c r="P35" s="656"/>
      <c r="Q35" s="657"/>
      <c r="R35" s="658">
        <v>29931</v>
      </c>
      <c r="S35" s="659"/>
      <c r="T35" s="659"/>
      <c r="U35" s="659"/>
      <c r="V35" s="659"/>
      <c r="W35" s="659"/>
      <c r="X35" s="659"/>
      <c r="Y35" s="660"/>
      <c r="Z35" s="684">
        <v>0.6</v>
      </c>
      <c r="AA35" s="684"/>
      <c r="AB35" s="684"/>
      <c r="AC35" s="684"/>
      <c r="AD35" s="685">
        <v>14997</v>
      </c>
      <c r="AE35" s="685"/>
      <c r="AF35" s="685"/>
      <c r="AG35" s="685"/>
      <c r="AH35" s="685"/>
      <c r="AI35" s="685"/>
      <c r="AJ35" s="685"/>
      <c r="AK35" s="685"/>
      <c r="AL35" s="661">
        <v>0.6</v>
      </c>
      <c r="AM35" s="662"/>
      <c r="AN35" s="662"/>
      <c r="AO35" s="686"/>
      <c r="AP35" s="216"/>
      <c r="AQ35" s="711" t="s">
        <v>323</v>
      </c>
      <c r="AR35" s="712"/>
      <c r="AS35" s="712"/>
      <c r="AT35" s="712"/>
      <c r="AU35" s="712"/>
      <c r="AV35" s="712"/>
      <c r="AW35" s="712"/>
      <c r="AX35" s="712"/>
      <c r="AY35" s="712"/>
      <c r="AZ35" s="712"/>
      <c r="BA35" s="712"/>
      <c r="BB35" s="712"/>
      <c r="BC35" s="712"/>
      <c r="BD35" s="712"/>
      <c r="BE35" s="712"/>
      <c r="BF35" s="713"/>
      <c r="BG35" s="711" t="s">
        <v>324</v>
      </c>
      <c r="BH35" s="712"/>
      <c r="BI35" s="712"/>
      <c r="BJ35" s="712"/>
      <c r="BK35" s="712"/>
      <c r="BL35" s="712"/>
      <c r="BM35" s="712"/>
      <c r="BN35" s="712"/>
      <c r="BO35" s="712"/>
      <c r="BP35" s="712"/>
      <c r="BQ35" s="712"/>
      <c r="BR35" s="712"/>
      <c r="BS35" s="712"/>
      <c r="BT35" s="712"/>
      <c r="BU35" s="712"/>
      <c r="BV35" s="712"/>
      <c r="BW35" s="712"/>
      <c r="BX35" s="712"/>
      <c r="BY35" s="712"/>
      <c r="BZ35" s="712"/>
      <c r="CA35" s="712"/>
      <c r="CB35" s="713"/>
      <c r="CD35" s="655" t="s">
        <v>325</v>
      </c>
      <c r="CE35" s="656"/>
      <c r="CF35" s="656"/>
      <c r="CG35" s="656"/>
      <c r="CH35" s="656"/>
      <c r="CI35" s="656"/>
      <c r="CJ35" s="656"/>
      <c r="CK35" s="656"/>
      <c r="CL35" s="656"/>
      <c r="CM35" s="656"/>
      <c r="CN35" s="656"/>
      <c r="CO35" s="656"/>
      <c r="CP35" s="656"/>
      <c r="CQ35" s="657"/>
      <c r="CR35" s="658">
        <v>62063</v>
      </c>
      <c r="CS35" s="668"/>
      <c r="CT35" s="668"/>
      <c r="CU35" s="668"/>
      <c r="CV35" s="668"/>
      <c r="CW35" s="668"/>
      <c r="CX35" s="668"/>
      <c r="CY35" s="669"/>
      <c r="CZ35" s="661">
        <v>1.7</v>
      </c>
      <c r="DA35" s="670"/>
      <c r="DB35" s="670"/>
      <c r="DC35" s="671"/>
      <c r="DD35" s="664">
        <v>58674</v>
      </c>
      <c r="DE35" s="668"/>
      <c r="DF35" s="668"/>
      <c r="DG35" s="668"/>
      <c r="DH35" s="668"/>
      <c r="DI35" s="668"/>
      <c r="DJ35" s="668"/>
      <c r="DK35" s="669"/>
      <c r="DL35" s="664">
        <v>57112</v>
      </c>
      <c r="DM35" s="668"/>
      <c r="DN35" s="668"/>
      <c r="DO35" s="668"/>
      <c r="DP35" s="668"/>
      <c r="DQ35" s="668"/>
      <c r="DR35" s="668"/>
      <c r="DS35" s="668"/>
      <c r="DT35" s="668"/>
      <c r="DU35" s="668"/>
      <c r="DV35" s="669"/>
      <c r="DW35" s="661">
        <v>2.1</v>
      </c>
      <c r="DX35" s="670"/>
      <c r="DY35" s="670"/>
      <c r="DZ35" s="670"/>
      <c r="EA35" s="670"/>
      <c r="EB35" s="670"/>
      <c r="EC35" s="697"/>
    </row>
    <row r="36" spans="2:133" ht="11.25" customHeight="1" x14ac:dyDescent="0.15">
      <c r="B36" s="655" t="s">
        <v>326</v>
      </c>
      <c r="C36" s="656"/>
      <c r="D36" s="656"/>
      <c r="E36" s="656"/>
      <c r="F36" s="656"/>
      <c r="G36" s="656"/>
      <c r="H36" s="656"/>
      <c r="I36" s="656"/>
      <c r="J36" s="656"/>
      <c r="K36" s="656"/>
      <c r="L36" s="656"/>
      <c r="M36" s="656"/>
      <c r="N36" s="656"/>
      <c r="O36" s="656"/>
      <c r="P36" s="656"/>
      <c r="Q36" s="657"/>
      <c r="R36" s="658">
        <v>34099</v>
      </c>
      <c r="S36" s="659"/>
      <c r="T36" s="659"/>
      <c r="U36" s="659"/>
      <c r="V36" s="659"/>
      <c r="W36" s="659"/>
      <c r="X36" s="659"/>
      <c r="Y36" s="660"/>
      <c r="Z36" s="684">
        <v>0.7</v>
      </c>
      <c r="AA36" s="684"/>
      <c r="AB36" s="684"/>
      <c r="AC36" s="684"/>
      <c r="AD36" s="685" t="s">
        <v>128</v>
      </c>
      <c r="AE36" s="685"/>
      <c r="AF36" s="685"/>
      <c r="AG36" s="685"/>
      <c r="AH36" s="685"/>
      <c r="AI36" s="685"/>
      <c r="AJ36" s="685"/>
      <c r="AK36" s="685"/>
      <c r="AL36" s="661" t="s">
        <v>128</v>
      </c>
      <c r="AM36" s="662"/>
      <c r="AN36" s="662"/>
      <c r="AO36" s="686"/>
      <c r="AP36" s="216"/>
      <c r="AQ36" s="702" t="s">
        <v>327</v>
      </c>
      <c r="AR36" s="703"/>
      <c r="AS36" s="703"/>
      <c r="AT36" s="703"/>
      <c r="AU36" s="703"/>
      <c r="AV36" s="703"/>
      <c r="AW36" s="703"/>
      <c r="AX36" s="703"/>
      <c r="AY36" s="704"/>
      <c r="AZ36" s="705">
        <v>271780</v>
      </c>
      <c r="BA36" s="706"/>
      <c r="BB36" s="706"/>
      <c r="BC36" s="706"/>
      <c r="BD36" s="706"/>
      <c r="BE36" s="706"/>
      <c r="BF36" s="707"/>
      <c r="BG36" s="708" t="s">
        <v>328</v>
      </c>
      <c r="BH36" s="709"/>
      <c r="BI36" s="709"/>
      <c r="BJ36" s="709"/>
      <c r="BK36" s="709"/>
      <c r="BL36" s="709"/>
      <c r="BM36" s="709"/>
      <c r="BN36" s="709"/>
      <c r="BO36" s="709"/>
      <c r="BP36" s="709"/>
      <c r="BQ36" s="709"/>
      <c r="BR36" s="709"/>
      <c r="BS36" s="709"/>
      <c r="BT36" s="709"/>
      <c r="BU36" s="710"/>
      <c r="BV36" s="705">
        <v>1091</v>
      </c>
      <c r="BW36" s="706"/>
      <c r="BX36" s="706"/>
      <c r="BY36" s="706"/>
      <c r="BZ36" s="706"/>
      <c r="CA36" s="706"/>
      <c r="CB36" s="707"/>
      <c r="CD36" s="655" t="s">
        <v>329</v>
      </c>
      <c r="CE36" s="656"/>
      <c r="CF36" s="656"/>
      <c r="CG36" s="656"/>
      <c r="CH36" s="656"/>
      <c r="CI36" s="656"/>
      <c r="CJ36" s="656"/>
      <c r="CK36" s="656"/>
      <c r="CL36" s="656"/>
      <c r="CM36" s="656"/>
      <c r="CN36" s="656"/>
      <c r="CO36" s="656"/>
      <c r="CP36" s="656"/>
      <c r="CQ36" s="657"/>
      <c r="CR36" s="658">
        <v>483525</v>
      </c>
      <c r="CS36" s="659"/>
      <c r="CT36" s="659"/>
      <c r="CU36" s="659"/>
      <c r="CV36" s="659"/>
      <c r="CW36" s="659"/>
      <c r="CX36" s="659"/>
      <c r="CY36" s="660"/>
      <c r="CZ36" s="661">
        <v>13.4</v>
      </c>
      <c r="DA36" s="670"/>
      <c r="DB36" s="670"/>
      <c r="DC36" s="671"/>
      <c r="DD36" s="664">
        <v>449633</v>
      </c>
      <c r="DE36" s="659"/>
      <c r="DF36" s="659"/>
      <c r="DG36" s="659"/>
      <c r="DH36" s="659"/>
      <c r="DI36" s="659"/>
      <c r="DJ36" s="659"/>
      <c r="DK36" s="660"/>
      <c r="DL36" s="664">
        <v>251628</v>
      </c>
      <c r="DM36" s="659"/>
      <c r="DN36" s="659"/>
      <c r="DO36" s="659"/>
      <c r="DP36" s="659"/>
      <c r="DQ36" s="659"/>
      <c r="DR36" s="659"/>
      <c r="DS36" s="659"/>
      <c r="DT36" s="659"/>
      <c r="DU36" s="659"/>
      <c r="DV36" s="660"/>
      <c r="DW36" s="661">
        <v>9.3000000000000007</v>
      </c>
      <c r="DX36" s="670"/>
      <c r="DY36" s="670"/>
      <c r="DZ36" s="670"/>
      <c r="EA36" s="670"/>
      <c r="EB36" s="670"/>
      <c r="EC36" s="697"/>
    </row>
    <row r="37" spans="2:133" ht="11.25" customHeight="1" x14ac:dyDescent="0.15">
      <c r="B37" s="655" t="s">
        <v>330</v>
      </c>
      <c r="C37" s="656"/>
      <c r="D37" s="656"/>
      <c r="E37" s="656"/>
      <c r="F37" s="656"/>
      <c r="G37" s="656"/>
      <c r="H37" s="656"/>
      <c r="I37" s="656"/>
      <c r="J37" s="656"/>
      <c r="K37" s="656"/>
      <c r="L37" s="656"/>
      <c r="M37" s="656"/>
      <c r="N37" s="656"/>
      <c r="O37" s="656"/>
      <c r="P37" s="656"/>
      <c r="Q37" s="657"/>
      <c r="R37" s="658">
        <v>356</v>
      </c>
      <c r="S37" s="659"/>
      <c r="T37" s="659"/>
      <c r="U37" s="659"/>
      <c r="V37" s="659"/>
      <c r="W37" s="659"/>
      <c r="X37" s="659"/>
      <c r="Y37" s="660"/>
      <c r="Z37" s="684">
        <v>0</v>
      </c>
      <c r="AA37" s="684"/>
      <c r="AB37" s="684"/>
      <c r="AC37" s="684"/>
      <c r="AD37" s="685" t="s">
        <v>128</v>
      </c>
      <c r="AE37" s="685"/>
      <c r="AF37" s="685"/>
      <c r="AG37" s="685"/>
      <c r="AH37" s="685"/>
      <c r="AI37" s="685"/>
      <c r="AJ37" s="685"/>
      <c r="AK37" s="685"/>
      <c r="AL37" s="661" t="s">
        <v>128</v>
      </c>
      <c r="AM37" s="662"/>
      <c r="AN37" s="662"/>
      <c r="AO37" s="686"/>
      <c r="AQ37" s="692" t="s">
        <v>331</v>
      </c>
      <c r="AR37" s="693"/>
      <c r="AS37" s="693"/>
      <c r="AT37" s="693"/>
      <c r="AU37" s="693"/>
      <c r="AV37" s="693"/>
      <c r="AW37" s="693"/>
      <c r="AX37" s="693"/>
      <c r="AY37" s="694"/>
      <c r="AZ37" s="658">
        <v>74352</v>
      </c>
      <c r="BA37" s="659"/>
      <c r="BB37" s="659"/>
      <c r="BC37" s="659"/>
      <c r="BD37" s="668"/>
      <c r="BE37" s="668"/>
      <c r="BF37" s="695"/>
      <c r="BG37" s="655" t="s">
        <v>332</v>
      </c>
      <c r="BH37" s="656"/>
      <c r="BI37" s="656"/>
      <c r="BJ37" s="656"/>
      <c r="BK37" s="656"/>
      <c r="BL37" s="656"/>
      <c r="BM37" s="656"/>
      <c r="BN37" s="656"/>
      <c r="BO37" s="656"/>
      <c r="BP37" s="656"/>
      <c r="BQ37" s="656"/>
      <c r="BR37" s="656"/>
      <c r="BS37" s="656"/>
      <c r="BT37" s="656"/>
      <c r="BU37" s="657"/>
      <c r="BV37" s="658">
        <v>1091</v>
      </c>
      <c r="BW37" s="659"/>
      <c r="BX37" s="659"/>
      <c r="BY37" s="659"/>
      <c r="BZ37" s="659"/>
      <c r="CA37" s="659"/>
      <c r="CB37" s="696"/>
      <c r="CD37" s="655" t="s">
        <v>333</v>
      </c>
      <c r="CE37" s="656"/>
      <c r="CF37" s="656"/>
      <c r="CG37" s="656"/>
      <c r="CH37" s="656"/>
      <c r="CI37" s="656"/>
      <c r="CJ37" s="656"/>
      <c r="CK37" s="656"/>
      <c r="CL37" s="656"/>
      <c r="CM37" s="656"/>
      <c r="CN37" s="656"/>
      <c r="CO37" s="656"/>
      <c r="CP37" s="656"/>
      <c r="CQ37" s="657"/>
      <c r="CR37" s="658">
        <v>111346</v>
      </c>
      <c r="CS37" s="668"/>
      <c r="CT37" s="668"/>
      <c r="CU37" s="668"/>
      <c r="CV37" s="668"/>
      <c r="CW37" s="668"/>
      <c r="CX37" s="668"/>
      <c r="CY37" s="669"/>
      <c r="CZ37" s="661">
        <v>3.1</v>
      </c>
      <c r="DA37" s="670"/>
      <c r="DB37" s="670"/>
      <c r="DC37" s="671"/>
      <c r="DD37" s="664">
        <v>111092</v>
      </c>
      <c r="DE37" s="668"/>
      <c r="DF37" s="668"/>
      <c r="DG37" s="668"/>
      <c r="DH37" s="668"/>
      <c r="DI37" s="668"/>
      <c r="DJ37" s="668"/>
      <c r="DK37" s="669"/>
      <c r="DL37" s="664">
        <v>103442</v>
      </c>
      <c r="DM37" s="668"/>
      <c r="DN37" s="668"/>
      <c r="DO37" s="668"/>
      <c r="DP37" s="668"/>
      <c r="DQ37" s="668"/>
      <c r="DR37" s="668"/>
      <c r="DS37" s="668"/>
      <c r="DT37" s="668"/>
      <c r="DU37" s="668"/>
      <c r="DV37" s="669"/>
      <c r="DW37" s="661">
        <v>3.8</v>
      </c>
      <c r="DX37" s="670"/>
      <c r="DY37" s="670"/>
      <c r="DZ37" s="670"/>
      <c r="EA37" s="670"/>
      <c r="EB37" s="670"/>
      <c r="EC37" s="697"/>
    </row>
    <row r="38" spans="2:133" ht="11.25" customHeight="1" x14ac:dyDescent="0.15">
      <c r="B38" s="655" t="s">
        <v>334</v>
      </c>
      <c r="C38" s="656"/>
      <c r="D38" s="656"/>
      <c r="E38" s="656"/>
      <c r="F38" s="656"/>
      <c r="G38" s="656"/>
      <c r="H38" s="656"/>
      <c r="I38" s="656"/>
      <c r="J38" s="656"/>
      <c r="K38" s="656"/>
      <c r="L38" s="656"/>
      <c r="M38" s="656"/>
      <c r="N38" s="656"/>
      <c r="O38" s="656"/>
      <c r="P38" s="656"/>
      <c r="Q38" s="657"/>
      <c r="R38" s="658">
        <v>770838</v>
      </c>
      <c r="S38" s="659"/>
      <c r="T38" s="659"/>
      <c r="U38" s="659"/>
      <c r="V38" s="659"/>
      <c r="W38" s="659"/>
      <c r="X38" s="659"/>
      <c r="Y38" s="660"/>
      <c r="Z38" s="684">
        <v>16.5</v>
      </c>
      <c r="AA38" s="684"/>
      <c r="AB38" s="684"/>
      <c r="AC38" s="684"/>
      <c r="AD38" s="685" t="s">
        <v>128</v>
      </c>
      <c r="AE38" s="685"/>
      <c r="AF38" s="685"/>
      <c r="AG38" s="685"/>
      <c r="AH38" s="685"/>
      <c r="AI38" s="685"/>
      <c r="AJ38" s="685"/>
      <c r="AK38" s="685"/>
      <c r="AL38" s="661" t="s">
        <v>128</v>
      </c>
      <c r="AM38" s="662"/>
      <c r="AN38" s="662"/>
      <c r="AO38" s="686"/>
      <c r="AQ38" s="692" t="s">
        <v>335</v>
      </c>
      <c r="AR38" s="693"/>
      <c r="AS38" s="693"/>
      <c r="AT38" s="693"/>
      <c r="AU38" s="693"/>
      <c r="AV38" s="693"/>
      <c r="AW38" s="693"/>
      <c r="AX38" s="693"/>
      <c r="AY38" s="694"/>
      <c r="AZ38" s="658">
        <v>20351</v>
      </c>
      <c r="BA38" s="659"/>
      <c r="BB38" s="659"/>
      <c r="BC38" s="659"/>
      <c r="BD38" s="668"/>
      <c r="BE38" s="668"/>
      <c r="BF38" s="695"/>
      <c r="BG38" s="655" t="s">
        <v>336</v>
      </c>
      <c r="BH38" s="656"/>
      <c r="BI38" s="656"/>
      <c r="BJ38" s="656"/>
      <c r="BK38" s="656"/>
      <c r="BL38" s="656"/>
      <c r="BM38" s="656"/>
      <c r="BN38" s="656"/>
      <c r="BO38" s="656"/>
      <c r="BP38" s="656"/>
      <c r="BQ38" s="656"/>
      <c r="BR38" s="656"/>
      <c r="BS38" s="656"/>
      <c r="BT38" s="656"/>
      <c r="BU38" s="657"/>
      <c r="BV38" s="658">
        <v>720</v>
      </c>
      <c r="BW38" s="659"/>
      <c r="BX38" s="659"/>
      <c r="BY38" s="659"/>
      <c r="BZ38" s="659"/>
      <c r="CA38" s="659"/>
      <c r="CB38" s="696"/>
      <c r="CD38" s="655" t="s">
        <v>337</v>
      </c>
      <c r="CE38" s="656"/>
      <c r="CF38" s="656"/>
      <c r="CG38" s="656"/>
      <c r="CH38" s="656"/>
      <c r="CI38" s="656"/>
      <c r="CJ38" s="656"/>
      <c r="CK38" s="656"/>
      <c r="CL38" s="656"/>
      <c r="CM38" s="656"/>
      <c r="CN38" s="656"/>
      <c r="CO38" s="656"/>
      <c r="CP38" s="656"/>
      <c r="CQ38" s="657"/>
      <c r="CR38" s="658">
        <v>271780</v>
      </c>
      <c r="CS38" s="659"/>
      <c r="CT38" s="659"/>
      <c r="CU38" s="659"/>
      <c r="CV38" s="659"/>
      <c r="CW38" s="659"/>
      <c r="CX38" s="659"/>
      <c r="CY38" s="660"/>
      <c r="CZ38" s="661">
        <v>7.5</v>
      </c>
      <c r="DA38" s="670"/>
      <c r="DB38" s="670"/>
      <c r="DC38" s="671"/>
      <c r="DD38" s="664">
        <v>239048</v>
      </c>
      <c r="DE38" s="659"/>
      <c r="DF38" s="659"/>
      <c r="DG38" s="659"/>
      <c r="DH38" s="659"/>
      <c r="DI38" s="659"/>
      <c r="DJ38" s="659"/>
      <c r="DK38" s="660"/>
      <c r="DL38" s="664">
        <v>188325</v>
      </c>
      <c r="DM38" s="659"/>
      <c r="DN38" s="659"/>
      <c r="DO38" s="659"/>
      <c r="DP38" s="659"/>
      <c r="DQ38" s="659"/>
      <c r="DR38" s="659"/>
      <c r="DS38" s="659"/>
      <c r="DT38" s="659"/>
      <c r="DU38" s="659"/>
      <c r="DV38" s="660"/>
      <c r="DW38" s="661">
        <v>6.9</v>
      </c>
      <c r="DX38" s="670"/>
      <c r="DY38" s="670"/>
      <c r="DZ38" s="670"/>
      <c r="EA38" s="670"/>
      <c r="EB38" s="670"/>
      <c r="EC38" s="697"/>
    </row>
    <row r="39" spans="2:133" ht="11.25" customHeight="1" x14ac:dyDescent="0.15">
      <c r="B39" s="655" t="s">
        <v>338</v>
      </c>
      <c r="C39" s="656"/>
      <c r="D39" s="656"/>
      <c r="E39" s="656"/>
      <c r="F39" s="656"/>
      <c r="G39" s="656"/>
      <c r="H39" s="656"/>
      <c r="I39" s="656"/>
      <c r="J39" s="656"/>
      <c r="K39" s="656"/>
      <c r="L39" s="656"/>
      <c r="M39" s="656"/>
      <c r="N39" s="656"/>
      <c r="O39" s="656"/>
      <c r="P39" s="656"/>
      <c r="Q39" s="657"/>
      <c r="R39" s="658">
        <v>84047</v>
      </c>
      <c r="S39" s="659"/>
      <c r="T39" s="659"/>
      <c r="U39" s="659"/>
      <c r="V39" s="659"/>
      <c r="W39" s="659"/>
      <c r="X39" s="659"/>
      <c r="Y39" s="660"/>
      <c r="Z39" s="684">
        <v>1.8</v>
      </c>
      <c r="AA39" s="684"/>
      <c r="AB39" s="684"/>
      <c r="AC39" s="684"/>
      <c r="AD39" s="685">
        <v>519</v>
      </c>
      <c r="AE39" s="685"/>
      <c r="AF39" s="685"/>
      <c r="AG39" s="685"/>
      <c r="AH39" s="685"/>
      <c r="AI39" s="685"/>
      <c r="AJ39" s="685"/>
      <c r="AK39" s="685"/>
      <c r="AL39" s="661">
        <v>0</v>
      </c>
      <c r="AM39" s="662"/>
      <c r="AN39" s="662"/>
      <c r="AO39" s="686"/>
      <c r="AQ39" s="692" t="s">
        <v>339</v>
      </c>
      <c r="AR39" s="693"/>
      <c r="AS39" s="693"/>
      <c r="AT39" s="693"/>
      <c r="AU39" s="693"/>
      <c r="AV39" s="693"/>
      <c r="AW39" s="693"/>
      <c r="AX39" s="693"/>
      <c r="AY39" s="694"/>
      <c r="AZ39" s="658" t="s">
        <v>128</v>
      </c>
      <c r="BA39" s="659"/>
      <c r="BB39" s="659"/>
      <c r="BC39" s="659"/>
      <c r="BD39" s="668"/>
      <c r="BE39" s="668"/>
      <c r="BF39" s="695"/>
      <c r="BG39" s="655" t="s">
        <v>340</v>
      </c>
      <c r="BH39" s="656"/>
      <c r="BI39" s="656"/>
      <c r="BJ39" s="656"/>
      <c r="BK39" s="656"/>
      <c r="BL39" s="656"/>
      <c r="BM39" s="656"/>
      <c r="BN39" s="656"/>
      <c r="BO39" s="656"/>
      <c r="BP39" s="656"/>
      <c r="BQ39" s="656"/>
      <c r="BR39" s="656"/>
      <c r="BS39" s="656"/>
      <c r="BT39" s="656"/>
      <c r="BU39" s="657"/>
      <c r="BV39" s="658">
        <v>1496</v>
      </c>
      <c r="BW39" s="659"/>
      <c r="BX39" s="659"/>
      <c r="BY39" s="659"/>
      <c r="BZ39" s="659"/>
      <c r="CA39" s="659"/>
      <c r="CB39" s="696"/>
      <c r="CD39" s="655" t="s">
        <v>341</v>
      </c>
      <c r="CE39" s="656"/>
      <c r="CF39" s="656"/>
      <c r="CG39" s="656"/>
      <c r="CH39" s="656"/>
      <c r="CI39" s="656"/>
      <c r="CJ39" s="656"/>
      <c r="CK39" s="656"/>
      <c r="CL39" s="656"/>
      <c r="CM39" s="656"/>
      <c r="CN39" s="656"/>
      <c r="CO39" s="656"/>
      <c r="CP39" s="656"/>
      <c r="CQ39" s="657"/>
      <c r="CR39" s="658">
        <v>14392</v>
      </c>
      <c r="CS39" s="668"/>
      <c r="CT39" s="668"/>
      <c r="CU39" s="668"/>
      <c r="CV39" s="668"/>
      <c r="CW39" s="668"/>
      <c r="CX39" s="668"/>
      <c r="CY39" s="669"/>
      <c r="CZ39" s="661">
        <v>0.4</v>
      </c>
      <c r="DA39" s="670"/>
      <c r="DB39" s="670"/>
      <c r="DC39" s="671"/>
      <c r="DD39" s="664">
        <v>8028</v>
      </c>
      <c r="DE39" s="668"/>
      <c r="DF39" s="668"/>
      <c r="DG39" s="668"/>
      <c r="DH39" s="668"/>
      <c r="DI39" s="668"/>
      <c r="DJ39" s="668"/>
      <c r="DK39" s="669"/>
      <c r="DL39" s="664" t="s">
        <v>128</v>
      </c>
      <c r="DM39" s="668"/>
      <c r="DN39" s="668"/>
      <c r="DO39" s="668"/>
      <c r="DP39" s="668"/>
      <c r="DQ39" s="668"/>
      <c r="DR39" s="668"/>
      <c r="DS39" s="668"/>
      <c r="DT39" s="668"/>
      <c r="DU39" s="668"/>
      <c r="DV39" s="669"/>
      <c r="DW39" s="661" t="s">
        <v>128</v>
      </c>
      <c r="DX39" s="670"/>
      <c r="DY39" s="670"/>
      <c r="DZ39" s="670"/>
      <c r="EA39" s="670"/>
      <c r="EB39" s="670"/>
      <c r="EC39" s="697"/>
    </row>
    <row r="40" spans="2:133" ht="11.25" customHeight="1" x14ac:dyDescent="0.15">
      <c r="B40" s="655" t="s">
        <v>342</v>
      </c>
      <c r="C40" s="656"/>
      <c r="D40" s="656"/>
      <c r="E40" s="656"/>
      <c r="F40" s="656"/>
      <c r="G40" s="656"/>
      <c r="H40" s="656"/>
      <c r="I40" s="656"/>
      <c r="J40" s="656"/>
      <c r="K40" s="656"/>
      <c r="L40" s="656"/>
      <c r="M40" s="656"/>
      <c r="N40" s="656"/>
      <c r="O40" s="656"/>
      <c r="P40" s="656"/>
      <c r="Q40" s="657"/>
      <c r="R40" s="658">
        <v>389400</v>
      </c>
      <c r="S40" s="659"/>
      <c r="T40" s="659"/>
      <c r="U40" s="659"/>
      <c r="V40" s="659"/>
      <c r="W40" s="659"/>
      <c r="X40" s="659"/>
      <c r="Y40" s="660"/>
      <c r="Z40" s="684">
        <v>8.3000000000000007</v>
      </c>
      <c r="AA40" s="684"/>
      <c r="AB40" s="684"/>
      <c r="AC40" s="684"/>
      <c r="AD40" s="685" t="s">
        <v>128</v>
      </c>
      <c r="AE40" s="685"/>
      <c r="AF40" s="685"/>
      <c r="AG40" s="685"/>
      <c r="AH40" s="685"/>
      <c r="AI40" s="685"/>
      <c r="AJ40" s="685"/>
      <c r="AK40" s="685"/>
      <c r="AL40" s="661" t="s">
        <v>128</v>
      </c>
      <c r="AM40" s="662"/>
      <c r="AN40" s="662"/>
      <c r="AO40" s="686"/>
      <c r="AQ40" s="692" t="s">
        <v>343</v>
      </c>
      <c r="AR40" s="693"/>
      <c r="AS40" s="693"/>
      <c r="AT40" s="693"/>
      <c r="AU40" s="693"/>
      <c r="AV40" s="693"/>
      <c r="AW40" s="693"/>
      <c r="AX40" s="693"/>
      <c r="AY40" s="694"/>
      <c r="AZ40" s="658" t="s">
        <v>128</v>
      </c>
      <c r="BA40" s="659"/>
      <c r="BB40" s="659"/>
      <c r="BC40" s="659"/>
      <c r="BD40" s="668"/>
      <c r="BE40" s="668"/>
      <c r="BF40" s="695"/>
      <c r="BG40" s="698" t="s">
        <v>344</v>
      </c>
      <c r="BH40" s="699"/>
      <c r="BI40" s="699"/>
      <c r="BJ40" s="699"/>
      <c r="BK40" s="699"/>
      <c r="BL40" s="359"/>
      <c r="BM40" s="656" t="s">
        <v>345</v>
      </c>
      <c r="BN40" s="656"/>
      <c r="BO40" s="656"/>
      <c r="BP40" s="656"/>
      <c r="BQ40" s="656"/>
      <c r="BR40" s="656"/>
      <c r="BS40" s="656"/>
      <c r="BT40" s="656"/>
      <c r="BU40" s="657"/>
      <c r="BV40" s="658">
        <v>128</v>
      </c>
      <c r="BW40" s="659"/>
      <c r="BX40" s="659"/>
      <c r="BY40" s="659"/>
      <c r="BZ40" s="659"/>
      <c r="CA40" s="659"/>
      <c r="CB40" s="696"/>
      <c r="CD40" s="655" t="s">
        <v>346</v>
      </c>
      <c r="CE40" s="656"/>
      <c r="CF40" s="656"/>
      <c r="CG40" s="656"/>
      <c r="CH40" s="656"/>
      <c r="CI40" s="656"/>
      <c r="CJ40" s="656"/>
      <c r="CK40" s="656"/>
      <c r="CL40" s="656"/>
      <c r="CM40" s="656"/>
      <c r="CN40" s="656"/>
      <c r="CO40" s="656"/>
      <c r="CP40" s="656"/>
      <c r="CQ40" s="657"/>
      <c r="CR40" s="658" t="s">
        <v>128</v>
      </c>
      <c r="CS40" s="659"/>
      <c r="CT40" s="659"/>
      <c r="CU40" s="659"/>
      <c r="CV40" s="659"/>
      <c r="CW40" s="659"/>
      <c r="CX40" s="659"/>
      <c r="CY40" s="660"/>
      <c r="CZ40" s="661" t="s">
        <v>128</v>
      </c>
      <c r="DA40" s="670"/>
      <c r="DB40" s="670"/>
      <c r="DC40" s="671"/>
      <c r="DD40" s="664" t="s">
        <v>128</v>
      </c>
      <c r="DE40" s="659"/>
      <c r="DF40" s="659"/>
      <c r="DG40" s="659"/>
      <c r="DH40" s="659"/>
      <c r="DI40" s="659"/>
      <c r="DJ40" s="659"/>
      <c r="DK40" s="660"/>
      <c r="DL40" s="664" t="s">
        <v>128</v>
      </c>
      <c r="DM40" s="659"/>
      <c r="DN40" s="659"/>
      <c r="DO40" s="659"/>
      <c r="DP40" s="659"/>
      <c r="DQ40" s="659"/>
      <c r="DR40" s="659"/>
      <c r="DS40" s="659"/>
      <c r="DT40" s="659"/>
      <c r="DU40" s="659"/>
      <c r="DV40" s="660"/>
      <c r="DW40" s="661" t="s">
        <v>128</v>
      </c>
      <c r="DX40" s="670"/>
      <c r="DY40" s="670"/>
      <c r="DZ40" s="670"/>
      <c r="EA40" s="670"/>
      <c r="EB40" s="670"/>
      <c r="EC40" s="697"/>
    </row>
    <row r="41" spans="2:133" ht="11.25" customHeight="1" x14ac:dyDescent="0.15">
      <c r="B41" s="655" t="s">
        <v>347</v>
      </c>
      <c r="C41" s="656"/>
      <c r="D41" s="656"/>
      <c r="E41" s="656"/>
      <c r="F41" s="656"/>
      <c r="G41" s="656"/>
      <c r="H41" s="656"/>
      <c r="I41" s="656"/>
      <c r="J41" s="656"/>
      <c r="K41" s="656"/>
      <c r="L41" s="656"/>
      <c r="M41" s="656"/>
      <c r="N41" s="656"/>
      <c r="O41" s="656"/>
      <c r="P41" s="656"/>
      <c r="Q41" s="657"/>
      <c r="R41" s="658" t="s">
        <v>128</v>
      </c>
      <c r="S41" s="659"/>
      <c r="T41" s="659"/>
      <c r="U41" s="659"/>
      <c r="V41" s="659"/>
      <c r="W41" s="659"/>
      <c r="X41" s="659"/>
      <c r="Y41" s="660"/>
      <c r="Z41" s="684" t="s">
        <v>128</v>
      </c>
      <c r="AA41" s="684"/>
      <c r="AB41" s="684"/>
      <c r="AC41" s="684"/>
      <c r="AD41" s="685" t="s">
        <v>128</v>
      </c>
      <c r="AE41" s="685"/>
      <c r="AF41" s="685"/>
      <c r="AG41" s="685"/>
      <c r="AH41" s="685"/>
      <c r="AI41" s="685"/>
      <c r="AJ41" s="685"/>
      <c r="AK41" s="685"/>
      <c r="AL41" s="661" t="s">
        <v>128</v>
      </c>
      <c r="AM41" s="662"/>
      <c r="AN41" s="662"/>
      <c r="AO41" s="686"/>
      <c r="AQ41" s="692" t="s">
        <v>348</v>
      </c>
      <c r="AR41" s="693"/>
      <c r="AS41" s="693"/>
      <c r="AT41" s="693"/>
      <c r="AU41" s="693"/>
      <c r="AV41" s="693"/>
      <c r="AW41" s="693"/>
      <c r="AX41" s="693"/>
      <c r="AY41" s="694"/>
      <c r="AZ41" s="658">
        <v>49058</v>
      </c>
      <c r="BA41" s="659"/>
      <c r="BB41" s="659"/>
      <c r="BC41" s="659"/>
      <c r="BD41" s="668"/>
      <c r="BE41" s="668"/>
      <c r="BF41" s="695"/>
      <c r="BG41" s="698"/>
      <c r="BH41" s="699"/>
      <c r="BI41" s="699"/>
      <c r="BJ41" s="699"/>
      <c r="BK41" s="699"/>
      <c r="BL41" s="359"/>
      <c r="BM41" s="656" t="s">
        <v>349</v>
      </c>
      <c r="BN41" s="656"/>
      <c r="BO41" s="656"/>
      <c r="BP41" s="656"/>
      <c r="BQ41" s="656"/>
      <c r="BR41" s="656"/>
      <c r="BS41" s="656"/>
      <c r="BT41" s="656"/>
      <c r="BU41" s="657"/>
      <c r="BV41" s="658" t="s">
        <v>128</v>
      </c>
      <c r="BW41" s="659"/>
      <c r="BX41" s="659"/>
      <c r="BY41" s="659"/>
      <c r="BZ41" s="659"/>
      <c r="CA41" s="659"/>
      <c r="CB41" s="696"/>
      <c r="CD41" s="655" t="s">
        <v>350</v>
      </c>
      <c r="CE41" s="656"/>
      <c r="CF41" s="656"/>
      <c r="CG41" s="656"/>
      <c r="CH41" s="656"/>
      <c r="CI41" s="656"/>
      <c r="CJ41" s="656"/>
      <c r="CK41" s="656"/>
      <c r="CL41" s="656"/>
      <c r="CM41" s="656"/>
      <c r="CN41" s="656"/>
      <c r="CO41" s="656"/>
      <c r="CP41" s="656"/>
      <c r="CQ41" s="657"/>
      <c r="CR41" s="658" t="s">
        <v>128</v>
      </c>
      <c r="CS41" s="668"/>
      <c r="CT41" s="668"/>
      <c r="CU41" s="668"/>
      <c r="CV41" s="668"/>
      <c r="CW41" s="668"/>
      <c r="CX41" s="668"/>
      <c r="CY41" s="669"/>
      <c r="CZ41" s="661" t="s">
        <v>128</v>
      </c>
      <c r="DA41" s="670"/>
      <c r="DB41" s="670"/>
      <c r="DC41" s="671"/>
      <c r="DD41" s="664" t="s">
        <v>128</v>
      </c>
      <c r="DE41" s="668"/>
      <c r="DF41" s="668"/>
      <c r="DG41" s="668"/>
      <c r="DH41" s="668"/>
      <c r="DI41" s="668"/>
      <c r="DJ41" s="668"/>
      <c r="DK41" s="669"/>
      <c r="DL41" s="665"/>
      <c r="DM41" s="666"/>
      <c r="DN41" s="666"/>
      <c r="DO41" s="666"/>
      <c r="DP41" s="666"/>
      <c r="DQ41" s="666"/>
      <c r="DR41" s="666"/>
      <c r="DS41" s="666"/>
      <c r="DT41" s="666"/>
      <c r="DU41" s="666"/>
      <c r="DV41" s="667"/>
      <c r="DW41" s="651"/>
      <c r="DX41" s="652"/>
      <c r="DY41" s="652"/>
      <c r="DZ41" s="652"/>
      <c r="EA41" s="652"/>
      <c r="EB41" s="652"/>
      <c r="EC41" s="653"/>
    </row>
    <row r="42" spans="2:133" ht="11.25" customHeight="1" x14ac:dyDescent="0.15">
      <c r="B42" s="655" t="s">
        <v>351</v>
      </c>
      <c r="C42" s="656"/>
      <c r="D42" s="656"/>
      <c r="E42" s="656"/>
      <c r="F42" s="656"/>
      <c r="G42" s="656"/>
      <c r="H42" s="656"/>
      <c r="I42" s="656"/>
      <c r="J42" s="656"/>
      <c r="K42" s="656"/>
      <c r="L42" s="656"/>
      <c r="M42" s="656"/>
      <c r="N42" s="656"/>
      <c r="O42" s="656"/>
      <c r="P42" s="656"/>
      <c r="Q42" s="657"/>
      <c r="R42" s="658" t="s">
        <v>128</v>
      </c>
      <c r="S42" s="659"/>
      <c r="T42" s="659"/>
      <c r="U42" s="659"/>
      <c r="V42" s="659"/>
      <c r="W42" s="659"/>
      <c r="X42" s="659"/>
      <c r="Y42" s="660"/>
      <c r="Z42" s="684" t="s">
        <v>128</v>
      </c>
      <c r="AA42" s="684"/>
      <c r="AB42" s="684"/>
      <c r="AC42" s="684"/>
      <c r="AD42" s="685" t="s">
        <v>128</v>
      </c>
      <c r="AE42" s="685"/>
      <c r="AF42" s="685"/>
      <c r="AG42" s="685"/>
      <c r="AH42" s="685"/>
      <c r="AI42" s="685"/>
      <c r="AJ42" s="685"/>
      <c r="AK42" s="685"/>
      <c r="AL42" s="661" t="s">
        <v>128</v>
      </c>
      <c r="AM42" s="662"/>
      <c r="AN42" s="662"/>
      <c r="AO42" s="686"/>
      <c r="AQ42" s="689" t="s">
        <v>352</v>
      </c>
      <c r="AR42" s="690"/>
      <c r="AS42" s="690"/>
      <c r="AT42" s="690"/>
      <c r="AU42" s="690"/>
      <c r="AV42" s="690"/>
      <c r="AW42" s="690"/>
      <c r="AX42" s="690"/>
      <c r="AY42" s="691"/>
      <c r="AZ42" s="638">
        <v>128019</v>
      </c>
      <c r="BA42" s="672"/>
      <c r="BB42" s="672"/>
      <c r="BC42" s="672"/>
      <c r="BD42" s="639"/>
      <c r="BE42" s="639"/>
      <c r="BF42" s="687"/>
      <c r="BG42" s="700"/>
      <c r="BH42" s="701"/>
      <c r="BI42" s="701"/>
      <c r="BJ42" s="701"/>
      <c r="BK42" s="701"/>
      <c r="BL42" s="357"/>
      <c r="BM42" s="636" t="s">
        <v>353</v>
      </c>
      <c r="BN42" s="636"/>
      <c r="BO42" s="636"/>
      <c r="BP42" s="636"/>
      <c r="BQ42" s="636"/>
      <c r="BR42" s="636"/>
      <c r="BS42" s="636"/>
      <c r="BT42" s="636"/>
      <c r="BU42" s="637"/>
      <c r="BV42" s="638">
        <v>206</v>
      </c>
      <c r="BW42" s="672"/>
      <c r="BX42" s="672"/>
      <c r="BY42" s="672"/>
      <c r="BZ42" s="672"/>
      <c r="CA42" s="672"/>
      <c r="CB42" s="688"/>
      <c r="CD42" s="655" t="s">
        <v>354</v>
      </c>
      <c r="CE42" s="656"/>
      <c r="CF42" s="656"/>
      <c r="CG42" s="656"/>
      <c r="CH42" s="656"/>
      <c r="CI42" s="656"/>
      <c r="CJ42" s="656"/>
      <c r="CK42" s="656"/>
      <c r="CL42" s="656"/>
      <c r="CM42" s="656"/>
      <c r="CN42" s="656"/>
      <c r="CO42" s="656"/>
      <c r="CP42" s="656"/>
      <c r="CQ42" s="657"/>
      <c r="CR42" s="658">
        <v>770411</v>
      </c>
      <c r="CS42" s="668"/>
      <c r="CT42" s="668"/>
      <c r="CU42" s="668"/>
      <c r="CV42" s="668"/>
      <c r="CW42" s="668"/>
      <c r="CX42" s="668"/>
      <c r="CY42" s="669"/>
      <c r="CZ42" s="661">
        <v>21.3</v>
      </c>
      <c r="DA42" s="670"/>
      <c r="DB42" s="670"/>
      <c r="DC42" s="671"/>
      <c r="DD42" s="664">
        <v>277788</v>
      </c>
      <c r="DE42" s="668"/>
      <c r="DF42" s="668"/>
      <c r="DG42" s="668"/>
      <c r="DH42" s="668"/>
      <c r="DI42" s="668"/>
      <c r="DJ42" s="668"/>
      <c r="DK42" s="669"/>
      <c r="DL42" s="665"/>
      <c r="DM42" s="666"/>
      <c r="DN42" s="666"/>
      <c r="DO42" s="666"/>
      <c r="DP42" s="666"/>
      <c r="DQ42" s="666"/>
      <c r="DR42" s="666"/>
      <c r="DS42" s="666"/>
      <c r="DT42" s="666"/>
      <c r="DU42" s="666"/>
      <c r="DV42" s="667"/>
      <c r="DW42" s="651"/>
      <c r="DX42" s="652"/>
      <c r="DY42" s="652"/>
      <c r="DZ42" s="652"/>
      <c r="EA42" s="652"/>
      <c r="EB42" s="652"/>
      <c r="EC42" s="653"/>
    </row>
    <row r="43" spans="2:133" ht="11.25" customHeight="1" x14ac:dyDescent="0.15">
      <c r="B43" s="655" t="s">
        <v>355</v>
      </c>
      <c r="C43" s="656"/>
      <c r="D43" s="656"/>
      <c r="E43" s="656"/>
      <c r="F43" s="656"/>
      <c r="G43" s="656"/>
      <c r="H43" s="656"/>
      <c r="I43" s="656"/>
      <c r="J43" s="656"/>
      <c r="K43" s="656"/>
      <c r="L43" s="656"/>
      <c r="M43" s="656"/>
      <c r="N43" s="656"/>
      <c r="O43" s="656"/>
      <c r="P43" s="656"/>
      <c r="Q43" s="657"/>
      <c r="R43" s="658">
        <v>104800</v>
      </c>
      <c r="S43" s="659"/>
      <c r="T43" s="659"/>
      <c r="U43" s="659"/>
      <c r="V43" s="659"/>
      <c r="W43" s="659"/>
      <c r="X43" s="659"/>
      <c r="Y43" s="660"/>
      <c r="Z43" s="684">
        <v>2.2000000000000002</v>
      </c>
      <c r="AA43" s="684"/>
      <c r="AB43" s="684"/>
      <c r="AC43" s="684"/>
      <c r="AD43" s="685" t="s">
        <v>128</v>
      </c>
      <c r="AE43" s="685"/>
      <c r="AF43" s="685"/>
      <c r="AG43" s="685"/>
      <c r="AH43" s="685"/>
      <c r="AI43" s="685"/>
      <c r="AJ43" s="685"/>
      <c r="AK43" s="685"/>
      <c r="AL43" s="661" t="s">
        <v>128</v>
      </c>
      <c r="AM43" s="662"/>
      <c r="AN43" s="662"/>
      <c r="AO43" s="686"/>
      <c r="CD43" s="655" t="s">
        <v>356</v>
      </c>
      <c r="CE43" s="656"/>
      <c r="CF43" s="656"/>
      <c r="CG43" s="656"/>
      <c r="CH43" s="656"/>
      <c r="CI43" s="656"/>
      <c r="CJ43" s="656"/>
      <c r="CK43" s="656"/>
      <c r="CL43" s="656"/>
      <c r="CM43" s="656"/>
      <c r="CN43" s="656"/>
      <c r="CO43" s="656"/>
      <c r="CP43" s="656"/>
      <c r="CQ43" s="657"/>
      <c r="CR43" s="658">
        <v>31045</v>
      </c>
      <c r="CS43" s="668"/>
      <c r="CT43" s="668"/>
      <c r="CU43" s="668"/>
      <c r="CV43" s="668"/>
      <c r="CW43" s="668"/>
      <c r="CX43" s="668"/>
      <c r="CY43" s="669"/>
      <c r="CZ43" s="661">
        <v>0.9</v>
      </c>
      <c r="DA43" s="670"/>
      <c r="DB43" s="670"/>
      <c r="DC43" s="671"/>
      <c r="DD43" s="664">
        <v>31045</v>
      </c>
      <c r="DE43" s="668"/>
      <c r="DF43" s="668"/>
      <c r="DG43" s="668"/>
      <c r="DH43" s="668"/>
      <c r="DI43" s="668"/>
      <c r="DJ43" s="668"/>
      <c r="DK43" s="669"/>
      <c r="DL43" s="665"/>
      <c r="DM43" s="666"/>
      <c r="DN43" s="666"/>
      <c r="DO43" s="666"/>
      <c r="DP43" s="666"/>
      <c r="DQ43" s="666"/>
      <c r="DR43" s="666"/>
      <c r="DS43" s="666"/>
      <c r="DT43" s="666"/>
      <c r="DU43" s="666"/>
      <c r="DV43" s="667"/>
      <c r="DW43" s="651"/>
      <c r="DX43" s="652"/>
      <c r="DY43" s="652"/>
      <c r="DZ43" s="652"/>
      <c r="EA43" s="652"/>
      <c r="EB43" s="652"/>
      <c r="EC43" s="653"/>
    </row>
    <row r="44" spans="2:133" ht="11.25" customHeight="1" x14ac:dyDescent="0.15">
      <c r="B44" s="635" t="s">
        <v>357</v>
      </c>
      <c r="C44" s="636"/>
      <c r="D44" s="636"/>
      <c r="E44" s="636"/>
      <c r="F44" s="636"/>
      <c r="G44" s="636"/>
      <c r="H44" s="636"/>
      <c r="I44" s="636"/>
      <c r="J44" s="636"/>
      <c r="K44" s="636"/>
      <c r="L44" s="636"/>
      <c r="M44" s="636"/>
      <c r="N44" s="636"/>
      <c r="O44" s="636"/>
      <c r="P44" s="636"/>
      <c r="Q44" s="637"/>
      <c r="R44" s="638">
        <v>4667173</v>
      </c>
      <c r="S44" s="672"/>
      <c r="T44" s="672"/>
      <c r="U44" s="672"/>
      <c r="V44" s="672"/>
      <c r="W44" s="672"/>
      <c r="X44" s="672"/>
      <c r="Y44" s="673"/>
      <c r="Z44" s="674">
        <v>100</v>
      </c>
      <c r="AA44" s="674"/>
      <c r="AB44" s="674"/>
      <c r="AC44" s="674"/>
      <c r="AD44" s="675">
        <v>2608156</v>
      </c>
      <c r="AE44" s="675"/>
      <c r="AF44" s="675"/>
      <c r="AG44" s="675"/>
      <c r="AH44" s="675"/>
      <c r="AI44" s="675"/>
      <c r="AJ44" s="675"/>
      <c r="AK44" s="675"/>
      <c r="AL44" s="641">
        <v>100</v>
      </c>
      <c r="AM44" s="676"/>
      <c r="AN44" s="676"/>
      <c r="AO44" s="677"/>
      <c r="CD44" s="678" t="s">
        <v>304</v>
      </c>
      <c r="CE44" s="679"/>
      <c r="CF44" s="655" t="s">
        <v>358</v>
      </c>
      <c r="CG44" s="656"/>
      <c r="CH44" s="656"/>
      <c r="CI44" s="656"/>
      <c r="CJ44" s="656"/>
      <c r="CK44" s="656"/>
      <c r="CL44" s="656"/>
      <c r="CM44" s="656"/>
      <c r="CN44" s="656"/>
      <c r="CO44" s="656"/>
      <c r="CP44" s="656"/>
      <c r="CQ44" s="657"/>
      <c r="CR44" s="658">
        <v>738703</v>
      </c>
      <c r="CS44" s="659"/>
      <c r="CT44" s="659"/>
      <c r="CU44" s="659"/>
      <c r="CV44" s="659"/>
      <c r="CW44" s="659"/>
      <c r="CX44" s="659"/>
      <c r="CY44" s="660"/>
      <c r="CZ44" s="661">
        <v>20.399999999999999</v>
      </c>
      <c r="DA44" s="662"/>
      <c r="DB44" s="662"/>
      <c r="DC44" s="663"/>
      <c r="DD44" s="664">
        <v>255325</v>
      </c>
      <c r="DE44" s="659"/>
      <c r="DF44" s="659"/>
      <c r="DG44" s="659"/>
      <c r="DH44" s="659"/>
      <c r="DI44" s="659"/>
      <c r="DJ44" s="659"/>
      <c r="DK44" s="660"/>
      <c r="DL44" s="665"/>
      <c r="DM44" s="666"/>
      <c r="DN44" s="666"/>
      <c r="DO44" s="666"/>
      <c r="DP44" s="666"/>
      <c r="DQ44" s="666"/>
      <c r="DR44" s="666"/>
      <c r="DS44" s="666"/>
      <c r="DT44" s="666"/>
      <c r="DU44" s="666"/>
      <c r="DV44" s="667"/>
      <c r="DW44" s="651"/>
      <c r="DX44" s="652"/>
      <c r="DY44" s="652"/>
      <c r="DZ44" s="652"/>
      <c r="EA44" s="652"/>
      <c r="EB44" s="652"/>
      <c r="EC44" s="653"/>
    </row>
    <row r="45" spans="2:133" ht="11.25" customHeight="1" x14ac:dyDescent="0.15">
      <c r="CD45" s="680"/>
      <c r="CE45" s="681"/>
      <c r="CF45" s="655" t="s">
        <v>359</v>
      </c>
      <c r="CG45" s="656"/>
      <c r="CH45" s="656"/>
      <c r="CI45" s="656"/>
      <c r="CJ45" s="656"/>
      <c r="CK45" s="656"/>
      <c r="CL45" s="656"/>
      <c r="CM45" s="656"/>
      <c r="CN45" s="656"/>
      <c r="CO45" s="656"/>
      <c r="CP45" s="656"/>
      <c r="CQ45" s="657"/>
      <c r="CR45" s="658">
        <v>225137</v>
      </c>
      <c r="CS45" s="668"/>
      <c r="CT45" s="668"/>
      <c r="CU45" s="668"/>
      <c r="CV45" s="668"/>
      <c r="CW45" s="668"/>
      <c r="CX45" s="668"/>
      <c r="CY45" s="669"/>
      <c r="CZ45" s="661">
        <v>6.2</v>
      </c>
      <c r="DA45" s="670"/>
      <c r="DB45" s="670"/>
      <c r="DC45" s="671"/>
      <c r="DD45" s="664">
        <v>37905</v>
      </c>
      <c r="DE45" s="668"/>
      <c r="DF45" s="668"/>
      <c r="DG45" s="668"/>
      <c r="DH45" s="668"/>
      <c r="DI45" s="668"/>
      <c r="DJ45" s="668"/>
      <c r="DK45" s="669"/>
      <c r="DL45" s="665"/>
      <c r="DM45" s="666"/>
      <c r="DN45" s="666"/>
      <c r="DO45" s="666"/>
      <c r="DP45" s="666"/>
      <c r="DQ45" s="666"/>
      <c r="DR45" s="666"/>
      <c r="DS45" s="666"/>
      <c r="DT45" s="666"/>
      <c r="DU45" s="666"/>
      <c r="DV45" s="667"/>
      <c r="DW45" s="651"/>
      <c r="DX45" s="652"/>
      <c r="DY45" s="652"/>
      <c r="DZ45" s="652"/>
      <c r="EA45" s="652"/>
      <c r="EB45" s="652"/>
      <c r="EC45" s="653"/>
    </row>
    <row r="46" spans="2:133" ht="11.25" customHeight="1" x14ac:dyDescent="0.15">
      <c r="B46" s="211" t="s">
        <v>360</v>
      </c>
      <c r="CD46" s="680"/>
      <c r="CE46" s="681"/>
      <c r="CF46" s="655" t="s">
        <v>361</v>
      </c>
      <c r="CG46" s="656"/>
      <c r="CH46" s="656"/>
      <c r="CI46" s="656"/>
      <c r="CJ46" s="656"/>
      <c r="CK46" s="656"/>
      <c r="CL46" s="656"/>
      <c r="CM46" s="656"/>
      <c r="CN46" s="656"/>
      <c r="CO46" s="656"/>
      <c r="CP46" s="656"/>
      <c r="CQ46" s="657"/>
      <c r="CR46" s="658">
        <v>484867</v>
      </c>
      <c r="CS46" s="659"/>
      <c r="CT46" s="659"/>
      <c r="CU46" s="659"/>
      <c r="CV46" s="659"/>
      <c r="CW46" s="659"/>
      <c r="CX46" s="659"/>
      <c r="CY46" s="660"/>
      <c r="CZ46" s="661">
        <v>13.4</v>
      </c>
      <c r="DA46" s="662"/>
      <c r="DB46" s="662"/>
      <c r="DC46" s="663"/>
      <c r="DD46" s="664">
        <v>206624</v>
      </c>
      <c r="DE46" s="659"/>
      <c r="DF46" s="659"/>
      <c r="DG46" s="659"/>
      <c r="DH46" s="659"/>
      <c r="DI46" s="659"/>
      <c r="DJ46" s="659"/>
      <c r="DK46" s="660"/>
      <c r="DL46" s="665"/>
      <c r="DM46" s="666"/>
      <c r="DN46" s="666"/>
      <c r="DO46" s="666"/>
      <c r="DP46" s="666"/>
      <c r="DQ46" s="666"/>
      <c r="DR46" s="666"/>
      <c r="DS46" s="666"/>
      <c r="DT46" s="666"/>
      <c r="DU46" s="666"/>
      <c r="DV46" s="667"/>
      <c r="DW46" s="651"/>
      <c r="DX46" s="652"/>
      <c r="DY46" s="652"/>
      <c r="DZ46" s="652"/>
      <c r="EA46" s="652"/>
      <c r="EB46" s="652"/>
      <c r="EC46" s="653"/>
    </row>
    <row r="47" spans="2:133" ht="11.25" customHeight="1" x14ac:dyDescent="0.15">
      <c r="B47" s="654" t="s">
        <v>362</v>
      </c>
      <c r="C47" s="654"/>
      <c r="D47" s="654"/>
      <c r="E47" s="654"/>
      <c r="F47" s="654"/>
      <c r="G47" s="654"/>
      <c r="H47" s="654"/>
      <c r="I47" s="654"/>
      <c r="J47" s="654"/>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654"/>
      <c r="AK47" s="654"/>
      <c r="AL47" s="654"/>
      <c r="AM47" s="654"/>
      <c r="AN47" s="654"/>
      <c r="AO47" s="654"/>
      <c r="AP47" s="654"/>
      <c r="AQ47" s="654"/>
      <c r="AR47" s="654"/>
      <c r="AS47" s="654"/>
      <c r="AT47" s="654"/>
      <c r="AU47" s="654"/>
      <c r="AV47" s="654"/>
      <c r="AW47" s="654"/>
      <c r="AX47" s="654"/>
      <c r="AY47" s="654"/>
      <c r="AZ47" s="654"/>
      <c r="BA47" s="654"/>
      <c r="BB47" s="654"/>
      <c r="BC47" s="654"/>
      <c r="BD47" s="654"/>
      <c r="BE47" s="654"/>
      <c r="BF47" s="654"/>
      <c r="BG47" s="654"/>
      <c r="BH47" s="654"/>
      <c r="BI47" s="654"/>
      <c r="BJ47" s="654"/>
      <c r="BK47" s="654"/>
      <c r="BL47" s="654"/>
      <c r="BM47" s="654"/>
      <c r="BN47" s="654"/>
      <c r="BO47" s="654"/>
      <c r="BP47" s="654"/>
      <c r="BQ47" s="654"/>
      <c r="BR47" s="654"/>
      <c r="BS47" s="654"/>
      <c r="BT47" s="654"/>
      <c r="BU47" s="654"/>
      <c r="BV47" s="654"/>
      <c r="BW47" s="654"/>
      <c r="BX47" s="654"/>
      <c r="BY47" s="654"/>
      <c r="BZ47" s="654"/>
      <c r="CA47" s="654"/>
      <c r="CB47" s="654"/>
      <c r="CD47" s="680"/>
      <c r="CE47" s="681"/>
      <c r="CF47" s="655" t="s">
        <v>363</v>
      </c>
      <c r="CG47" s="656"/>
      <c r="CH47" s="656"/>
      <c r="CI47" s="656"/>
      <c r="CJ47" s="656"/>
      <c r="CK47" s="656"/>
      <c r="CL47" s="656"/>
      <c r="CM47" s="656"/>
      <c r="CN47" s="656"/>
      <c r="CO47" s="656"/>
      <c r="CP47" s="656"/>
      <c r="CQ47" s="657"/>
      <c r="CR47" s="658">
        <v>31708</v>
      </c>
      <c r="CS47" s="668"/>
      <c r="CT47" s="668"/>
      <c r="CU47" s="668"/>
      <c r="CV47" s="668"/>
      <c r="CW47" s="668"/>
      <c r="CX47" s="668"/>
      <c r="CY47" s="669"/>
      <c r="CZ47" s="661">
        <v>0.9</v>
      </c>
      <c r="DA47" s="670"/>
      <c r="DB47" s="670"/>
      <c r="DC47" s="671"/>
      <c r="DD47" s="664">
        <v>22463</v>
      </c>
      <c r="DE47" s="668"/>
      <c r="DF47" s="668"/>
      <c r="DG47" s="668"/>
      <c r="DH47" s="668"/>
      <c r="DI47" s="668"/>
      <c r="DJ47" s="668"/>
      <c r="DK47" s="669"/>
      <c r="DL47" s="665"/>
      <c r="DM47" s="666"/>
      <c r="DN47" s="666"/>
      <c r="DO47" s="666"/>
      <c r="DP47" s="666"/>
      <c r="DQ47" s="666"/>
      <c r="DR47" s="666"/>
      <c r="DS47" s="666"/>
      <c r="DT47" s="666"/>
      <c r="DU47" s="666"/>
      <c r="DV47" s="667"/>
      <c r="DW47" s="651"/>
      <c r="DX47" s="652"/>
      <c r="DY47" s="652"/>
      <c r="DZ47" s="652"/>
      <c r="EA47" s="652"/>
      <c r="EB47" s="652"/>
      <c r="EC47" s="653"/>
    </row>
    <row r="48" spans="2:133" x14ac:dyDescent="0.15">
      <c r="B48" s="654" t="s">
        <v>364</v>
      </c>
      <c r="C48" s="654"/>
      <c r="D48" s="654"/>
      <c r="E48" s="654"/>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4"/>
      <c r="AP48" s="654"/>
      <c r="AQ48" s="654"/>
      <c r="AR48" s="654"/>
      <c r="AS48" s="654"/>
      <c r="AT48" s="654"/>
      <c r="AU48" s="654"/>
      <c r="AV48" s="654"/>
      <c r="AW48" s="654"/>
      <c r="AX48" s="654"/>
      <c r="AY48" s="654"/>
      <c r="AZ48" s="654"/>
      <c r="BA48" s="654"/>
      <c r="BB48" s="654"/>
      <c r="BC48" s="654"/>
      <c r="BD48" s="654"/>
      <c r="BE48" s="654"/>
      <c r="BF48" s="654"/>
      <c r="BG48" s="654"/>
      <c r="BH48" s="654"/>
      <c r="BI48" s="654"/>
      <c r="BJ48" s="654"/>
      <c r="BK48" s="654"/>
      <c r="BL48" s="654"/>
      <c r="BM48" s="654"/>
      <c r="BN48" s="654"/>
      <c r="BO48" s="654"/>
      <c r="BP48" s="654"/>
      <c r="BQ48" s="654"/>
      <c r="BR48" s="654"/>
      <c r="BS48" s="654"/>
      <c r="BT48" s="654"/>
      <c r="BU48" s="654"/>
      <c r="BV48" s="654"/>
      <c r="BW48" s="654"/>
      <c r="BX48" s="654"/>
      <c r="BY48" s="654"/>
      <c r="BZ48" s="654"/>
      <c r="CA48" s="654"/>
      <c r="CB48" s="654"/>
      <c r="CD48" s="682"/>
      <c r="CE48" s="683"/>
      <c r="CF48" s="655" t="s">
        <v>365</v>
      </c>
      <c r="CG48" s="656"/>
      <c r="CH48" s="656"/>
      <c r="CI48" s="656"/>
      <c r="CJ48" s="656"/>
      <c r="CK48" s="656"/>
      <c r="CL48" s="656"/>
      <c r="CM48" s="656"/>
      <c r="CN48" s="656"/>
      <c r="CO48" s="656"/>
      <c r="CP48" s="656"/>
      <c r="CQ48" s="657"/>
      <c r="CR48" s="658" t="s">
        <v>128</v>
      </c>
      <c r="CS48" s="659"/>
      <c r="CT48" s="659"/>
      <c r="CU48" s="659"/>
      <c r="CV48" s="659"/>
      <c r="CW48" s="659"/>
      <c r="CX48" s="659"/>
      <c r="CY48" s="660"/>
      <c r="CZ48" s="661" t="s">
        <v>128</v>
      </c>
      <c r="DA48" s="662"/>
      <c r="DB48" s="662"/>
      <c r="DC48" s="663"/>
      <c r="DD48" s="664" t="s">
        <v>128</v>
      </c>
      <c r="DE48" s="659"/>
      <c r="DF48" s="659"/>
      <c r="DG48" s="659"/>
      <c r="DH48" s="659"/>
      <c r="DI48" s="659"/>
      <c r="DJ48" s="659"/>
      <c r="DK48" s="660"/>
      <c r="DL48" s="665"/>
      <c r="DM48" s="666"/>
      <c r="DN48" s="666"/>
      <c r="DO48" s="666"/>
      <c r="DP48" s="666"/>
      <c r="DQ48" s="666"/>
      <c r="DR48" s="666"/>
      <c r="DS48" s="666"/>
      <c r="DT48" s="666"/>
      <c r="DU48" s="666"/>
      <c r="DV48" s="667"/>
      <c r="DW48" s="651"/>
      <c r="DX48" s="652"/>
      <c r="DY48" s="652"/>
      <c r="DZ48" s="652"/>
      <c r="EA48" s="652"/>
      <c r="EB48" s="652"/>
      <c r="EC48" s="653"/>
    </row>
    <row r="49" spans="2:133" ht="11.25" customHeight="1" x14ac:dyDescent="0.15">
      <c r="B49" s="360"/>
      <c r="CD49" s="635" t="s">
        <v>366</v>
      </c>
      <c r="CE49" s="636"/>
      <c r="CF49" s="636"/>
      <c r="CG49" s="636"/>
      <c r="CH49" s="636"/>
      <c r="CI49" s="636"/>
      <c r="CJ49" s="636"/>
      <c r="CK49" s="636"/>
      <c r="CL49" s="636"/>
      <c r="CM49" s="636"/>
      <c r="CN49" s="636"/>
      <c r="CO49" s="636"/>
      <c r="CP49" s="636"/>
      <c r="CQ49" s="637"/>
      <c r="CR49" s="638">
        <v>3617226</v>
      </c>
      <c r="CS49" s="639"/>
      <c r="CT49" s="639"/>
      <c r="CU49" s="639"/>
      <c r="CV49" s="639"/>
      <c r="CW49" s="639"/>
      <c r="CX49" s="639"/>
      <c r="CY49" s="640"/>
      <c r="CZ49" s="641">
        <v>100</v>
      </c>
      <c r="DA49" s="642"/>
      <c r="DB49" s="642"/>
      <c r="DC49" s="643"/>
      <c r="DD49" s="644">
        <v>2620483</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2:133" hidden="1" x14ac:dyDescent="0.15">
      <c r="B50" s="360"/>
    </row>
  </sheetData>
  <sheetProtection algorithmName="SHA-512" hashValue="iSx6jbTBvjJxXY+bByN7VUgkpBiZqFE8LwrywQwdR202G0047/E85fFmL3YDvgJL7HkVSPVVTbvXJO9BelImrQ==" saltValue="GHKRro1rvEtx8gzbiO/8+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68" zoomScale="80" zoomScaleNormal="80" zoomScaleSheetLayoutView="70" workbookViewId="0">
      <selection activeCell="AK74" sqref="AK74:AO74"/>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124" t="s">
        <v>367</v>
      </c>
      <c r="B2" s="1124"/>
      <c r="C2" s="1124"/>
      <c r="D2" s="1124"/>
      <c r="E2" s="1124"/>
      <c r="F2" s="1124"/>
      <c r="G2" s="1124"/>
      <c r="H2" s="1124"/>
      <c r="I2" s="1124"/>
      <c r="J2" s="1124"/>
      <c r="K2" s="1124"/>
      <c r="L2" s="1124"/>
      <c r="M2" s="1124"/>
      <c r="N2" s="1124"/>
      <c r="O2" s="1124"/>
      <c r="P2" s="1124"/>
      <c r="Q2" s="1124"/>
      <c r="R2" s="1124"/>
      <c r="S2" s="1124"/>
      <c r="T2" s="1124"/>
      <c r="U2" s="1124"/>
      <c r="V2" s="1124"/>
      <c r="W2" s="1124"/>
      <c r="X2" s="1124"/>
      <c r="Y2" s="1124"/>
      <c r="Z2" s="1124"/>
      <c r="AA2" s="1124"/>
      <c r="AB2" s="1124"/>
      <c r="AC2" s="1124"/>
      <c r="AD2" s="1124"/>
      <c r="AE2" s="1124"/>
      <c r="AF2" s="1124"/>
      <c r="AG2" s="1124"/>
      <c r="AH2" s="1124"/>
      <c r="AI2" s="1124"/>
      <c r="AJ2" s="1124"/>
      <c r="AK2" s="1124"/>
      <c r="AL2" s="1124"/>
      <c r="AM2" s="1124"/>
      <c r="AN2" s="1124"/>
      <c r="AO2" s="1124"/>
      <c r="AP2" s="1124"/>
      <c r="AQ2" s="1124"/>
      <c r="AR2" s="1124"/>
      <c r="AS2" s="1124"/>
      <c r="AT2" s="1124"/>
      <c r="AU2" s="1124"/>
      <c r="AV2" s="1124"/>
      <c r="AW2" s="1124"/>
      <c r="AX2" s="1124"/>
      <c r="AY2" s="1124"/>
      <c r="AZ2" s="1124"/>
      <c r="BA2" s="1124"/>
      <c r="BB2" s="1124"/>
      <c r="BC2" s="1124"/>
      <c r="BD2" s="1124"/>
      <c r="BE2" s="1124"/>
      <c r="BF2" s="1124"/>
      <c r="BG2" s="1124"/>
      <c r="BH2" s="1124"/>
      <c r="BI2" s="1124"/>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25" t="s">
        <v>368</v>
      </c>
      <c r="DK2" s="1126"/>
      <c r="DL2" s="1126"/>
      <c r="DM2" s="1126"/>
      <c r="DN2" s="1126"/>
      <c r="DO2" s="1127"/>
      <c r="DP2" s="219"/>
      <c r="DQ2" s="1125" t="s">
        <v>369</v>
      </c>
      <c r="DR2" s="1126"/>
      <c r="DS2" s="1126"/>
      <c r="DT2" s="1126"/>
      <c r="DU2" s="1126"/>
      <c r="DV2" s="1126"/>
      <c r="DW2" s="1126"/>
      <c r="DX2" s="1126"/>
      <c r="DY2" s="1126"/>
      <c r="DZ2" s="1127"/>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93" t="s">
        <v>370</v>
      </c>
      <c r="B4" s="1093"/>
      <c r="C4" s="1093"/>
      <c r="D4" s="1093"/>
      <c r="E4" s="1093"/>
      <c r="F4" s="1093"/>
      <c r="G4" s="1093"/>
      <c r="H4" s="1093"/>
      <c r="I4" s="1093"/>
      <c r="J4" s="1093"/>
      <c r="K4" s="1093"/>
      <c r="L4" s="1093"/>
      <c r="M4" s="1093"/>
      <c r="N4" s="1093"/>
      <c r="O4" s="1093"/>
      <c r="P4" s="1093"/>
      <c r="Q4" s="1093"/>
      <c r="R4" s="1093"/>
      <c r="S4" s="1093"/>
      <c r="T4" s="1093"/>
      <c r="U4" s="1093"/>
      <c r="V4" s="1093"/>
      <c r="W4" s="1093"/>
      <c r="X4" s="1093"/>
      <c r="Y4" s="1093"/>
      <c r="Z4" s="1093"/>
      <c r="AA4" s="1093"/>
      <c r="AB4" s="1093"/>
      <c r="AC4" s="1093"/>
      <c r="AD4" s="1093"/>
      <c r="AE4" s="1093"/>
      <c r="AF4" s="1093"/>
      <c r="AG4" s="1093"/>
      <c r="AH4" s="1093"/>
      <c r="AI4" s="1093"/>
      <c r="AJ4" s="1093"/>
      <c r="AK4" s="1093"/>
      <c r="AL4" s="1093"/>
      <c r="AM4" s="1093"/>
      <c r="AN4" s="1093"/>
      <c r="AO4" s="1093"/>
      <c r="AP4" s="1093"/>
      <c r="AQ4" s="1093"/>
      <c r="AR4" s="1093"/>
      <c r="AS4" s="1093"/>
      <c r="AT4" s="1093"/>
      <c r="AU4" s="1093"/>
      <c r="AV4" s="1093"/>
      <c r="AW4" s="1093"/>
      <c r="AX4" s="1093"/>
      <c r="AY4" s="1093"/>
      <c r="AZ4" s="223"/>
      <c r="BA4" s="223"/>
      <c r="BB4" s="223"/>
      <c r="BC4" s="223"/>
      <c r="BD4" s="223"/>
      <c r="BE4" s="224"/>
      <c r="BF4" s="224"/>
      <c r="BG4" s="224"/>
      <c r="BH4" s="224"/>
      <c r="BI4" s="224"/>
      <c r="BJ4" s="224"/>
      <c r="BK4" s="224"/>
      <c r="BL4" s="224"/>
      <c r="BM4" s="224"/>
      <c r="BN4" s="224"/>
      <c r="BO4" s="224"/>
      <c r="BP4" s="224"/>
      <c r="BQ4" s="762" t="s">
        <v>371</v>
      </c>
      <c r="BR4" s="762"/>
      <c r="BS4" s="762"/>
      <c r="BT4" s="762"/>
      <c r="BU4" s="762"/>
      <c r="BV4" s="762"/>
      <c r="BW4" s="762"/>
      <c r="BX4" s="762"/>
      <c r="BY4" s="762"/>
      <c r="BZ4" s="762"/>
      <c r="CA4" s="762"/>
      <c r="CB4" s="762"/>
      <c r="CC4" s="762"/>
      <c r="CD4" s="762"/>
      <c r="CE4" s="762"/>
      <c r="CF4" s="762"/>
      <c r="CG4" s="762"/>
      <c r="CH4" s="762"/>
      <c r="CI4" s="762"/>
      <c r="CJ4" s="762"/>
      <c r="CK4" s="762"/>
      <c r="CL4" s="762"/>
      <c r="CM4" s="762"/>
      <c r="CN4" s="762"/>
      <c r="CO4" s="762"/>
      <c r="CP4" s="762"/>
      <c r="CQ4" s="762"/>
      <c r="CR4" s="762"/>
      <c r="CS4" s="762"/>
      <c r="CT4" s="762"/>
      <c r="CU4" s="762"/>
      <c r="CV4" s="762"/>
      <c r="CW4" s="762"/>
      <c r="CX4" s="762"/>
      <c r="CY4" s="762"/>
      <c r="CZ4" s="762"/>
      <c r="DA4" s="762"/>
      <c r="DB4" s="762"/>
      <c r="DC4" s="762"/>
      <c r="DD4" s="762"/>
      <c r="DE4" s="762"/>
      <c r="DF4" s="762"/>
      <c r="DG4" s="762"/>
      <c r="DH4" s="762"/>
      <c r="DI4" s="762"/>
      <c r="DJ4" s="762"/>
      <c r="DK4" s="762"/>
      <c r="DL4" s="762"/>
      <c r="DM4" s="762"/>
      <c r="DN4" s="762"/>
      <c r="DO4" s="762"/>
      <c r="DP4" s="762"/>
      <c r="DQ4" s="762"/>
      <c r="DR4" s="762"/>
      <c r="DS4" s="762"/>
      <c r="DT4" s="762"/>
      <c r="DU4" s="762"/>
      <c r="DV4" s="762"/>
      <c r="DW4" s="762"/>
      <c r="DX4" s="762"/>
      <c r="DY4" s="762"/>
      <c r="DZ4" s="762"/>
      <c r="EA4" s="225"/>
    </row>
    <row r="5" spans="1:131" s="226" customFormat="1" ht="26.25" customHeight="1" x14ac:dyDescent="0.15">
      <c r="A5" s="1029" t="s">
        <v>372</v>
      </c>
      <c r="B5" s="1030"/>
      <c r="C5" s="1030"/>
      <c r="D5" s="1030"/>
      <c r="E5" s="1030"/>
      <c r="F5" s="1030"/>
      <c r="G5" s="1030"/>
      <c r="H5" s="1030"/>
      <c r="I5" s="1030"/>
      <c r="J5" s="1030"/>
      <c r="K5" s="1030"/>
      <c r="L5" s="1030"/>
      <c r="M5" s="1030"/>
      <c r="N5" s="1030"/>
      <c r="O5" s="1030"/>
      <c r="P5" s="1031"/>
      <c r="Q5" s="1035" t="s">
        <v>373</v>
      </c>
      <c r="R5" s="1036"/>
      <c r="S5" s="1036"/>
      <c r="T5" s="1036"/>
      <c r="U5" s="1037"/>
      <c r="V5" s="1035" t="s">
        <v>374</v>
      </c>
      <c r="W5" s="1036"/>
      <c r="X5" s="1036"/>
      <c r="Y5" s="1036"/>
      <c r="Z5" s="1037"/>
      <c r="AA5" s="1035" t="s">
        <v>375</v>
      </c>
      <c r="AB5" s="1036"/>
      <c r="AC5" s="1036"/>
      <c r="AD5" s="1036"/>
      <c r="AE5" s="1036"/>
      <c r="AF5" s="1128" t="s">
        <v>376</v>
      </c>
      <c r="AG5" s="1036"/>
      <c r="AH5" s="1036"/>
      <c r="AI5" s="1036"/>
      <c r="AJ5" s="1049"/>
      <c r="AK5" s="1036" t="s">
        <v>377</v>
      </c>
      <c r="AL5" s="1036"/>
      <c r="AM5" s="1036"/>
      <c r="AN5" s="1036"/>
      <c r="AO5" s="1037"/>
      <c r="AP5" s="1035" t="s">
        <v>378</v>
      </c>
      <c r="AQ5" s="1036"/>
      <c r="AR5" s="1036"/>
      <c r="AS5" s="1036"/>
      <c r="AT5" s="1037"/>
      <c r="AU5" s="1035" t="s">
        <v>379</v>
      </c>
      <c r="AV5" s="1036"/>
      <c r="AW5" s="1036"/>
      <c r="AX5" s="1036"/>
      <c r="AY5" s="1049"/>
      <c r="AZ5" s="223"/>
      <c r="BA5" s="223"/>
      <c r="BB5" s="223"/>
      <c r="BC5" s="223"/>
      <c r="BD5" s="223"/>
      <c r="BE5" s="224"/>
      <c r="BF5" s="224"/>
      <c r="BG5" s="224"/>
      <c r="BH5" s="224"/>
      <c r="BI5" s="224"/>
      <c r="BJ5" s="224"/>
      <c r="BK5" s="224"/>
      <c r="BL5" s="224"/>
      <c r="BM5" s="224"/>
      <c r="BN5" s="224"/>
      <c r="BO5" s="224"/>
      <c r="BP5" s="224"/>
      <c r="BQ5" s="1029" t="s">
        <v>380</v>
      </c>
      <c r="BR5" s="1030"/>
      <c r="BS5" s="1030"/>
      <c r="BT5" s="1030"/>
      <c r="BU5" s="1030"/>
      <c r="BV5" s="1030"/>
      <c r="BW5" s="1030"/>
      <c r="BX5" s="1030"/>
      <c r="BY5" s="1030"/>
      <c r="BZ5" s="1030"/>
      <c r="CA5" s="1030"/>
      <c r="CB5" s="1030"/>
      <c r="CC5" s="1030"/>
      <c r="CD5" s="1030"/>
      <c r="CE5" s="1030"/>
      <c r="CF5" s="1030"/>
      <c r="CG5" s="1031"/>
      <c r="CH5" s="1035" t="s">
        <v>381</v>
      </c>
      <c r="CI5" s="1036"/>
      <c r="CJ5" s="1036"/>
      <c r="CK5" s="1036"/>
      <c r="CL5" s="1037"/>
      <c r="CM5" s="1035" t="s">
        <v>382</v>
      </c>
      <c r="CN5" s="1036"/>
      <c r="CO5" s="1036"/>
      <c r="CP5" s="1036"/>
      <c r="CQ5" s="1037"/>
      <c r="CR5" s="1035" t="s">
        <v>383</v>
      </c>
      <c r="CS5" s="1036"/>
      <c r="CT5" s="1036"/>
      <c r="CU5" s="1036"/>
      <c r="CV5" s="1037"/>
      <c r="CW5" s="1035" t="s">
        <v>384</v>
      </c>
      <c r="CX5" s="1036"/>
      <c r="CY5" s="1036"/>
      <c r="CZ5" s="1036"/>
      <c r="DA5" s="1037"/>
      <c r="DB5" s="1035" t="s">
        <v>385</v>
      </c>
      <c r="DC5" s="1036"/>
      <c r="DD5" s="1036"/>
      <c r="DE5" s="1036"/>
      <c r="DF5" s="1037"/>
      <c r="DG5" s="1118" t="s">
        <v>386</v>
      </c>
      <c r="DH5" s="1119"/>
      <c r="DI5" s="1119"/>
      <c r="DJ5" s="1119"/>
      <c r="DK5" s="1120"/>
      <c r="DL5" s="1118" t="s">
        <v>387</v>
      </c>
      <c r="DM5" s="1119"/>
      <c r="DN5" s="1119"/>
      <c r="DO5" s="1119"/>
      <c r="DP5" s="1120"/>
      <c r="DQ5" s="1035" t="s">
        <v>388</v>
      </c>
      <c r="DR5" s="1036"/>
      <c r="DS5" s="1036"/>
      <c r="DT5" s="1036"/>
      <c r="DU5" s="1037"/>
      <c r="DV5" s="1035" t="s">
        <v>379</v>
      </c>
      <c r="DW5" s="1036"/>
      <c r="DX5" s="1036"/>
      <c r="DY5" s="1036"/>
      <c r="DZ5" s="1049"/>
      <c r="EA5" s="225"/>
    </row>
    <row r="6" spans="1:131" s="226" customFormat="1" ht="26.25" customHeight="1" thickBot="1" x14ac:dyDescent="0.2">
      <c r="A6" s="1032"/>
      <c r="B6" s="1033"/>
      <c r="C6" s="1033"/>
      <c r="D6" s="1033"/>
      <c r="E6" s="1033"/>
      <c r="F6" s="1033"/>
      <c r="G6" s="1033"/>
      <c r="H6" s="1033"/>
      <c r="I6" s="1033"/>
      <c r="J6" s="1033"/>
      <c r="K6" s="1033"/>
      <c r="L6" s="1033"/>
      <c r="M6" s="1033"/>
      <c r="N6" s="1033"/>
      <c r="O6" s="1033"/>
      <c r="P6" s="1034"/>
      <c r="Q6" s="1038"/>
      <c r="R6" s="1039"/>
      <c r="S6" s="1039"/>
      <c r="T6" s="1039"/>
      <c r="U6" s="1040"/>
      <c r="V6" s="1038"/>
      <c r="W6" s="1039"/>
      <c r="X6" s="1039"/>
      <c r="Y6" s="1039"/>
      <c r="Z6" s="1040"/>
      <c r="AA6" s="1038"/>
      <c r="AB6" s="1039"/>
      <c r="AC6" s="1039"/>
      <c r="AD6" s="1039"/>
      <c r="AE6" s="1039"/>
      <c r="AF6" s="1129"/>
      <c r="AG6" s="1039"/>
      <c r="AH6" s="1039"/>
      <c r="AI6" s="1039"/>
      <c r="AJ6" s="1050"/>
      <c r="AK6" s="1039"/>
      <c r="AL6" s="1039"/>
      <c r="AM6" s="1039"/>
      <c r="AN6" s="1039"/>
      <c r="AO6" s="1040"/>
      <c r="AP6" s="1038"/>
      <c r="AQ6" s="1039"/>
      <c r="AR6" s="1039"/>
      <c r="AS6" s="1039"/>
      <c r="AT6" s="1040"/>
      <c r="AU6" s="1038"/>
      <c r="AV6" s="1039"/>
      <c r="AW6" s="1039"/>
      <c r="AX6" s="1039"/>
      <c r="AY6" s="1050"/>
      <c r="AZ6" s="223"/>
      <c r="BA6" s="223"/>
      <c r="BB6" s="223"/>
      <c r="BC6" s="223"/>
      <c r="BD6" s="223"/>
      <c r="BE6" s="224"/>
      <c r="BF6" s="224"/>
      <c r="BG6" s="224"/>
      <c r="BH6" s="224"/>
      <c r="BI6" s="224"/>
      <c r="BJ6" s="224"/>
      <c r="BK6" s="224"/>
      <c r="BL6" s="224"/>
      <c r="BM6" s="224"/>
      <c r="BN6" s="224"/>
      <c r="BO6" s="224"/>
      <c r="BP6" s="224"/>
      <c r="BQ6" s="1032"/>
      <c r="BR6" s="1033"/>
      <c r="BS6" s="1033"/>
      <c r="BT6" s="1033"/>
      <c r="BU6" s="1033"/>
      <c r="BV6" s="1033"/>
      <c r="BW6" s="1033"/>
      <c r="BX6" s="1033"/>
      <c r="BY6" s="1033"/>
      <c r="BZ6" s="1033"/>
      <c r="CA6" s="1033"/>
      <c r="CB6" s="1033"/>
      <c r="CC6" s="1033"/>
      <c r="CD6" s="1033"/>
      <c r="CE6" s="1033"/>
      <c r="CF6" s="1033"/>
      <c r="CG6" s="1034"/>
      <c r="CH6" s="1038"/>
      <c r="CI6" s="1039"/>
      <c r="CJ6" s="1039"/>
      <c r="CK6" s="1039"/>
      <c r="CL6" s="1040"/>
      <c r="CM6" s="1038"/>
      <c r="CN6" s="1039"/>
      <c r="CO6" s="1039"/>
      <c r="CP6" s="1039"/>
      <c r="CQ6" s="1040"/>
      <c r="CR6" s="1038"/>
      <c r="CS6" s="1039"/>
      <c r="CT6" s="1039"/>
      <c r="CU6" s="1039"/>
      <c r="CV6" s="1040"/>
      <c r="CW6" s="1038"/>
      <c r="CX6" s="1039"/>
      <c r="CY6" s="1039"/>
      <c r="CZ6" s="1039"/>
      <c r="DA6" s="1040"/>
      <c r="DB6" s="1038"/>
      <c r="DC6" s="1039"/>
      <c r="DD6" s="1039"/>
      <c r="DE6" s="1039"/>
      <c r="DF6" s="1040"/>
      <c r="DG6" s="1121"/>
      <c r="DH6" s="1122"/>
      <c r="DI6" s="1122"/>
      <c r="DJ6" s="1122"/>
      <c r="DK6" s="1123"/>
      <c r="DL6" s="1121"/>
      <c r="DM6" s="1122"/>
      <c r="DN6" s="1122"/>
      <c r="DO6" s="1122"/>
      <c r="DP6" s="1123"/>
      <c r="DQ6" s="1038"/>
      <c r="DR6" s="1039"/>
      <c r="DS6" s="1039"/>
      <c r="DT6" s="1039"/>
      <c r="DU6" s="1040"/>
      <c r="DV6" s="1038"/>
      <c r="DW6" s="1039"/>
      <c r="DX6" s="1039"/>
      <c r="DY6" s="1039"/>
      <c r="DZ6" s="1050"/>
      <c r="EA6" s="225"/>
    </row>
    <row r="7" spans="1:131" s="226" customFormat="1" ht="26.25" customHeight="1" thickTop="1" x14ac:dyDescent="0.15">
      <c r="A7" s="227">
        <v>1</v>
      </c>
      <c r="B7" s="1081" t="s">
        <v>389</v>
      </c>
      <c r="C7" s="1082"/>
      <c r="D7" s="1082"/>
      <c r="E7" s="1082"/>
      <c r="F7" s="1082"/>
      <c r="G7" s="1082"/>
      <c r="H7" s="1082"/>
      <c r="I7" s="1082"/>
      <c r="J7" s="1082"/>
      <c r="K7" s="1082"/>
      <c r="L7" s="1082"/>
      <c r="M7" s="1082"/>
      <c r="N7" s="1082"/>
      <c r="O7" s="1082"/>
      <c r="P7" s="1083"/>
      <c r="Q7" s="1136">
        <v>4419</v>
      </c>
      <c r="R7" s="1137"/>
      <c r="S7" s="1137"/>
      <c r="T7" s="1137"/>
      <c r="U7" s="1137"/>
      <c r="V7" s="1137">
        <v>3412</v>
      </c>
      <c r="W7" s="1137"/>
      <c r="X7" s="1137"/>
      <c r="Y7" s="1137"/>
      <c r="Z7" s="1137"/>
      <c r="AA7" s="1137">
        <v>1007</v>
      </c>
      <c r="AB7" s="1137"/>
      <c r="AC7" s="1137"/>
      <c r="AD7" s="1137"/>
      <c r="AE7" s="1138"/>
      <c r="AF7" s="1139">
        <v>823</v>
      </c>
      <c r="AG7" s="1140"/>
      <c r="AH7" s="1140"/>
      <c r="AI7" s="1140"/>
      <c r="AJ7" s="1141"/>
      <c r="AK7" s="1142">
        <v>0</v>
      </c>
      <c r="AL7" s="1143"/>
      <c r="AM7" s="1143"/>
      <c r="AN7" s="1143"/>
      <c r="AO7" s="1143"/>
      <c r="AP7" s="1143">
        <v>3681</v>
      </c>
      <c r="AQ7" s="1143"/>
      <c r="AR7" s="1143"/>
      <c r="AS7" s="1143"/>
      <c r="AT7" s="1143"/>
      <c r="AU7" s="1144"/>
      <c r="AV7" s="1144"/>
      <c r="AW7" s="1144"/>
      <c r="AX7" s="1144"/>
      <c r="AY7" s="1145"/>
      <c r="AZ7" s="223"/>
      <c r="BA7" s="223"/>
      <c r="BB7" s="223"/>
      <c r="BC7" s="223"/>
      <c r="BD7" s="223"/>
      <c r="BE7" s="224"/>
      <c r="BF7" s="224"/>
      <c r="BG7" s="224"/>
      <c r="BH7" s="224"/>
      <c r="BI7" s="224"/>
      <c r="BJ7" s="224"/>
      <c r="BK7" s="224"/>
      <c r="BL7" s="224"/>
      <c r="BM7" s="224"/>
      <c r="BN7" s="224"/>
      <c r="BO7" s="224"/>
      <c r="BP7" s="224"/>
      <c r="BQ7" s="227">
        <v>1</v>
      </c>
      <c r="BR7" s="228"/>
      <c r="BS7" s="1133" t="s">
        <v>584</v>
      </c>
      <c r="BT7" s="1134"/>
      <c r="BU7" s="1134"/>
      <c r="BV7" s="1134"/>
      <c r="BW7" s="1134"/>
      <c r="BX7" s="1134"/>
      <c r="BY7" s="1134"/>
      <c r="BZ7" s="1134"/>
      <c r="CA7" s="1134"/>
      <c r="CB7" s="1134"/>
      <c r="CC7" s="1134"/>
      <c r="CD7" s="1134"/>
      <c r="CE7" s="1134"/>
      <c r="CF7" s="1134"/>
      <c r="CG7" s="1146"/>
      <c r="CH7" s="1130">
        <v>-1</v>
      </c>
      <c r="CI7" s="1131"/>
      <c r="CJ7" s="1131"/>
      <c r="CK7" s="1131"/>
      <c r="CL7" s="1132"/>
      <c r="CM7" s="1130">
        <v>2</v>
      </c>
      <c r="CN7" s="1131"/>
      <c r="CO7" s="1131"/>
      <c r="CP7" s="1131"/>
      <c r="CQ7" s="1132"/>
      <c r="CR7" s="1130">
        <v>5</v>
      </c>
      <c r="CS7" s="1131"/>
      <c r="CT7" s="1131"/>
      <c r="CU7" s="1131"/>
      <c r="CV7" s="1132"/>
      <c r="CW7" s="1130" t="s">
        <v>589</v>
      </c>
      <c r="CX7" s="1131"/>
      <c r="CY7" s="1131"/>
      <c r="CZ7" s="1131"/>
      <c r="DA7" s="1132"/>
      <c r="DB7" s="1130" t="s">
        <v>589</v>
      </c>
      <c r="DC7" s="1131"/>
      <c r="DD7" s="1131"/>
      <c r="DE7" s="1131"/>
      <c r="DF7" s="1132"/>
      <c r="DG7" s="1130" t="s">
        <v>589</v>
      </c>
      <c r="DH7" s="1131"/>
      <c r="DI7" s="1131"/>
      <c r="DJ7" s="1131"/>
      <c r="DK7" s="1132"/>
      <c r="DL7" s="1130" t="s">
        <v>589</v>
      </c>
      <c r="DM7" s="1131"/>
      <c r="DN7" s="1131"/>
      <c r="DO7" s="1131"/>
      <c r="DP7" s="1132"/>
      <c r="DQ7" s="1130" t="s">
        <v>589</v>
      </c>
      <c r="DR7" s="1131"/>
      <c r="DS7" s="1131"/>
      <c r="DT7" s="1131"/>
      <c r="DU7" s="1132"/>
      <c r="DV7" s="1133"/>
      <c r="DW7" s="1134"/>
      <c r="DX7" s="1134"/>
      <c r="DY7" s="1134"/>
      <c r="DZ7" s="1135"/>
      <c r="EA7" s="225"/>
    </row>
    <row r="8" spans="1:131" s="226" customFormat="1" ht="26.25" customHeight="1" x14ac:dyDescent="0.15">
      <c r="A8" s="229">
        <v>2</v>
      </c>
      <c r="B8" s="1064" t="s">
        <v>390</v>
      </c>
      <c r="C8" s="1065"/>
      <c r="D8" s="1065"/>
      <c r="E8" s="1065"/>
      <c r="F8" s="1065"/>
      <c r="G8" s="1065"/>
      <c r="H8" s="1065"/>
      <c r="I8" s="1065"/>
      <c r="J8" s="1065"/>
      <c r="K8" s="1065"/>
      <c r="L8" s="1065"/>
      <c r="M8" s="1065"/>
      <c r="N8" s="1065"/>
      <c r="O8" s="1065"/>
      <c r="P8" s="1066"/>
      <c r="Q8" s="1072">
        <v>248</v>
      </c>
      <c r="R8" s="1073"/>
      <c r="S8" s="1073"/>
      <c r="T8" s="1073"/>
      <c r="U8" s="1073"/>
      <c r="V8" s="1073">
        <v>205</v>
      </c>
      <c r="W8" s="1073"/>
      <c r="X8" s="1073"/>
      <c r="Y8" s="1073"/>
      <c r="Z8" s="1073"/>
      <c r="AA8" s="1073">
        <v>43</v>
      </c>
      <c r="AB8" s="1073"/>
      <c r="AC8" s="1073"/>
      <c r="AD8" s="1073"/>
      <c r="AE8" s="1074"/>
      <c r="AF8" s="1069">
        <v>43</v>
      </c>
      <c r="AG8" s="1070"/>
      <c r="AH8" s="1070"/>
      <c r="AI8" s="1070"/>
      <c r="AJ8" s="1071"/>
      <c r="AK8" s="1114">
        <v>1</v>
      </c>
      <c r="AL8" s="1115"/>
      <c r="AM8" s="1115"/>
      <c r="AN8" s="1115"/>
      <c r="AO8" s="1115"/>
      <c r="AP8" s="1115">
        <v>171</v>
      </c>
      <c r="AQ8" s="1115"/>
      <c r="AR8" s="1115"/>
      <c r="AS8" s="1115"/>
      <c r="AT8" s="1115"/>
      <c r="AU8" s="1116"/>
      <c r="AV8" s="1116"/>
      <c r="AW8" s="1116"/>
      <c r="AX8" s="1116"/>
      <c r="AY8" s="1117"/>
      <c r="AZ8" s="223"/>
      <c r="BA8" s="223"/>
      <c r="BB8" s="223"/>
      <c r="BC8" s="223"/>
      <c r="BD8" s="223"/>
      <c r="BE8" s="224"/>
      <c r="BF8" s="224"/>
      <c r="BG8" s="224"/>
      <c r="BH8" s="224"/>
      <c r="BI8" s="224"/>
      <c r="BJ8" s="224"/>
      <c r="BK8" s="224"/>
      <c r="BL8" s="224"/>
      <c r="BM8" s="224"/>
      <c r="BN8" s="224"/>
      <c r="BO8" s="224"/>
      <c r="BP8" s="224"/>
      <c r="BQ8" s="229">
        <v>2</v>
      </c>
      <c r="BR8" s="230"/>
      <c r="BS8" s="1026"/>
      <c r="BT8" s="1027"/>
      <c r="BU8" s="1027"/>
      <c r="BV8" s="1027"/>
      <c r="BW8" s="1027"/>
      <c r="BX8" s="1027"/>
      <c r="BY8" s="1027"/>
      <c r="BZ8" s="1027"/>
      <c r="CA8" s="1027"/>
      <c r="CB8" s="1027"/>
      <c r="CC8" s="1027"/>
      <c r="CD8" s="1027"/>
      <c r="CE8" s="1027"/>
      <c r="CF8" s="1027"/>
      <c r="CG8" s="1048"/>
      <c r="CH8" s="1023"/>
      <c r="CI8" s="1024"/>
      <c r="CJ8" s="1024"/>
      <c r="CK8" s="1024"/>
      <c r="CL8" s="1025"/>
      <c r="CM8" s="1023"/>
      <c r="CN8" s="1024"/>
      <c r="CO8" s="1024"/>
      <c r="CP8" s="1024"/>
      <c r="CQ8" s="1025"/>
      <c r="CR8" s="1023"/>
      <c r="CS8" s="1024"/>
      <c r="CT8" s="1024"/>
      <c r="CU8" s="1024"/>
      <c r="CV8" s="1025"/>
      <c r="CW8" s="1023"/>
      <c r="CX8" s="1024"/>
      <c r="CY8" s="1024"/>
      <c r="CZ8" s="1024"/>
      <c r="DA8" s="1025"/>
      <c r="DB8" s="1023"/>
      <c r="DC8" s="1024"/>
      <c r="DD8" s="1024"/>
      <c r="DE8" s="1024"/>
      <c r="DF8" s="1025"/>
      <c r="DG8" s="1023"/>
      <c r="DH8" s="1024"/>
      <c r="DI8" s="1024"/>
      <c r="DJ8" s="1024"/>
      <c r="DK8" s="1025"/>
      <c r="DL8" s="1023"/>
      <c r="DM8" s="1024"/>
      <c r="DN8" s="1024"/>
      <c r="DO8" s="1024"/>
      <c r="DP8" s="1025"/>
      <c r="DQ8" s="1023"/>
      <c r="DR8" s="1024"/>
      <c r="DS8" s="1024"/>
      <c r="DT8" s="1024"/>
      <c r="DU8" s="1025"/>
      <c r="DV8" s="1026"/>
      <c r="DW8" s="1027"/>
      <c r="DX8" s="1027"/>
      <c r="DY8" s="1027"/>
      <c r="DZ8" s="1028"/>
      <c r="EA8" s="225"/>
    </row>
    <row r="9" spans="1:131" s="226" customFormat="1" ht="26.25" customHeight="1" x14ac:dyDescent="0.15">
      <c r="A9" s="229">
        <v>3</v>
      </c>
      <c r="B9" s="1064" t="s">
        <v>391</v>
      </c>
      <c r="C9" s="1065"/>
      <c r="D9" s="1065"/>
      <c r="E9" s="1065"/>
      <c r="F9" s="1065"/>
      <c r="G9" s="1065"/>
      <c r="H9" s="1065"/>
      <c r="I9" s="1065"/>
      <c r="J9" s="1065"/>
      <c r="K9" s="1065"/>
      <c r="L9" s="1065"/>
      <c r="M9" s="1065"/>
      <c r="N9" s="1065"/>
      <c r="O9" s="1065"/>
      <c r="P9" s="1066"/>
      <c r="Q9" s="1072">
        <v>3</v>
      </c>
      <c r="R9" s="1073"/>
      <c r="S9" s="1073"/>
      <c r="T9" s="1073"/>
      <c r="U9" s="1073"/>
      <c r="V9" s="1073">
        <v>3</v>
      </c>
      <c r="W9" s="1073"/>
      <c r="X9" s="1073"/>
      <c r="Y9" s="1073"/>
      <c r="Z9" s="1073"/>
      <c r="AA9" s="1073">
        <v>0</v>
      </c>
      <c r="AB9" s="1073"/>
      <c r="AC9" s="1073"/>
      <c r="AD9" s="1073"/>
      <c r="AE9" s="1074"/>
      <c r="AF9" s="1069" t="s">
        <v>392</v>
      </c>
      <c r="AG9" s="1070"/>
      <c r="AH9" s="1070"/>
      <c r="AI9" s="1070"/>
      <c r="AJ9" s="1071"/>
      <c r="AK9" s="1114">
        <v>1</v>
      </c>
      <c r="AL9" s="1115"/>
      <c r="AM9" s="1115"/>
      <c r="AN9" s="1115"/>
      <c r="AO9" s="1115"/>
      <c r="AP9" s="1115" t="s">
        <v>589</v>
      </c>
      <c r="AQ9" s="1115"/>
      <c r="AR9" s="1115"/>
      <c r="AS9" s="1115"/>
      <c r="AT9" s="1115"/>
      <c r="AU9" s="1116"/>
      <c r="AV9" s="1116"/>
      <c r="AW9" s="1116"/>
      <c r="AX9" s="1116"/>
      <c r="AY9" s="1117"/>
      <c r="AZ9" s="223"/>
      <c r="BA9" s="223"/>
      <c r="BB9" s="223"/>
      <c r="BC9" s="223"/>
      <c r="BD9" s="223"/>
      <c r="BE9" s="224"/>
      <c r="BF9" s="224"/>
      <c r="BG9" s="224"/>
      <c r="BH9" s="224"/>
      <c r="BI9" s="224"/>
      <c r="BJ9" s="224"/>
      <c r="BK9" s="224"/>
      <c r="BL9" s="224"/>
      <c r="BM9" s="224"/>
      <c r="BN9" s="224"/>
      <c r="BO9" s="224"/>
      <c r="BP9" s="224"/>
      <c r="BQ9" s="229">
        <v>3</v>
      </c>
      <c r="BR9" s="230"/>
      <c r="BS9" s="1026"/>
      <c r="BT9" s="1027"/>
      <c r="BU9" s="1027"/>
      <c r="BV9" s="1027"/>
      <c r="BW9" s="1027"/>
      <c r="BX9" s="1027"/>
      <c r="BY9" s="1027"/>
      <c r="BZ9" s="1027"/>
      <c r="CA9" s="1027"/>
      <c r="CB9" s="1027"/>
      <c r="CC9" s="1027"/>
      <c r="CD9" s="1027"/>
      <c r="CE9" s="1027"/>
      <c r="CF9" s="1027"/>
      <c r="CG9" s="1048"/>
      <c r="CH9" s="1023"/>
      <c r="CI9" s="1024"/>
      <c r="CJ9" s="1024"/>
      <c r="CK9" s="1024"/>
      <c r="CL9" s="1025"/>
      <c r="CM9" s="1023"/>
      <c r="CN9" s="1024"/>
      <c r="CO9" s="1024"/>
      <c r="CP9" s="1024"/>
      <c r="CQ9" s="1025"/>
      <c r="CR9" s="1023"/>
      <c r="CS9" s="1024"/>
      <c r="CT9" s="1024"/>
      <c r="CU9" s="1024"/>
      <c r="CV9" s="1025"/>
      <c r="CW9" s="1023"/>
      <c r="CX9" s="1024"/>
      <c r="CY9" s="1024"/>
      <c r="CZ9" s="1024"/>
      <c r="DA9" s="1025"/>
      <c r="DB9" s="1023"/>
      <c r="DC9" s="1024"/>
      <c r="DD9" s="1024"/>
      <c r="DE9" s="1024"/>
      <c r="DF9" s="1025"/>
      <c r="DG9" s="1023"/>
      <c r="DH9" s="1024"/>
      <c r="DI9" s="1024"/>
      <c r="DJ9" s="1024"/>
      <c r="DK9" s="1025"/>
      <c r="DL9" s="1023"/>
      <c r="DM9" s="1024"/>
      <c r="DN9" s="1024"/>
      <c r="DO9" s="1024"/>
      <c r="DP9" s="1025"/>
      <c r="DQ9" s="1023"/>
      <c r="DR9" s="1024"/>
      <c r="DS9" s="1024"/>
      <c r="DT9" s="1024"/>
      <c r="DU9" s="1025"/>
      <c r="DV9" s="1026"/>
      <c r="DW9" s="1027"/>
      <c r="DX9" s="1027"/>
      <c r="DY9" s="1027"/>
      <c r="DZ9" s="1028"/>
      <c r="EA9" s="225"/>
    </row>
    <row r="10" spans="1:131" s="226" customFormat="1" ht="26.25" customHeight="1" x14ac:dyDescent="0.15">
      <c r="A10" s="229">
        <v>4</v>
      </c>
      <c r="B10" s="1064"/>
      <c r="C10" s="1065"/>
      <c r="D10" s="1065"/>
      <c r="E10" s="1065"/>
      <c r="F10" s="1065"/>
      <c r="G10" s="1065"/>
      <c r="H10" s="1065"/>
      <c r="I10" s="1065"/>
      <c r="J10" s="1065"/>
      <c r="K10" s="1065"/>
      <c r="L10" s="1065"/>
      <c r="M10" s="1065"/>
      <c r="N10" s="1065"/>
      <c r="O10" s="1065"/>
      <c r="P10" s="1066"/>
      <c r="Q10" s="1072"/>
      <c r="R10" s="1073"/>
      <c r="S10" s="1073"/>
      <c r="T10" s="1073"/>
      <c r="U10" s="1073"/>
      <c r="V10" s="1073"/>
      <c r="W10" s="1073"/>
      <c r="X10" s="1073"/>
      <c r="Y10" s="1073"/>
      <c r="Z10" s="1073"/>
      <c r="AA10" s="1073"/>
      <c r="AB10" s="1073"/>
      <c r="AC10" s="1073"/>
      <c r="AD10" s="1073"/>
      <c r="AE10" s="1074"/>
      <c r="AF10" s="1069"/>
      <c r="AG10" s="1070"/>
      <c r="AH10" s="1070"/>
      <c r="AI10" s="1070"/>
      <c r="AJ10" s="1071"/>
      <c r="AK10" s="1114"/>
      <c r="AL10" s="1115"/>
      <c r="AM10" s="1115"/>
      <c r="AN10" s="1115"/>
      <c r="AO10" s="1115"/>
      <c r="AP10" s="1115"/>
      <c r="AQ10" s="1115"/>
      <c r="AR10" s="1115"/>
      <c r="AS10" s="1115"/>
      <c r="AT10" s="1115"/>
      <c r="AU10" s="1116"/>
      <c r="AV10" s="1116"/>
      <c r="AW10" s="1116"/>
      <c r="AX10" s="1116"/>
      <c r="AY10" s="1117"/>
      <c r="AZ10" s="223"/>
      <c r="BA10" s="223"/>
      <c r="BB10" s="223"/>
      <c r="BC10" s="223"/>
      <c r="BD10" s="223"/>
      <c r="BE10" s="224"/>
      <c r="BF10" s="224"/>
      <c r="BG10" s="224"/>
      <c r="BH10" s="224"/>
      <c r="BI10" s="224"/>
      <c r="BJ10" s="224"/>
      <c r="BK10" s="224"/>
      <c r="BL10" s="224"/>
      <c r="BM10" s="224"/>
      <c r="BN10" s="224"/>
      <c r="BO10" s="224"/>
      <c r="BP10" s="224"/>
      <c r="BQ10" s="229">
        <v>4</v>
      </c>
      <c r="BR10" s="230"/>
      <c r="BS10" s="1026"/>
      <c r="BT10" s="1027"/>
      <c r="BU10" s="1027"/>
      <c r="BV10" s="1027"/>
      <c r="BW10" s="1027"/>
      <c r="BX10" s="1027"/>
      <c r="BY10" s="1027"/>
      <c r="BZ10" s="1027"/>
      <c r="CA10" s="1027"/>
      <c r="CB10" s="1027"/>
      <c r="CC10" s="1027"/>
      <c r="CD10" s="1027"/>
      <c r="CE10" s="1027"/>
      <c r="CF10" s="1027"/>
      <c r="CG10" s="1048"/>
      <c r="CH10" s="1023"/>
      <c r="CI10" s="1024"/>
      <c r="CJ10" s="1024"/>
      <c r="CK10" s="1024"/>
      <c r="CL10" s="1025"/>
      <c r="CM10" s="1023"/>
      <c r="CN10" s="1024"/>
      <c r="CO10" s="1024"/>
      <c r="CP10" s="1024"/>
      <c r="CQ10" s="1025"/>
      <c r="CR10" s="1023"/>
      <c r="CS10" s="1024"/>
      <c r="CT10" s="1024"/>
      <c r="CU10" s="1024"/>
      <c r="CV10" s="1025"/>
      <c r="CW10" s="1023"/>
      <c r="CX10" s="1024"/>
      <c r="CY10" s="1024"/>
      <c r="CZ10" s="1024"/>
      <c r="DA10" s="1025"/>
      <c r="DB10" s="1023"/>
      <c r="DC10" s="1024"/>
      <c r="DD10" s="1024"/>
      <c r="DE10" s="1024"/>
      <c r="DF10" s="1025"/>
      <c r="DG10" s="1023"/>
      <c r="DH10" s="1024"/>
      <c r="DI10" s="1024"/>
      <c r="DJ10" s="1024"/>
      <c r="DK10" s="1025"/>
      <c r="DL10" s="1023"/>
      <c r="DM10" s="1024"/>
      <c r="DN10" s="1024"/>
      <c r="DO10" s="1024"/>
      <c r="DP10" s="1025"/>
      <c r="DQ10" s="1023"/>
      <c r="DR10" s="1024"/>
      <c r="DS10" s="1024"/>
      <c r="DT10" s="1024"/>
      <c r="DU10" s="1025"/>
      <c r="DV10" s="1026"/>
      <c r="DW10" s="1027"/>
      <c r="DX10" s="1027"/>
      <c r="DY10" s="1027"/>
      <c r="DZ10" s="1028"/>
      <c r="EA10" s="225"/>
    </row>
    <row r="11" spans="1:131" s="226" customFormat="1" ht="26.25" customHeight="1" x14ac:dyDescent="0.15">
      <c r="A11" s="229">
        <v>5</v>
      </c>
      <c r="B11" s="1064"/>
      <c r="C11" s="1065"/>
      <c r="D11" s="1065"/>
      <c r="E11" s="1065"/>
      <c r="F11" s="1065"/>
      <c r="G11" s="1065"/>
      <c r="H11" s="1065"/>
      <c r="I11" s="1065"/>
      <c r="J11" s="1065"/>
      <c r="K11" s="1065"/>
      <c r="L11" s="1065"/>
      <c r="M11" s="1065"/>
      <c r="N11" s="1065"/>
      <c r="O11" s="1065"/>
      <c r="P11" s="1066"/>
      <c r="Q11" s="1072"/>
      <c r="R11" s="1073"/>
      <c r="S11" s="1073"/>
      <c r="T11" s="1073"/>
      <c r="U11" s="1073"/>
      <c r="V11" s="1073"/>
      <c r="W11" s="1073"/>
      <c r="X11" s="1073"/>
      <c r="Y11" s="1073"/>
      <c r="Z11" s="1073"/>
      <c r="AA11" s="1073"/>
      <c r="AB11" s="1073"/>
      <c r="AC11" s="1073"/>
      <c r="AD11" s="1073"/>
      <c r="AE11" s="1074"/>
      <c r="AF11" s="1069"/>
      <c r="AG11" s="1070"/>
      <c r="AH11" s="1070"/>
      <c r="AI11" s="1070"/>
      <c r="AJ11" s="1071"/>
      <c r="AK11" s="1114"/>
      <c r="AL11" s="1115"/>
      <c r="AM11" s="1115"/>
      <c r="AN11" s="1115"/>
      <c r="AO11" s="1115"/>
      <c r="AP11" s="1115"/>
      <c r="AQ11" s="1115"/>
      <c r="AR11" s="1115"/>
      <c r="AS11" s="1115"/>
      <c r="AT11" s="1115"/>
      <c r="AU11" s="1116"/>
      <c r="AV11" s="1116"/>
      <c r="AW11" s="1116"/>
      <c r="AX11" s="1116"/>
      <c r="AY11" s="1117"/>
      <c r="AZ11" s="223"/>
      <c r="BA11" s="223"/>
      <c r="BB11" s="223"/>
      <c r="BC11" s="223"/>
      <c r="BD11" s="223"/>
      <c r="BE11" s="224"/>
      <c r="BF11" s="224"/>
      <c r="BG11" s="224"/>
      <c r="BH11" s="224"/>
      <c r="BI11" s="224"/>
      <c r="BJ11" s="224"/>
      <c r="BK11" s="224"/>
      <c r="BL11" s="224"/>
      <c r="BM11" s="224"/>
      <c r="BN11" s="224"/>
      <c r="BO11" s="224"/>
      <c r="BP11" s="224"/>
      <c r="BQ11" s="229">
        <v>5</v>
      </c>
      <c r="BR11" s="230"/>
      <c r="BS11" s="1026"/>
      <c r="BT11" s="1027"/>
      <c r="BU11" s="1027"/>
      <c r="BV11" s="1027"/>
      <c r="BW11" s="1027"/>
      <c r="BX11" s="1027"/>
      <c r="BY11" s="1027"/>
      <c r="BZ11" s="1027"/>
      <c r="CA11" s="1027"/>
      <c r="CB11" s="1027"/>
      <c r="CC11" s="1027"/>
      <c r="CD11" s="1027"/>
      <c r="CE11" s="1027"/>
      <c r="CF11" s="1027"/>
      <c r="CG11" s="1048"/>
      <c r="CH11" s="1023"/>
      <c r="CI11" s="1024"/>
      <c r="CJ11" s="1024"/>
      <c r="CK11" s="1024"/>
      <c r="CL11" s="1025"/>
      <c r="CM11" s="1023"/>
      <c r="CN11" s="1024"/>
      <c r="CO11" s="1024"/>
      <c r="CP11" s="1024"/>
      <c r="CQ11" s="1025"/>
      <c r="CR11" s="1023"/>
      <c r="CS11" s="1024"/>
      <c r="CT11" s="1024"/>
      <c r="CU11" s="1024"/>
      <c r="CV11" s="1025"/>
      <c r="CW11" s="1023"/>
      <c r="CX11" s="1024"/>
      <c r="CY11" s="1024"/>
      <c r="CZ11" s="1024"/>
      <c r="DA11" s="1025"/>
      <c r="DB11" s="1023"/>
      <c r="DC11" s="1024"/>
      <c r="DD11" s="1024"/>
      <c r="DE11" s="1024"/>
      <c r="DF11" s="1025"/>
      <c r="DG11" s="1023"/>
      <c r="DH11" s="1024"/>
      <c r="DI11" s="1024"/>
      <c r="DJ11" s="1024"/>
      <c r="DK11" s="1025"/>
      <c r="DL11" s="1023"/>
      <c r="DM11" s="1024"/>
      <c r="DN11" s="1024"/>
      <c r="DO11" s="1024"/>
      <c r="DP11" s="1025"/>
      <c r="DQ11" s="1023"/>
      <c r="DR11" s="1024"/>
      <c r="DS11" s="1024"/>
      <c r="DT11" s="1024"/>
      <c r="DU11" s="1025"/>
      <c r="DV11" s="1026"/>
      <c r="DW11" s="1027"/>
      <c r="DX11" s="1027"/>
      <c r="DY11" s="1027"/>
      <c r="DZ11" s="1028"/>
      <c r="EA11" s="225"/>
    </row>
    <row r="12" spans="1:131" s="226" customFormat="1" ht="26.25" customHeight="1" x14ac:dyDescent="0.15">
      <c r="A12" s="229">
        <v>6</v>
      </c>
      <c r="B12" s="1064"/>
      <c r="C12" s="1065"/>
      <c r="D12" s="1065"/>
      <c r="E12" s="1065"/>
      <c r="F12" s="1065"/>
      <c r="G12" s="1065"/>
      <c r="H12" s="1065"/>
      <c r="I12" s="1065"/>
      <c r="J12" s="1065"/>
      <c r="K12" s="1065"/>
      <c r="L12" s="1065"/>
      <c r="M12" s="1065"/>
      <c r="N12" s="1065"/>
      <c r="O12" s="1065"/>
      <c r="P12" s="1066"/>
      <c r="Q12" s="1072"/>
      <c r="R12" s="1073"/>
      <c r="S12" s="1073"/>
      <c r="T12" s="1073"/>
      <c r="U12" s="1073"/>
      <c r="V12" s="1073"/>
      <c r="W12" s="1073"/>
      <c r="X12" s="1073"/>
      <c r="Y12" s="1073"/>
      <c r="Z12" s="1073"/>
      <c r="AA12" s="1073"/>
      <c r="AB12" s="1073"/>
      <c r="AC12" s="1073"/>
      <c r="AD12" s="1073"/>
      <c r="AE12" s="1074"/>
      <c r="AF12" s="1069"/>
      <c r="AG12" s="1070"/>
      <c r="AH12" s="1070"/>
      <c r="AI12" s="1070"/>
      <c r="AJ12" s="1071"/>
      <c r="AK12" s="1114"/>
      <c r="AL12" s="1115"/>
      <c r="AM12" s="1115"/>
      <c r="AN12" s="1115"/>
      <c r="AO12" s="1115"/>
      <c r="AP12" s="1115"/>
      <c r="AQ12" s="1115"/>
      <c r="AR12" s="1115"/>
      <c r="AS12" s="1115"/>
      <c r="AT12" s="1115"/>
      <c r="AU12" s="1116"/>
      <c r="AV12" s="1116"/>
      <c r="AW12" s="1116"/>
      <c r="AX12" s="1116"/>
      <c r="AY12" s="1117"/>
      <c r="AZ12" s="223"/>
      <c r="BA12" s="223"/>
      <c r="BB12" s="223"/>
      <c r="BC12" s="223"/>
      <c r="BD12" s="223"/>
      <c r="BE12" s="224"/>
      <c r="BF12" s="224"/>
      <c r="BG12" s="224"/>
      <c r="BH12" s="224"/>
      <c r="BI12" s="224"/>
      <c r="BJ12" s="224"/>
      <c r="BK12" s="224"/>
      <c r="BL12" s="224"/>
      <c r="BM12" s="224"/>
      <c r="BN12" s="224"/>
      <c r="BO12" s="224"/>
      <c r="BP12" s="224"/>
      <c r="BQ12" s="229">
        <v>6</v>
      </c>
      <c r="BR12" s="230"/>
      <c r="BS12" s="1026"/>
      <c r="BT12" s="1027"/>
      <c r="BU12" s="1027"/>
      <c r="BV12" s="1027"/>
      <c r="BW12" s="1027"/>
      <c r="BX12" s="1027"/>
      <c r="BY12" s="1027"/>
      <c r="BZ12" s="1027"/>
      <c r="CA12" s="1027"/>
      <c r="CB12" s="1027"/>
      <c r="CC12" s="1027"/>
      <c r="CD12" s="1027"/>
      <c r="CE12" s="1027"/>
      <c r="CF12" s="1027"/>
      <c r="CG12" s="1048"/>
      <c r="CH12" s="1023"/>
      <c r="CI12" s="1024"/>
      <c r="CJ12" s="1024"/>
      <c r="CK12" s="1024"/>
      <c r="CL12" s="1025"/>
      <c r="CM12" s="1023"/>
      <c r="CN12" s="1024"/>
      <c r="CO12" s="1024"/>
      <c r="CP12" s="1024"/>
      <c r="CQ12" s="1025"/>
      <c r="CR12" s="1023"/>
      <c r="CS12" s="1024"/>
      <c r="CT12" s="1024"/>
      <c r="CU12" s="1024"/>
      <c r="CV12" s="1025"/>
      <c r="CW12" s="1023"/>
      <c r="CX12" s="1024"/>
      <c r="CY12" s="1024"/>
      <c r="CZ12" s="1024"/>
      <c r="DA12" s="1025"/>
      <c r="DB12" s="1023"/>
      <c r="DC12" s="1024"/>
      <c r="DD12" s="1024"/>
      <c r="DE12" s="1024"/>
      <c r="DF12" s="1025"/>
      <c r="DG12" s="1023"/>
      <c r="DH12" s="1024"/>
      <c r="DI12" s="1024"/>
      <c r="DJ12" s="1024"/>
      <c r="DK12" s="1025"/>
      <c r="DL12" s="1023"/>
      <c r="DM12" s="1024"/>
      <c r="DN12" s="1024"/>
      <c r="DO12" s="1024"/>
      <c r="DP12" s="1025"/>
      <c r="DQ12" s="1023"/>
      <c r="DR12" s="1024"/>
      <c r="DS12" s="1024"/>
      <c r="DT12" s="1024"/>
      <c r="DU12" s="1025"/>
      <c r="DV12" s="1026"/>
      <c r="DW12" s="1027"/>
      <c r="DX12" s="1027"/>
      <c r="DY12" s="1027"/>
      <c r="DZ12" s="1028"/>
      <c r="EA12" s="225"/>
    </row>
    <row r="13" spans="1:131" s="226" customFormat="1" ht="26.25" customHeight="1" x14ac:dyDescent="0.15">
      <c r="A13" s="229">
        <v>7</v>
      </c>
      <c r="B13" s="1064"/>
      <c r="C13" s="1065"/>
      <c r="D13" s="1065"/>
      <c r="E13" s="1065"/>
      <c r="F13" s="1065"/>
      <c r="G13" s="1065"/>
      <c r="H13" s="1065"/>
      <c r="I13" s="1065"/>
      <c r="J13" s="1065"/>
      <c r="K13" s="1065"/>
      <c r="L13" s="1065"/>
      <c r="M13" s="1065"/>
      <c r="N13" s="1065"/>
      <c r="O13" s="1065"/>
      <c r="P13" s="1066"/>
      <c r="Q13" s="1072"/>
      <c r="R13" s="1073"/>
      <c r="S13" s="1073"/>
      <c r="T13" s="1073"/>
      <c r="U13" s="1073"/>
      <c r="V13" s="1073"/>
      <c r="W13" s="1073"/>
      <c r="X13" s="1073"/>
      <c r="Y13" s="1073"/>
      <c r="Z13" s="1073"/>
      <c r="AA13" s="1073"/>
      <c r="AB13" s="1073"/>
      <c r="AC13" s="1073"/>
      <c r="AD13" s="1073"/>
      <c r="AE13" s="1074"/>
      <c r="AF13" s="1069"/>
      <c r="AG13" s="1070"/>
      <c r="AH13" s="1070"/>
      <c r="AI13" s="1070"/>
      <c r="AJ13" s="1071"/>
      <c r="AK13" s="1114"/>
      <c r="AL13" s="1115"/>
      <c r="AM13" s="1115"/>
      <c r="AN13" s="1115"/>
      <c r="AO13" s="1115"/>
      <c r="AP13" s="1115"/>
      <c r="AQ13" s="1115"/>
      <c r="AR13" s="1115"/>
      <c r="AS13" s="1115"/>
      <c r="AT13" s="1115"/>
      <c r="AU13" s="1116"/>
      <c r="AV13" s="1116"/>
      <c r="AW13" s="1116"/>
      <c r="AX13" s="1116"/>
      <c r="AY13" s="1117"/>
      <c r="AZ13" s="223"/>
      <c r="BA13" s="223"/>
      <c r="BB13" s="223"/>
      <c r="BC13" s="223"/>
      <c r="BD13" s="223"/>
      <c r="BE13" s="224"/>
      <c r="BF13" s="224"/>
      <c r="BG13" s="224"/>
      <c r="BH13" s="224"/>
      <c r="BI13" s="224"/>
      <c r="BJ13" s="224"/>
      <c r="BK13" s="224"/>
      <c r="BL13" s="224"/>
      <c r="BM13" s="224"/>
      <c r="BN13" s="224"/>
      <c r="BO13" s="224"/>
      <c r="BP13" s="224"/>
      <c r="BQ13" s="229">
        <v>7</v>
      </c>
      <c r="BR13" s="230"/>
      <c r="BS13" s="1026"/>
      <c r="BT13" s="1027"/>
      <c r="BU13" s="1027"/>
      <c r="BV13" s="1027"/>
      <c r="BW13" s="1027"/>
      <c r="BX13" s="1027"/>
      <c r="BY13" s="1027"/>
      <c r="BZ13" s="1027"/>
      <c r="CA13" s="1027"/>
      <c r="CB13" s="1027"/>
      <c r="CC13" s="1027"/>
      <c r="CD13" s="1027"/>
      <c r="CE13" s="1027"/>
      <c r="CF13" s="1027"/>
      <c r="CG13" s="1048"/>
      <c r="CH13" s="1023"/>
      <c r="CI13" s="1024"/>
      <c r="CJ13" s="1024"/>
      <c r="CK13" s="1024"/>
      <c r="CL13" s="1025"/>
      <c r="CM13" s="1023"/>
      <c r="CN13" s="1024"/>
      <c r="CO13" s="1024"/>
      <c r="CP13" s="1024"/>
      <c r="CQ13" s="1025"/>
      <c r="CR13" s="1023"/>
      <c r="CS13" s="1024"/>
      <c r="CT13" s="1024"/>
      <c r="CU13" s="1024"/>
      <c r="CV13" s="1025"/>
      <c r="CW13" s="1023"/>
      <c r="CX13" s="1024"/>
      <c r="CY13" s="1024"/>
      <c r="CZ13" s="1024"/>
      <c r="DA13" s="1025"/>
      <c r="DB13" s="1023"/>
      <c r="DC13" s="1024"/>
      <c r="DD13" s="1024"/>
      <c r="DE13" s="1024"/>
      <c r="DF13" s="1025"/>
      <c r="DG13" s="1023"/>
      <c r="DH13" s="1024"/>
      <c r="DI13" s="1024"/>
      <c r="DJ13" s="1024"/>
      <c r="DK13" s="1025"/>
      <c r="DL13" s="1023"/>
      <c r="DM13" s="1024"/>
      <c r="DN13" s="1024"/>
      <c r="DO13" s="1024"/>
      <c r="DP13" s="1025"/>
      <c r="DQ13" s="1023"/>
      <c r="DR13" s="1024"/>
      <c r="DS13" s="1024"/>
      <c r="DT13" s="1024"/>
      <c r="DU13" s="1025"/>
      <c r="DV13" s="1026"/>
      <c r="DW13" s="1027"/>
      <c r="DX13" s="1027"/>
      <c r="DY13" s="1027"/>
      <c r="DZ13" s="1028"/>
      <c r="EA13" s="225"/>
    </row>
    <row r="14" spans="1:131" s="226" customFormat="1" ht="26.25" customHeight="1" x14ac:dyDescent="0.15">
      <c r="A14" s="229">
        <v>8</v>
      </c>
      <c r="B14" s="1064"/>
      <c r="C14" s="1065"/>
      <c r="D14" s="1065"/>
      <c r="E14" s="1065"/>
      <c r="F14" s="1065"/>
      <c r="G14" s="1065"/>
      <c r="H14" s="1065"/>
      <c r="I14" s="1065"/>
      <c r="J14" s="1065"/>
      <c r="K14" s="1065"/>
      <c r="L14" s="1065"/>
      <c r="M14" s="1065"/>
      <c r="N14" s="1065"/>
      <c r="O14" s="1065"/>
      <c r="P14" s="1066"/>
      <c r="Q14" s="1072"/>
      <c r="R14" s="1073"/>
      <c r="S14" s="1073"/>
      <c r="T14" s="1073"/>
      <c r="U14" s="1073"/>
      <c r="V14" s="1073"/>
      <c r="W14" s="1073"/>
      <c r="X14" s="1073"/>
      <c r="Y14" s="1073"/>
      <c r="Z14" s="1073"/>
      <c r="AA14" s="1073"/>
      <c r="AB14" s="1073"/>
      <c r="AC14" s="1073"/>
      <c r="AD14" s="1073"/>
      <c r="AE14" s="1074"/>
      <c r="AF14" s="1069"/>
      <c r="AG14" s="1070"/>
      <c r="AH14" s="1070"/>
      <c r="AI14" s="1070"/>
      <c r="AJ14" s="1071"/>
      <c r="AK14" s="1114"/>
      <c r="AL14" s="1115"/>
      <c r="AM14" s="1115"/>
      <c r="AN14" s="1115"/>
      <c r="AO14" s="1115"/>
      <c r="AP14" s="1115"/>
      <c r="AQ14" s="1115"/>
      <c r="AR14" s="1115"/>
      <c r="AS14" s="1115"/>
      <c r="AT14" s="1115"/>
      <c r="AU14" s="1116"/>
      <c r="AV14" s="1116"/>
      <c r="AW14" s="1116"/>
      <c r="AX14" s="1116"/>
      <c r="AY14" s="1117"/>
      <c r="AZ14" s="223"/>
      <c r="BA14" s="223"/>
      <c r="BB14" s="223"/>
      <c r="BC14" s="223"/>
      <c r="BD14" s="223"/>
      <c r="BE14" s="224"/>
      <c r="BF14" s="224"/>
      <c r="BG14" s="224"/>
      <c r="BH14" s="224"/>
      <c r="BI14" s="224"/>
      <c r="BJ14" s="224"/>
      <c r="BK14" s="224"/>
      <c r="BL14" s="224"/>
      <c r="BM14" s="224"/>
      <c r="BN14" s="224"/>
      <c r="BO14" s="224"/>
      <c r="BP14" s="224"/>
      <c r="BQ14" s="229">
        <v>8</v>
      </c>
      <c r="BR14" s="230"/>
      <c r="BS14" s="1026"/>
      <c r="BT14" s="1027"/>
      <c r="BU14" s="1027"/>
      <c r="BV14" s="1027"/>
      <c r="BW14" s="1027"/>
      <c r="BX14" s="1027"/>
      <c r="BY14" s="1027"/>
      <c r="BZ14" s="1027"/>
      <c r="CA14" s="1027"/>
      <c r="CB14" s="1027"/>
      <c r="CC14" s="1027"/>
      <c r="CD14" s="1027"/>
      <c r="CE14" s="1027"/>
      <c r="CF14" s="1027"/>
      <c r="CG14" s="1048"/>
      <c r="CH14" s="1023"/>
      <c r="CI14" s="1024"/>
      <c r="CJ14" s="1024"/>
      <c r="CK14" s="1024"/>
      <c r="CL14" s="1025"/>
      <c r="CM14" s="1023"/>
      <c r="CN14" s="1024"/>
      <c r="CO14" s="1024"/>
      <c r="CP14" s="1024"/>
      <c r="CQ14" s="1025"/>
      <c r="CR14" s="1023"/>
      <c r="CS14" s="1024"/>
      <c r="CT14" s="1024"/>
      <c r="CU14" s="1024"/>
      <c r="CV14" s="1025"/>
      <c r="CW14" s="1023"/>
      <c r="CX14" s="1024"/>
      <c r="CY14" s="1024"/>
      <c r="CZ14" s="1024"/>
      <c r="DA14" s="1025"/>
      <c r="DB14" s="1023"/>
      <c r="DC14" s="1024"/>
      <c r="DD14" s="1024"/>
      <c r="DE14" s="1024"/>
      <c r="DF14" s="1025"/>
      <c r="DG14" s="1023"/>
      <c r="DH14" s="1024"/>
      <c r="DI14" s="1024"/>
      <c r="DJ14" s="1024"/>
      <c r="DK14" s="1025"/>
      <c r="DL14" s="1023"/>
      <c r="DM14" s="1024"/>
      <c r="DN14" s="1024"/>
      <c r="DO14" s="1024"/>
      <c r="DP14" s="1025"/>
      <c r="DQ14" s="1023"/>
      <c r="DR14" s="1024"/>
      <c r="DS14" s="1024"/>
      <c r="DT14" s="1024"/>
      <c r="DU14" s="1025"/>
      <c r="DV14" s="1026"/>
      <c r="DW14" s="1027"/>
      <c r="DX14" s="1027"/>
      <c r="DY14" s="1027"/>
      <c r="DZ14" s="1028"/>
      <c r="EA14" s="225"/>
    </row>
    <row r="15" spans="1:131" s="226" customFormat="1" ht="26.25" customHeight="1" x14ac:dyDescent="0.15">
      <c r="A15" s="229">
        <v>9</v>
      </c>
      <c r="B15" s="1064"/>
      <c r="C15" s="1065"/>
      <c r="D15" s="1065"/>
      <c r="E15" s="1065"/>
      <c r="F15" s="1065"/>
      <c r="G15" s="1065"/>
      <c r="H15" s="1065"/>
      <c r="I15" s="1065"/>
      <c r="J15" s="1065"/>
      <c r="K15" s="1065"/>
      <c r="L15" s="1065"/>
      <c r="M15" s="1065"/>
      <c r="N15" s="1065"/>
      <c r="O15" s="1065"/>
      <c r="P15" s="1066"/>
      <c r="Q15" s="1072"/>
      <c r="R15" s="1073"/>
      <c r="S15" s="1073"/>
      <c r="T15" s="1073"/>
      <c r="U15" s="1073"/>
      <c r="V15" s="1073"/>
      <c r="W15" s="1073"/>
      <c r="X15" s="1073"/>
      <c r="Y15" s="1073"/>
      <c r="Z15" s="1073"/>
      <c r="AA15" s="1073"/>
      <c r="AB15" s="1073"/>
      <c r="AC15" s="1073"/>
      <c r="AD15" s="1073"/>
      <c r="AE15" s="1074"/>
      <c r="AF15" s="1069"/>
      <c r="AG15" s="1070"/>
      <c r="AH15" s="1070"/>
      <c r="AI15" s="1070"/>
      <c r="AJ15" s="1071"/>
      <c r="AK15" s="1114"/>
      <c r="AL15" s="1115"/>
      <c r="AM15" s="1115"/>
      <c r="AN15" s="1115"/>
      <c r="AO15" s="1115"/>
      <c r="AP15" s="1115"/>
      <c r="AQ15" s="1115"/>
      <c r="AR15" s="1115"/>
      <c r="AS15" s="1115"/>
      <c r="AT15" s="1115"/>
      <c r="AU15" s="1116"/>
      <c r="AV15" s="1116"/>
      <c r="AW15" s="1116"/>
      <c r="AX15" s="1116"/>
      <c r="AY15" s="1117"/>
      <c r="AZ15" s="223"/>
      <c r="BA15" s="223"/>
      <c r="BB15" s="223"/>
      <c r="BC15" s="223"/>
      <c r="BD15" s="223"/>
      <c r="BE15" s="224"/>
      <c r="BF15" s="224"/>
      <c r="BG15" s="224"/>
      <c r="BH15" s="224"/>
      <c r="BI15" s="224"/>
      <c r="BJ15" s="224"/>
      <c r="BK15" s="224"/>
      <c r="BL15" s="224"/>
      <c r="BM15" s="224"/>
      <c r="BN15" s="224"/>
      <c r="BO15" s="224"/>
      <c r="BP15" s="224"/>
      <c r="BQ15" s="229">
        <v>9</v>
      </c>
      <c r="BR15" s="230"/>
      <c r="BS15" s="1026"/>
      <c r="BT15" s="1027"/>
      <c r="BU15" s="1027"/>
      <c r="BV15" s="1027"/>
      <c r="BW15" s="1027"/>
      <c r="BX15" s="1027"/>
      <c r="BY15" s="1027"/>
      <c r="BZ15" s="1027"/>
      <c r="CA15" s="1027"/>
      <c r="CB15" s="1027"/>
      <c r="CC15" s="1027"/>
      <c r="CD15" s="1027"/>
      <c r="CE15" s="1027"/>
      <c r="CF15" s="1027"/>
      <c r="CG15" s="1048"/>
      <c r="CH15" s="1023"/>
      <c r="CI15" s="1024"/>
      <c r="CJ15" s="1024"/>
      <c r="CK15" s="1024"/>
      <c r="CL15" s="1025"/>
      <c r="CM15" s="1023"/>
      <c r="CN15" s="1024"/>
      <c r="CO15" s="1024"/>
      <c r="CP15" s="1024"/>
      <c r="CQ15" s="1025"/>
      <c r="CR15" s="1023"/>
      <c r="CS15" s="1024"/>
      <c r="CT15" s="1024"/>
      <c r="CU15" s="1024"/>
      <c r="CV15" s="1025"/>
      <c r="CW15" s="1023"/>
      <c r="CX15" s="1024"/>
      <c r="CY15" s="1024"/>
      <c r="CZ15" s="1024"/>
      <c r="DA15" s="1025"/>
      <c r="DB15" s="1023"/>
      <c r="DC15" s="1024"/>
      <c r="DD15" s="1024"/>
      <c r="DE15" s="1024"/>
      <c r="DF15" s="1025"/>
      <c r="DG15" s="1023"/>
      <c r="DH15" s="1024"/>
      <c r="DI15" s="1024"/>
      <c r="DJ15" s="1024"/>
      <c r="DK15" s="1025"/>
      <c r="DL15" s="1023"/>
      <c r="DM15" s="1024"/>
      <c r="DN15" s="1024"/>
      <c r="DO15" s="1024"/>
      <c r="DP15" s="1025"/>
      <c r="DQ15" s="1023"/>
      <c r="DR15" s="1024"/>
      <c r="DS15" s="1024"/>
      <c r="DT15" s="1024"/>
      <c r="DU15" s="1025"/>
      <c r="DV15" s="1026"/>
      <c r="DW15" s="1027"/>
      <c r="DX15" s="1027"/>
      <c r="DY15" s="1027"/>
      <c r="DZ15" s="1028"/>
      <c r="EA15" s="225"/>
    </row>
    <row r="16" spans="1:131" s="226" customFormat="1" ht="26.25" customHeight="1" x14ac:dyDescent="0.15">
      <c r="A16" s="229">
        <v>10</v>
      </c>
      <c r="B16" s="1064"/>
      <c r="C16" s="1065"/>
      <c r="D16" s="1065"/>
      <c r="E16" s="1065"/>
      <c r="F16" s="1065"/>
      <c r="G16" s="1065"/>
      <c r="H16" s="1065"/>
      <c r="I16" s="1065"/>
      <c r="J16" s="1065"/>
      <c r="K16" s="1065"/>
      <c r="L16" s="1065"/>
      <c r="M16" s="1065"/>
      <c r="N16" s="1065"/>
      <c r="O16" s="1065"/>
      <c r="P16" s="1066"/>
      <c r="Q16" s="1072"/>
      <c r="R16" s="1073"/>
      <c r="S16" s="1073"/>
      <c r="T16" s="1073"/>
      <c r="U16" s="1073"/>
      <c r="V16" s="1073"/>
      <c r="W16" s="1073"/>
      <c r="X16" s="1073"/>
      <c r="Y16" s="1073"/>
      <c r="Z16" s="1073"/>
      <c r="AA16" s="1073"/>
      <c r="AB16" s="1073"/>
      <c r="AC16" s="1073"/>
      <c r="AD16" s="1073"/>
      <c r="AE16" s="1074"/>
      <c r="AF16" s="1069"/>
      <c r="AG16" s="1070"/>
      <c r="AH16" s="1070"/>
      <c r="AI16" s="1070"/>
      <c r="AJ16" s="1071"/>
      <c r="AK16" s="1114"/>
      <c r="AL16" s="1115"/>
      <c r="AM16" s="1115"/>
      <c r="AN16" s="1115"/>
      <c r="AO16" s="1115"/>
      <c r="AP16" s="1115"/>
      <c r="AQ16" s="1115"/>
      <c r="AR16" s="1115"/>
      <c r="AS16" s="1115"/>
      <c r="AT16" s="1115"/>
      <c r="AU16" s="1116"/>
      <c r="AV16" s="1116"/>
      <c r="AW16" s="1116"/>
      <c r="AX16" s="1116"/>
      <c r="AY16" s="1117"/>
      <c r="AZ16" s="223"/>
      <c r="BA16" s="223"/>
      <c r="BB16" s="223"/>
      <c r="BC16" s="223"/>
      <c r="BD16" s="223"/>
      <c r="BE16" s="224"/>
      <c r="BF16" s="224"/>
      <c r="BG16" s="224"/>
      <c r="BH16" s="224"/>
      <c r="BI16" s="224"/>
      <c r="BJ16" s="224"/>
      <c r="BK16" s="224"/>
      <c r="BL16" s="224"/>
      <c r="BM16" s="224"/>
      <c r="BN16" s="224"/>
      <c r="BO16" s="224"/>
      <c r="BP16" s="224"/>
      <c r="BQ16" s="229">
        <v>10</v>
      </c>
      <c r="BR16" s="230"/>
      <c r="BS16" s="1026"/>
      <c r="BT16" s="1027"/>
      <c r="BU16" s="1027"/>
      <c r="BV16" s="1027"/>
      <c r="BW16" s="1027"/>
      <c r="BX16" s="1027"/>
      <c r="BY16" s="1027"/>
      <c r="BZ16" s="1027"/>
      <c r="CA16" s="1027"/>
      <c r="CB16" s="1027"/>
      <c r="CC16" s="1027"/>
      <c r="CD16" s="1027"/>
      <c r="CE16" s="1027"/>
      <c r="CF16" s="1027"/>
      <c r="CG16" s="1048"/>
      <c r="CH16" s="1023"/>
      <c r="CI16" s="1024"/>
      <c r="CJ16" s="1024"/>
      <c r="CK16" s="1024"/>
      <c r="CL16" s="1025"/>
      <c r="CM16" s="1023"/>
      <c r="CN16" s="1024"/>
      <c r="CO16" s="1024"/>
      <c r="CP16" s="1024"/>
      <c r="CQ16" s="1025"/>
      <c r="CR16" s="1023"/>
      <c r="CS16" s="1024"/>
      <c r="CT16" s="1024"/>
      <c r="CU16" s="1024"/>
      <c r="CV16" s="1025"/>
      <c r="CW16" s="1023"/>
      <c r="CX16" s="1024"/>
      <c r="CY16" s="1024"/>
      <c r="CZ16" s="1024"/>
      <c r="DA16" s="1025"/>
      <c r="DB16" s="1023"/>
      <c r="DC16" s="1024"/>
      <c r="DD16" s="1024"/>
      <c r="DE16" s="1024"/>
      <c r="DF16" s="1025"/>
      <c r="DG16" s="1023"/>
      <c r="DH16" s="1024"/>
      <c r="DI16" s="1024"/>
      <c r="DJ16" s="1024"/>
      <c r="DK16" s="1025"/>
      <c r="DL16" s="1023"/>
      <c r="DM16" s="1024"/>
      <c r="DN16" s="1024"/>
      <c r="DO16" s="1024"/>
      <c r="DP16" s="1025"/>
      <c r="DQ16" s="1023"/>
      <c r="DR16" s="1024"/>
      <c r="DS16" s="1024"/>
      <c r="DT16" s="1024"/>
      <c r="DU16" s="1025"/>
      <c r="DV16" s="1026"/>
      <c r="DW16" s="1027"/>
      <c r="DX16" s="1027"/>
      <c r="DY16" s="1027"/>
      <c r="DZ16" s="1028"/>
      <c r="EA16" s="225"/>
    </row>
    <row r="17" spans="1:131" s="226" customFormat="1" ht="26.25" customHeight="1" x14ac:dyDescent="0.15">
      <c r="A17" s="229">
        <v>11</v>
      </c>
      <c r="B17" s="1064"/>
      <c r="C17" s="1065"/>
      <c r="D17" s="1065"/>
      <c r="E17" s="1065"/>
      <c r="F17" s="1065"/>
      <c r="G17" s="1065"/>
      <c r="H17" s="1065"/>
      <c r="I17" s="1065"/>
      <c r="J17" s="1065"/>
      <c r="K17" s="1065"/>
      <c r="L17" s="1065"/>
      <c r="M17" s="1065"/>
      <c r="N17" s="1065"/>
      <c r="O17" s="1065"/>
      <c r="P17" s="1066"/>
      <c r="Q17" s="1072"/>
      <c r="R17" s="1073"/>
      <c r="S17" s="1073"/>
      <c r="T17" s="1073"/>
      <c r="U17" s="1073"/>
      <c r="V17" s="1073"/>
      <c r="W17" s="1073"/>
      <c r="X17" s="1073"/>
      <c r="Y17" s="1073"/>
      <c r="Z17" s="1073"/>
      <c r="AA17" s="1073"/>
      <c r="AB17" s="1073"/>
      <c r="AC17" s="1073"/>
      <c r="AD17" s="1073"/>
      <c r="AE17" s="1074"/>
      <c r="AF17" s="1069"/>
      <c r="AG17" s="1070"/>
      <c r="AH17" s="1070"/>
      <c r="AI17" s="1070"/>
      <c r="AJ17" s="1071"/>
      <c r="AK17" s="1114"/>
      <c r="AL17" s="1115"/>
      <c r="AM17" s="1115"/>
      <c r="AN17" s="1115"/>
      <c r="AO17" s="1115"/>
      <c r="AP17" s="1115"/>
      <c r="AQ17" s="1115"/>
      <c r="AR17" s="1115"/>
      <c r="AS17" s="1115"/>
      <c r="AT17" s="1115"/>
      <c r="AU17" s="1116"/>
      <c r="AV17" s="1116"/>
      <c r="AW17" s="1116"/>
      <c r="AX17" s="1116"/>
      <c r="AY17" s="1117"/>
      <c r="AZ17" s="223"/>
      <c r="BA17" s="223"/>
      <c r="BB17" s="223"/>
      <c r="BC17" s="223"/>
      <c r="BD17" s="223"/>
      <c r="BE17" s="224"/>
      <c r="BF17" s="224"/>
      <c r="BG17" s="224"/>
      <c r="BH17" s="224"/>
      <c r="BI17" s="224"/>
      <c r="BJ17" s="224"/>
      <c r="BK17" s="224"/>
      <c r="BL17" s="224"/>
      <c r="BM17" s="224"/>
      <c r="BN17" s="224"/>
      <c r="BO17" s="224"/>
      <c r="BP17" s="224"/>
      <c r="BQ17" s="229">
        <v>11</v>
      </c>
      <c r="BR17" s="230"/>
      <c r="BS17" s="1026"/>
      <c r="BT17" s="1027"/>
      <c r="BU17" s="1027"/>
      <c r="BV17" s="1027"/>
      <c r="BW17" s="1027"/>
      <c r="BX17" s="1027"/>
      <c r="BY17" s="1027"/>
      <c r="BZ17" s="1027"/>
      <c r="CA17" s="1027"/>
      <c r="CB17" s="1027"/>
      <c r="CC17" s="1027"/>
      <c r="CD17" s="1027"/>
      <c r="CE17" s="1027"/>
      <c r="CF17" s="1027"/>
      <c r="CG17" s="1048"/>
      <c r="CH17" s="1023"/>
      <c r="CI17" s="1024"/>
      <c r="CJ17" s="1024"/>
      <c r="CK17" s="1024"/>
      <c r="CL17" s="1025"/>
      <c r="CM17" s="1023"/>
      <c r="CN17" s="1024"/>
      <c r="CO17" s="1024"/>
      <c r="CP17" s="1024"/>
      <c r="CQ17" s="1025"/>
      <c r="CR17" s="1023"/>
      <c r="CS17" s="1024"/>
      <c r="CT17" s="1024"/>
      <c r="CU17" s="1024"/>
      <c r="CV17" s="1025"/>
      <c r="CW17" s="1023"/>
      <c r="CX17" s="1024"/>
      <c r="CY17" s="1024"/>
      <c r="CZ17" s="1024"/>
      <c r="DA17" s="1025"/>
      <c r="DB17" s="1023"/>
      <c r="DC17" s="1024"/>
      <c r="DD17" s="1024"/>
      <c r="DE17" s="1024"/>
      <c r="DF17" s="1025"/>
      <c r="DG17" s="1023"/>
      <c r="DH17" s="1024"/>
      <c r="DI17" s="1024"/>
      <c r="DJ17" s="1024"/>
      <c r="DK17" s="1025"/>
      <c r="DL17" s="1023"/>
      <c r="DM17" s="1024"/>
      <c r="DN17" s="1024"/>
      <c r="DO17" s="1024"/>
      <c r="DP17" s="1025"/>
      <c r="DQ17" s="1023"/>
      <c r="DR17" s="1024"/>
      <c r="DS17" s="1024"/>
      <c r="DT17" s="1024"/>
      <c r="DU17" s="1025"/>
      <c r="DV17" s="1026"/>
      <c r="DW17" s="1027"/>
      <c r="DX17" s="1027"/>
      <c r="DY17" s="1027"/>
      <c r="DZ17" s="1028"/>
      <c r="EA17" s="225"/>
    </row>
    <row r="18" spans="1:131" s="226" customFormat="1" ht="26.25" customHeight="1" x14ac:dyDescent="0.15">
      <c r="A18" s="229">
        <v>12</v>
      </c>
      <c r="B18" s="1064"/>
      <c r="C18" s="1065"/>
      <c r="D18" s="1065"/>
      <c r="E18" s="1065"/>
      <c r="F18" s="1065"/>
      <c r="G18" s="1065"/>
      <c r="H18" s="1065"/>
      <c r="I18" s="1065"/>
      <c r="J18" s="1065"/>
      <c r="K18" s="1065"/>
      <c r="L18" s="1065"/>
      <c r="M18" s="1065"/>
      <c r="N18" s="1065"/>
      <c r="O18" s="1065"/>
      <c r="P18" s="1066"/>
      <c r="Q18" s="1072"/>
      <c r="R18" s="1073"/>
      <c r="S18" s="1073"/>
      <c r="T18" s="1073"/>
      <c r="U18" s="1073"/>
      <c r="V18" s="1073"/>
      <c r="W18" s="1073"/>
      <c r="X18" s="1073"/>
      <c r="Y18" s="1073"/>
      <c r="Z18" s="1073"/>
      <c r="AA18" s="1073"/>
      <c r="AB18" s="1073"/>
      <c r="AC18" s="1073"/>
      <c r="AD18" s="1073"/>
      <c r="AE18" s="1074"/>
      <c r="AF18" s="1069"/>
      <c r="AG18" s="1070"/>
      <c r="AH18" s="1070"/>
      <c r="AI18" s="1070"/>
      <c r="AJ18" s="1071"/>
      <c r="AK18" s="1114"/>
      <c r="AL18" s="1115"/>
      <c r="AM18" s="1115"/>
      <c r="AN18" s="1115"/>
      <c r="AO18" s="1115"/>
      <c r="AP18" s="1115"/>
      <c r="AQ18" s="1115"/>
      <c r="AR18" s="1115"/>
      <c r="AS18" s="1115"/>
      <c r="AT18" s="1115"/>
      <c r="AU18" s="1116"/>
      <c r="AV18" s="1116"/>
      <c r="AW18" s="1116"/>
      <c r="AX18" s="1116"/>
      <c r="AY18" s="1117"/>
      <c r="AZ18" s="223"/>
      <c r="BA18" s="223"/>
      <c r="BB18" s="223"/>
      <c r="BC18" s="223"/>
      <c r="BD18" s="223"/>
      <c r="BE18" s="224"/>
      <c r="BF18" s="224"/>
      <c r="BG18" s="224"/>
      <c r="BH18" s="224"/>
      <c r="BI18" s="224"/>
      <c r="BJ18" s="224"/>
      <c r="BK18" s="224"/>
      <c r="BL18" s="224"/>
      <c r="BM18" s="224"/>
      <c r="BN18" s="224"/>
      <c r="BO18" s="224"/>
      <c r="BP18" s="224"/>
      <c r="BQ18" s="229">
        <v>12</v>
      </c>
      <c r="BR18" s="230"/>
      <c r="BS18" s="1026"/>
      <c r="BT18" s="1027"/>
      <c r="BU18" s="1027"/>
      <c r="BV18" s="1027"/>
      <c r="BW18" s="1027"/>
      <c r="BX18" s="1027"/>
      <c r="BY18" s="1027"/>
      <c r="BZ18" s="1027"/>
      <c r="CA18" s="1027"/>
      <c r="CB18" s="1027"/>
      <c r="CC18" s="1027"/>
      <c r="CD18" s="1027"/>
      <c r="CE18" s="1027"/>
      <c r="CF18" s="1027"/>
      <c r="CG18" s="1048"/>
      <c r="CH18" s="1023"/>
      <c r="CI18" s="1024"/>
      <c r="CJ18" s="1024"/>
      <c r="CK18" s="1024"/>
      <c r="CL18" s="1025"/>
      <c r="CM18" s="1023"/>
      <c r="CN18" s="1024"/>
      <c r="CO18" s="1024"/>
      <c r="CP18" s="1024"/>
      <c r="CQ18" s="1025"/>
      <c r="CR18" s="1023"/>
      <c r="CS18" s="1024"/>
      <c r="CT18" s="1024"/>
      <c r="CU18" s="1024"/>
      <c r="CV18" s="1025"/>
      <c r="CW18" s="1023"/>
      <c r="CX18" s="1024"/>
      <c r="CY18" s="1024"/>
      <c r="CZ18" s="1024"/>
      <c r="DA18" s="1025"/>
      <c r="DB18" s="1023"/>
      <c r="DC18" s="1024"/>
      <c r="DD18" s="1024"/>
      <c r="DE18" s="1024"/>
      <c r="DF18" s="1025"/>
      <c r="DG18" s="1023"/>
      <c r="DH18" s="1024"/>
      <c r="DI18" s="1024"/>
      <c r="DJ18" s="1024"/>
      <c r="DK18" s="1025"/>
      <c r="DL18" s="1023"/>
      <c r="DM18" s="1024"/>
      <c r="DN18" s="1024"/>
      <c r="DO18" s="1024"/>
      <c r="DP18" s="1025"/>
      <c r="DQ18" s="1023"/>
      <c r="DR18" s="1024"/>
      <c r="DS18" s="1024"/>
      <c r="DT18" s="1024"/>
      <c r="DU18" s="1025"/>
      <c r="DV18" s="1026"/>
      <c r="DW18" s="1027"/>
      <c r="DX18" s="1027"/>
      <c r="DY18" s="1027"/>
      <c r="DZ18" s="1028"/>
      <c r="EA18" s="225"/>
    </row>
    <row r="19" spans="1:131" s="226" customFormat="1" ht="26.25" customHeight="1" x14ac:dyDescent="0.15">
      <c r="A19" s="229">
        <v>13</v>
      </c>
      <c r="B19" s="1064"/>
      <c r="C19" s="1065"/>
      <c r="D19" s="1065"/>
      <c r="E19" s="1065"/>
      <c r="F19" s="1065"/>
      <c r="G19" s="1065"/>
      <c r="H19" s="1065"/>
      <c r="I19" s="1065"/>
      <c r="J19" s="1065"/>
      <c r="K19" s="1065"/>
      <c r="L19" s="1065"/>
      <c r="M19" s="1065"/>
      <c r="N19" s="1065"/>
      <c r="O19" s="1065"/>
      <c r="P19" s="1066"/>
      <c r="Q19" s="1072"/>
      <c r="R19" s="1073"/>
      <c r="S19" s="1073"/>
      <c r="T19" s="1073"/>
      <c r="U19" s="1073"/>
      <c r="V19" s="1073"/>
      <c r="W19" s="1073"/>
      <c r="X19" s="1073"/>
      <c r="Y19" s="1073"/>
      <c r="Z19" s="1073"/>
      <c r="AA19" s="1073"/>
      <c r="AB19" s="1073"/>
      <c r="AC19" s="1073"/>
      <c r="AD19" s="1073"/>
      <c r="AE19" s="1074"/>
      <c r="AF19" s="1069"/>
      <c r="AG19" s="1070"/>
      <c r="AH19" s="1070"/>
      <c r="AI19" s="1070"/>
      <c r="AJ19" s="1071"/>
      <c r="AK19" s="1114"/>
      <c r="AL19" s="1115"/>
      <c r="AM19" s="1115"/>
      <c r="AN19" s="1115"/>
      <c r="AO19" s="1115"/>
      <c r="AP19" s="1115"/>
      <c r="AQ19" s="1115"/>
      <c r="AR19" s="1115"/>
      <c r="AS19" s="1115"/>
      <c r="AT19" s="1115"/>
      <c r="AU19" s="1116"/>
      <c r="AV19" s="1116"/>
      <c r="AW19" s="1116"/>
      <c r="AX19" s="1116"/>
      <c r="AY19" s="1117"/>
      <c r="AZ19" s="223"/>
      <c r="BA19" s="223"/>
      <c r="BB19" s="223"/>
      <c r="BC19" s="223"/>
      <c r="BD19" s="223"/>
      <c r="BE19" s="224"/>
      <c r="BF19" s="224"/>
      <c r="BG19" s="224"/>
      <c r="BH19" s="224"/>
      <c r="BI19" s="224"/>
      <c r="BJ19" s="224"/>
      <c r="BK19" s="224"/>
      <c r="BL19" s="224"/>
      <c r="BM19" s="224"/>
      <c r="BN19" s="224"/>
      <c r="BO19" s="224"/>
      <c r="BP19" s="224"/>
      <c r="BQ19" s="229">
        <v>13</v>
      </c>
      <c r="BR19" s="230"/>
      <c r="BS19" s="1026"/>
      <c r="BT19" s="1027"/>
      <c r="BU19" s="1027"/>
      <c r="BV19" s="1027"/>
      <c r="BW19" s="1027"/>
      <c r="BX19" s="1027"/>
      <c r="BY19" s="1027"/>
      <c r="BZ19" s="1027"/>
      <c r="CA19" s="1027"/>
      <c r="CB19" s="1027"/>
      <c r="CC19" s="1027"/>
      <c r="CD19" s="1027"/>
      <c r="CE19" s="1027"/>
      <c r="CF19" s="1027"/>
      <c r="CG19" s="1048"/>
      <c r="CH19" s="1023"/>
      <c r="CI19" s="1024"/>
      <c r="CJ19" s="1024"/>
      <c r="CK19" s="1024"/>
      <c r="CL19" s="1025"/>
      <c r="CM19" s="1023"/>
      <c r="CN19" s="1024"/>
      <c r="CO19" s="1024"/>
      <c r="CP19" s="1024"/>
      <c r="CQ19" s="1025"/>
      <c r="CR19" s="1023"/>
      <c r="CS19" s="1024"/>
      <c r="CT19" s="1024"/>
      <c r="CU19" s="1024"/>
      <c r="CV19" s="1025"/>
      <c r="CW19" s="1023"/>
      <c r="CX19" s="1024"/>
      <c r="CY19" s="1024"/>
      <c r="CZ19" s="1024"/>
      <c r="DA19" s="1025"/>
      <c r="DB19" s="1023"/>
      <c r="DC19" s="1024"/>
      <c r="DD19" s="1024"/>
      <c r="DE19" s="1024"/>
      <c r="DF19" s="1025"/>
      <c r="DG19" s="1023"/>
      <c r="DH19" s="1024"/>
      <c r="DI19" s="1024"/>
      <c r="DJ19" s="1024"/>
      <c r="DK19" s="1025"/>
      <c r="DL19" s="1023"/>
      <c r="DM19" s="1024"/>
      <c r="DN19" s="1024"/>
      <c r="DO19" s="1024"/>
      <c r="DP19" s="1025"/>
      <c r="DQ19" s="1023"/>
      <c r="DR19" s="1024"/>
      <c r="DS19" s="1024"/>
      <c r="DT19" s="1024"/>
      <c r="DU19" s="1025"/>
      <c r="DV19" s="1026"/>
      <c r="DW19" s="1027"/>
      <c r="DX19" s="1027"/>
      <c r="DY19" s="1027"/>
      <c r="DZ19" s="1028"/>
      <c r="EA19" s="225"/>
    </row>
    <row r="20" spans="1:131" s="226" customFormat="1" ht="26.25" customHeight="1" x14ac:dyDescent="0.15">
      <c r="A20" s="229">
        <v>14</v>
      </c>
      <c r="B20" s="1064"/>
      <c r="C20" s="1065"/>
      <c r="D20" s="1065"/>
      <c r="E20" s="1065"/>
      <c r="F20" s="1065"/>
      <c r="G20" s="1065"/>
      <c r="H20" s="1065"/>
      <c r="I20" s="1065"/>
      <c r="J20" s="1065"/>
      <c r="K20" s="1065"/>
      <c r="L20" s="1065"/>
      <c r="M20" s="1065"/>
      <c r="N20" s="1065"/>
      <c r="O20" s="1065"/>
      <c r="P20" s="1066"/>
      <c r="Q20" s="1072"/>
      <c r="R20" s="1073"/>
      <c r="S20" s="1073"/>
      <c r="T20" s="1073"/>
      <c r="U20" s="1073"/>
      <c r="V20" s="1073"/>
      <c r="W20" s="1073"/>
      <c r="X20" s="1073"/>
      <c r="Y20" s="1073"/>
      <c r="Z20" s="1073"/>
      <c r="AA20" s="1073"/>
      <c r="AB20" s="1073"/>
      <c r="AC20" s="1073"/>
      <c r="AD20" s="1073"/>
      <c r="AE20" s="1074"/>
      <c r="AF20" s="1069"/>
      <c r="AG20" s="1070"/>
      <c r="AH20" s="1070"/>
      <c r="AI20" s="1070"/>
      <c r="AJ20" s="1071"/>
      <c r="AK20" s="1114"/>
      <c r="AL20" s="1115"/>
      <c r="AM20" s="1115"/>
      <c r="AN20" s="1115"/>
      <c r="AO20" s="1115"/>
      <c r="AP20" s="1115"/>
      <c r="AQ20" s="1115"/>
      <c r="AR20" s="1115"/>
      <c r="AS20" s="1115"/>
      <c r="AT20" s="1115"/>
      <c r="AU20" s="1116"/>
      <c r="AV20" s="1116"/>
      <c r="AW20" s="1116"/>
      <c r="AX20" s="1116"/>
      <c r="AY20" s="1117"/>
      <c r="AZ20" s="223"/>
      <c r="BA20" s="223"/>
      <c r="BB20" s="223"/>
      <c r="BC20" s="223"/>
      <c r="BD20" s="223"/>
      <c r="BE20" s="224"/>
      <c r="BF20" s="224"/>
      <c r="BG20" s="224"/>
      <c r="BH20" s="224"/>
      <c r="BI20" s="224"/>
      <c r="BJ20" s="224"/>
      <c r="BK20" s="224"/>
      <c r="BL20" s="224"/>
      <c r="BM20" s="224"/>
      <c r="BN20" s="224"/>
      <c r="BO20" s="224"/>
      <c r="BP20" s="224"/>
      <c r="BQ20" s="229">
        <v>14</v>
      </c>
      <c r="BR20" s="230"/>
      <c r="BS20" s="1026"/>
      <c r="BT20" s="1027"/>
      <c r="BU20" s="1027"/>
      <c r="BV20" s="1027"/>
      <c r="BW20" s="1027"/>
      <c r="BX20" s="1027"/>
      <c r="BY20" s="1027"/>
      <c r="BZ20" s="1027"/>
      <c r="CA20" s="1027"/>
      <c r="CB20" s="1027"/>
      <c r="CC20" s="1027"/>
      <c r="CD20" s="1027"/>
      <c r="CE20" s="1027"/>
      <c r="CF20" s="1027"/>
      <c r="CG20" s="1048"/>
      <c r="CH20" s="1023"/>
      <c r="CI20" s="1024"/>
      <c r="CJ20" s="1024"/>
      <c r="CK20" s="1024"/>
      <c r="CL20" s="1025"/>
      <c r="CM20" s="1023"/>
      <c r="CN20" s="1024"/>
      <c r="CO20" s="1024"/>
      <c r="CP20" s="1024"/>
      <c r="CQ20" s="1025"/>
      <c r="CR20" s="1023"/>
      <c r="CS20" s="1024"/>
      <c r="CT20" s="1024"/>
      <c r="CU20" s="1024"/>
      <c r="CV20" s="1025"/>
      <c r="CW20" s="1023"/>
      <c r="CX20" s="1024"/>
      <c r="CY20" s="1024"/>
      <c r="CZ20" s="1024"/>
      <c r="DA20" s="1025"/>
      <c r="DB20" s="1023"/>
      <c r="DC20" s="1024"/>
      <c r="DD20" s="1024"/>
      <c r="DE20" s="1024"/>
      <c r="DF20" s="1025"/>
      <c r="DG20" s="1023"/>
      <c r="DH20" s="1024"/>
      <c r="DI20" s="1024"/>
      <c r="DJ20" s="1024"/>
      <c r="DK20" s="1025"/>
      <c r="DL20" s="1023"/>
      <c r="DM20" s="1024"/>
      <c r="DN20" s="1024"/>
      <c r="DO20" s="1024"/>
      <c r="DP20" s="1025"/>
      <c r="DQ20" s="1023"/>
      <c r="DR20" s="1024"/>
      <c r="DS20" s="1024"/>
      <c r="DT20" s="1024"/>
      <c r="DU20" s="1025"/>
      <c r="DV20" s="1026"/>
      <c r="DW20" s="1027"/>
      <c r="DX20" s="1027"/>
      <c r="DY20" s="1027"/>
      <c r="DZ20" s="1028"/>
      <c r="EA20" s="225"/>
    </row>
    <row r="21" spans="1:131" s="226" customFormat="1" ht="26.25" customHeight="1" thickBot="1" x14ac:dyDescent="0.2">
      <c r="A21" s="229">
        <v>15</v>
      </c>
      <c r="B21" s="1064"/>
      <c r="C21" s="1065"/>
      <c r="D21" s="1065"/>
      <c r="E21" s="1065"/>
      <c r="F21" s="1065"/>
      <c r="G21" s="1065"/>
      <c r="H21" s="1065"/>
      <c r="I21" s="1065"/>
      <c r="J21" s="1065"/>
      <c r="K21" s="1065"/>
      <c r="L21" s="1065"/>
      <c r="M21" s="1065"/>
      <c r="N21" s="1065"/>
      <c r="O21" s="1065"/>
      <c r="P21" s="1066"/>
      <c r="Q21" s="1072"/>
      <c r="R21" s="1073"/>
      <c r="S21" s="1073"/>
      <c r="T21" s="1073"/>
      <c r="U21" s="1073"/>
      <c r="V21" s="1073"/>
      <c r="W21" s="1073"/>
      <c r="X21" s="1073"/>
      <c r="Y21" s="1073"/>
      <c r="Z21" s="1073"/>
      <c r="AA21" s="1073"/>
      <c r="AB21" s="1073"/>
      <c r="AC21" s="1073"/>
      <c r="AD21" s="1073"/>
      <c r="AE21" s="1074"/>
      <c r="AF21" s="1069"/>
      <c r="AG21" s="1070"/>
      <c r="AH21" s="1070"/>
      <c r="AI21" s="1070"/>
      <c r="AJ21" s="1071"/>
      <c r="AK21" s="1114"/>
      <c r="AL21" s="1115"/>
      <c r="AM21" s="1115"/>
      <c r="AN21" s="1115"/>
      <c r="AO21" s="1115"/>
      <c r="AP21" s="1115"/>
      <c r="AQ21" s="1115"/>
      <c r="AR21" s="1115"/>
      <c r="AS21" s="1115"/>
      <c r="AT21" s="1115"/>
      <c r="AU21" s="1116"/>
      <c r="AV21" s="1116"/>
      <c r="AW21" s="1116"/>
      <c r="AX21" s="1116"/>
      <c r="AY21" s="1117"/>
      <c r="AZ21" s="223"/>
      <c r="BA21" s="223"/>
      <c r="BB21" s="223"/>
      <c r="BC21" s="223"/>
      <c r="BD21" s="223"/>
      <c r="BE21" s="224"/>
      <c r="BF21" s="224"/>
      <c r="BG21" s="224"/>
      <c r="BH21" s="224"/>
      <c r="BI21" s="224"/>
      <c r="BJ21" s="224"/>
      <c r="BK21" s="224"/>
      <c r="BL21" s="224"/>
      <c r="BM21" s="224"/>
      <c r="BN21" s="224"/>
      <c r="BO21" s="224"/>
      <c r="BP21" s="224"/>
      <c r="BQ21" s="229">
        <v>15</v>
      </c>
      <c r="BR21" s="230"/>
      <c r="BS21" s="1026"/>
      <c r="BT21" s="1027"/>
      <c r="BU21" s="1027"/>
      <c r="BV21" s="1027"/>
      <c r="BW21" s="1027"/>
      <c r="BX21" s="1027"/>
      <c r="BY21" s="1027"/>
      <c r="BZ21" s="1027"/>
      <c r="CA21" s="1027"/>
      <c r="CB21" s="1027"/>
      <c r="CC21" s="1027"/>
      <c r="CD21" s="1027"/>
      <c r="CE21" s="1027"/>
      <c r="CF21" s="1027"/>
      <c r="CG21" s="1048"/>
      <c r="CH21" s="1023"/>
      <c r="CI21" s="1024"/>
      <c r="CJ21" s="1024"/>
      <c r="CK21" s="1024"/>
      <c r="CL21" s="1025"/>
      <c r="CM21" s="1023"/>
      <c r="CN21" s="1024"/>
      <c r="CO21" s="1024"/>
      <c r="CP21" s="1024"/>
      <c r="CQ21" s="1025"/>
      <c r="CR21" s="1023"/>
      <c r="CS21" s="1024"/>
      <c r="CT21" s="1024"/>
      <c r="CU21" s="1024"/>
      <c r="CV21" s="1025"/>
      <c r="CW21" s="1023"/>
      <c r="CX21" s="1024"/>
      <c r="CY21" s="1024"/>
      <c r="CZ21" s="1024"/>
      <c r="DA21" s="1025"/>
      <c r="DB21" s="1023"/>
      <c r="DC21" s="1024"/>
      <c r="DD21" s="1024"/>
      <c r="DE21" s="1024"/>
      <c r="DF21" s="1025"/>
      <c r="DG21" s="1023"/>
      <c r="DH21" s="1024"/>
      <c r="DI21" s="1024"/>
      <c r="DJ21" s="1024"/>
      <c r="DK21" s="1025"/>
      <c r="DL21" s="1023"/>
      <c r="DM21" s="1024"/>
      <c r="DN21" s="1024"/>
      <c r="DO21" s="1024"/>
      <c r="DP21" s="1025"/>
      <c r="DQ21" s="1023"/>
      <c r="DR21" s="1024"/>
      <c r="DS21" s="1024"/>
      <c r="DT21" s="1024"/>
      <c r="DU21" s="1025"/>
      <c r="DV21" s="1026"/>
      <c r="DW21" s="1027"/>
      <c r="DX21" s="1027"/>
      <c r="DY21" s="1027"/>
      <c r="DZ21" s="1028"/>
      <c r="EA21" s="225"/>
    </row>
    <row r="22" spans="1:131" s="226" customFormat="1" ht="26.25" customHeight="1" x14ac:dyDescent="0.15">
      <c r="A22" s="229">
        <v>16</v>
      </c>
      <c r="B22" s="1064"/>
      <c r="C22" s="1065"/>
      <c r="D22" s="1065"/>
      <c r="E22" s="1065"/>
      <c r="F22" s="1065"/>
      <c r="G22" s="1065"/>
      <c r="H22" s="1065"/>
      <c r="I22" s="1065"/>
      <c r="J22" s="1065"/>
      <c r="K22" s="1065"/>
      <c r="L22" s="1065"/>
      <c r="M22" s="1065"/>
      <c r="N22" s="1065"/>
      <c r="O22" s="1065"/>
      <c r="P22" s="1066"/>
      <c r="Q22" s="1107"/>
      <c r="R22" s="1108"/>
      <c r="S22" s="1108"/>
      <c r="T22" s="1108"/>
      <c r="U22" s="1108"/>
      <c r="V22" s="1108"/>
      <c r="W22" s="1108"/>
      <c r="X22" s="1108"/>
      <c r="Y22" s="1108"/>
      <c r="Z22" s="1108"/>
      <c r="AA22" s="1108"/>
      <c r="AB22" s="1108"/>
      <c r="AC22" s="1108"/>
      <c r="AD22" s="1108"/>
      <c r="AE22" s="1109"/>
      <c r="AF22" s="1069"/>
      <c r="AG22" s="1070"/>
      <c r="AH22" s="1070"/>
      <c r="AI22" s="1070"/>
      <c r="AJ22" s="1071"/>
      <c r="AK22" s="1110"/>
      <c r="AL22" s="1111"/>
      <c r="AM22" s="1111"/>
      <c r="AN22" s="1111"/>
      <c r="AO22" s="1111"/>
      <c r="AP22" s="1111"/>
      <c r="AQ22" s="1111"/>
      <c r="AR22" s="1111"/>
      <c r="AS22" s="1111"/>
      <c r="AT22" s="1111"/>
      <c r="AU22" s="1112"/>
      <c r="AV22" s="1112"/>
      <c r="AW22" s="1112"/>
      <c r="AX22" s="1112"/>
      <c r="AY22" s="1113"/>
      <c r="AZ22" s="1062" t="s">
        <v>393</v>
      </c>
      <c r="BA22" s="1062"/>
      <c r="BB22" s="1062"/>
      <c r="BC22" s="1062"/>
      <c r="BD22" s="1063"/>
      <c r="BE22" s="224"/>
      <c r="BF22" s="224"/>
      <c r="BG22" s="224"/>
      <c r="BH22" s="224"/>
      <c r="BI22" s="224"/>
      <c r="BJ22" s="224"/>
      <c r="BK22" s="224"/>
      <c r="BL22" s="224"/>
      <c r="BM22" s="224"/>
      <c r="BN22" s="224"/>
      <c r="BO22" s="224"/>
      <c r="BP22" s="224"/>
      <c r="BQ22" s="229">
        <v>16</v>
      </c>
      <c r="BR22" s="230"/>
      <c r="BS22" s="1026"/>
      <c r="BT22" s="1027"/>
      <c r="BU22" s="1027"/>
      <c r="BV22" s="1027"/>
      <c r="BW22" s="1027"/>
      <c r="BX22" s="1027"/>
      <c r="BY22" s="1027"/>
      <c r="BZ22" s="1027"/>
      <c r="CA22" s="1027"/>
      <c r="CB22" s="1027"/>
      <c r="CC22" s="1027"/>
      <c r="CD22" s="1027"/>
      <c r="CE22" s="1027"/>
      <c r="CF22" s="1027"/>
      <c r="CG22" s="1048"/>
      <c r="CH22" s="1023"/>
      <c r="CI22" s="1024"/>
      <c r="CJ22" s="1024"/>
      <c r="CK22" s="1024"/>
      <c r="CL22" s="1025"/>
      <c r="CM22" s="1023"/>
      <c r="CN22" s="1024"/>
      <c r="CO22" s="1024"/>
      <c r="CP22" s="1024"/>
      <c r="CQ22" s="1025"/>
      <c r="CR22" s="1023"/>
      <c r="CS22" s="1024"/>
      <c r="CT22" s="1024"/>
      <c r="CU22" s="1024"/>
      <c r="CV22" s="1025"/>
      <c r="CW22" s="1023"/>
      <c r="CX22" s="1024"/>
      <c r="CY22" s="1024"/>
      <c r="CZ22" s="1024"/>
      <c r="DA22" s="1025"/>
      <c r="DB22" s="1023"/>
      <c r="DC22" s="1024"/>
      <c r="DD22" s="1024"/>
      <c r="DE22" s="1024"/>
      <c r="DF22" s="1025"/>
      <c r="DG22" s="1023"/>
      <c r="DH22" s="1024"/>
      <c r="DI22" s="1024"/>
      <c r="DJ22" s="1024"/>
      <c r="DK22" s="1025"/>
      <c r="DL22" s="1023"/>
      <c r="DM22" s="1024"/>
      <c r="DN22" s="1024"/>
      <c r="DO22" s="1024"/>
      <c r="DP22" s="1025"/>
      <c r="DQ22" s="1023"/>
      <c r="DR22" s="1024"/>
      <c r="DS22" s="1024"/>
      <c r="DT22" s="1024"/>
      <c r="DU22" s="1025"/>
      <c r="DV22" s="1026"/>
      <c r="DW22" s="1027"/>
      <c r="DX22" s="1027"/>
      <c r="DY22" s="1027"/>
      <c r="DZ22" s="1028"/>
      <c r="EA22" s="225"/>
    </row>
    <row r="23" spans="1:131" s="226" customFormat="1" ht="26.25" customHeight="1" thickBot="1" x14ac:dyDescent="0.2">
      <c r="A23" s="231" t="s">
        <v>394</v>
      </c>
      <c r="B23" s="969" t="s">
        <v>395</v>
      </c>
      <c r="C23" s="970"/>
      <c r="D23" s="970"/>
      <c r="E23" s="970"/>
      <c r="F23" s="970"/>
      <c r="G23" s="970"/>
      <c r="H23" s="970"/>
      <c r="I23" s="970"/>
      <c r="J23" s="970"/>
      <c r="K23" s="970"/>
      <c r="L23" s="970"/>
      <c r="M23" s="970"/>
      <c r="N23" s="970"/>
      <c r="O23" s="970"/>
      <c r="P23" s="980"/>
      <c r="Q23" s="1101">
        <v>4667</v>
      </c>
      <c r="R23" s="1095"/>
      <c r="S23" s="1095"/>
      <c r="T23" s="1095"/>
      <c r="U23" s="1095"/>
      <c r="V23" s="1095">
        <v>3617</v>
      </c>
      <c r="W23" s="1095"/>
      <c r="X23" s="1095"/>
      <c r="Y23" s="1095"/>
      <c r="Z23" s="1095"/>
      <c r="AA23" s="1095">
        <v>1050</v>
      </c>
      <c r="AB23" s="1095"/>
      <c r="AC23" s="1095"/>
      <c r="AD23" s="1095"/>
      <c r="AE23" s="1102"/>
      <c r="AF23" s="1103">
        <v>866</v>
      </c>
      <c r="AG23" s="1095"/>
      <c r="AH23" s="1095"/>
      <c r="AI23" s="1095"/>
      <c r="AJ23" s="1104"/>
      <c r="AK23" s="1105"/>
      <c r="AL23" s="1106"/>
      <c r="AM23" s="1106"/>
      <c r="AN23" s="1106"/>
      <c r="AO23" s="1106"/>
      <c r="AP23" s="1095">
        <v>3852</v>
      </c>
      <c r="AQ23" s="1095"/>
      <c r="AR23" s="1095"/>
      <c r="AS23" s="1095"/>
      <c r="AT23" s="1095"/>
      <c r="AU23" s="1096"/>
      <c r="AV23" s="1096"/>
      <c r="AW23" s="1096"/>
      <c r="AX23" s="1096"/>
      <c r="AY23" s="1097"/>
      <c r="AZ23" s="1098" t="s">
        <v>396</v>
      </c>
      <c r="BA23" s="1099"/>
      <c r="BB23" s="1099"/>
      <c r="BC23" s="1099"/>
      <c r="BD23" s="1100"/>
      <c r="BE23" s="224"/>
      <c r="BF23" s="224"/>
      <c r="BG23" s="224"/>
      <c r="BH23" s="224"/>
      <c r="BI23" s="224"/>
      <c r="BJ23" s="224"/>
      <c r="BK23" s="224"/>
      <c r="BL23" s="224"/>
      <c r="BM23" s="224"/>
      <c r="BN23" s="224"/>
      <c r="BO23" s="224"/>
      <c r="BP23" s="224"/>
      <c r="BQ23" s="229">
        <v>17</v>
      </c>
      <c r="BR23" s="230"/>
      <c r="BS23" s="1026"/>
      <c r="BT23" s="1027"/>
      <c r="BU23" s="1027"/>
      <c r="BV23" s="1027"/>
      <c r="BW23" s="1027"/>
      <c r="BX23" s="1027"/>
      <c r="BY23" s="1027"/>
      <c r="BZ23" s="1027"/>
      <c r="CA23" s="1027"/>
      <c r="CB23" s="1027"/>
      <c r="CC23" s="1027"/>
      <c r="CD23" s="1027"/>
      <c r="CE23" s="1027"/>
      <c r="CF23" s="1027"/>
      <c r="CG23" s="1048"/>
      <c r="CH23" s="1023"/>
      <c r="CI23" s="1024"/>
      <c r="CJ23" s="1024"/>
      <c r="CK23" s="1024"/>
      <c r="CL23" s="1025"/>
      <c r="CM23" s="1023"/>
      <c r="CN23" s="1024"/>
      <c r="CO23" s="1024"/>
      <c r="CP23" s="1024"/>
      <c r="CQ23" s="1025"/>
      <c r="CR23" s="1023"/>
      <c r="CS23" s="1024"/>
      <c r="CT23" s="1024"/>
      <c r="CU23" s="1024"/>
      <c r="CV23" s="1025"/>
      <c r="CW23" s="1023"/>
      <c r="CX23" s="1024"/>
      <c r="CY23" s="1024"/>
      <c r="CZ23" s="1024"/>
      <c r="DA23" s="1025"/>
      <c r="DB23" s="1023"/>
      <c r="DC23" s="1024"/>
      <c r="DD23" s="1024"/>
      <c r="DE23" s="1024"/>
      <c r="DF23" s="1025"/>
      <c r="DG23" s="1023"/>
      <c r="DH23" s="1024"/>
      <c r="DI23" s="1024"/>
      <c r="DJ23" s="1024"/>
      <c r="DK23" s="1025"/>
      <c r="DL23" s="1023"/>
      <c r="DM23" s="1024"/>
      <c r="DN23" s="1024"/>
      <c r="DO23" s="1024"/>
      <c r="DP23" s="1025"/>
      <c r="DQ23" s="1023"/>
      <c r="DR23" s="1024"/>
      <c r="DS23" s="1024"/>
      <c r="DT23" s="1024"/>
      <c r="DU23" s="1025"/>
      <c r="DV23" s="1026"/>
      <c r="DW23" s="1027"/>
      <c r="DX23" s="1027"/>
      <c r="DY23" s="1027"/>
      <c r="DZ23" s="1028"/>
      <c r="EA23" s="225"/>
    </row>
    <row r="24" spans="1:131" s="226" customFormat="1" ht="26.25" customHeight="1" x14ac:dyDescent="0.15">
      <c r="A24" s="1094" t="s">
        <v>397</v>
      </c>
      <c r="B24" s="1094"/>
      <c r="C24" s="1094"/>
      <c r="D24" s="1094"/>
      <c r="E24" s="1094"/>
      <c r="F24" s="1094"/>
      <c r="G24" s="1094"/>
      <c r="H24" s="1094"/>
      <c r="I24" s="1094"/>
      <c r="J24" s="1094"/>
      <c r="K24" s="1094"/>
      <c r="L24" s="1094"/>
      <c r="M24" s="1094"/>
      <c r="N24" s="1094"/>
      <c r="O24" s="1094"/>
      <c r="P24" s="1094"/>
      <c r="Q24" s="1094"/>
      <c r="R24" s="1094"/>
      <c r="S24" s="1094"/>
      <c r="T24" s="1094"/>
      <c r="U24" s="1094"/>
      <c r="V24" s="1094"/>
      <c r="W24" s="1094"/>
      <c r="X24" s="1094"/>
      <c r="Y24" s="1094"/>
      <c r="Z24" s="1094"/>
      <c r="AA24" s="1094"/>
      <c r="AB24" s="1094"/>
      <c r="AC24" s="1094"/>
      <c r="AD24" s="1094"/>
      <c r="AE24" s="1094"/>
      <c r="AF24" s="1094"/>
      <c r="AG24" s="1094"/>
      <c r="AH24" s="1094"/>
      <c r="AI24" s="1094"/>
      <c r="AJ24" s="1094"/>
      <c r="AK24" s="1094"/>
      <c r="AL24" s="1094"/>
      <c r="AM24" s="1094"/>
      <c r="AN24" s="1094"/>
      <c r="AO24" s="1094"/>
      <c r="AP24" s="1094"/>
      <c r="AQ24" s="1094"/>
      <c r="AR24" s="1094"/>
      <c r="AS24" s="1094"/>
      <c r="AT24" s="1094"/>
      <c r="AU24" s="1094"/>
      <c r="AV24" s="1094"/>
      <c r="AW24" s="1094"/>
      <c r="AX24" s="1094"/>
      <c r="AY24" s="1094"/>
      <c r="AZ24" s="223"/>
      <c r="BA24" s="223"/>
      <c r="BB24" s="223"/>
      <c r="BC24" s="223"/>
      <c r="BD24" s="223"/>
      <c r="BE24" s="224"/>
      <c r="BF24" s="224"/>
      <c r="BG24" s="224"/>
      <c r="BH24" s="224"/>
      <c r="BI24" s="224"/>
      <c r="BJ24" s="224"/>
      <c r="BK24" s="224"/>
      <c r="BL24" s="224"/>
      <c r="BM24" s="224"/>
      <c r="BN24" s="224"/>
      <c r="BO24" s="224"/>
      <c r="BP24" s="224"/>
      <c r="BQ24" s="229">
        <v>18</v>
      </c>
      <c r="BR24" s="230"/>
      <c r="BS24" s="1026"/>
      <c r="BT24" s="1027"/>
      <c r="BU24" s="1027"/>
      <c r="BV24" s="1027"/>
      <c r="BW24" s="1027"/>
      <c r="BX24" s="1027"/>
      <c r="BY24" s="1027"/>
      <c r="BZ24" s="1027"/>
      <c r="CA24" s="1027"/>
      <c r="CB24" s="1027"/>
      <c r="CC24" s="1027"/>
      <c r="CD24" s="1027"/>
      <c r="CE24" s="1027"/>
      <c r="CF24" s="1027"/>
      <c r="CG24" s="1048"/>
      <c r="CH24" s="1023"/>
      <c r="CI24" s="1024"/>
      <c r="CJ24" s="1024"/>
      <c r="CK24" s="1024"/>
      <c r="CL24" s="1025"/>
      <c r="CM24" s="1023"/>
      <c r="CN24" s="1024"/>
      <c r="CO24" s="1024"/>
      <c r="CP24" s="1024"/>
      <c r="CQ24" s="1025"/>
      <c r="CR24" s="1023"/>
      <c r="CS24" s="1024"/>
      <c r="CT24" s="1024"/>
      <c r="CU24" s="1024"/>
      <c r="CV24" s="1025"/>
      <c r="CW24" s="1023"/>
      <c r="CX24" s="1024"/>
      <c r="CY24" s="1024"/>
      <c r="CZ24" s="1024"/>
      <c r="DA24" s="1025"/>
      <c r="DB24" s="1023"/>
      <c r="DC24" s="1024"/>
      <c r="DD24" s="1024"/>
      <c r="DE24" s="1024"/>
      <c r="DF24" s="1025"/>
      <c r="DG24" s="1023"/>
      <c r="DH24" s="1024"/>
      <c r="DI24" s="1024"/>
      <c r="DJ24" s="1024"/>
      <c r="DK24" s="1025"/>
      <c r="DL24" s="1023"/>
      <c r="DM24" s="1024"/>
      <c r="DN24" s="1024"/>
      <c r="DO24" s="1024"/>
      <c r="DP24" s="1025"/>
      <c r="DQ24" s="1023"/>
      <c r="DR24" s="1024"/>
      <c r="DS24" s="1024"/>
      <c r="DT24" s="1024"/>
      <c r="DU24" s="1025"/>
      <c r="DV24" s="1026"/>
      <c r="DW24" s="1027"/>
      <c r="DX24" s="1027"/>
      <c r="DY24" s="1027"/>
      <c r="DZ24" s="1028"/>
      <c r="EA24" s="225"/>
    </row>
    <row r="25" spans="1:131" ht="26.25" customHeight="1" thickBot="1" x14ac:dyDescent="0.2">
      <c r="A25" s="1093" t="s">
        <v>398</v>
      </c>
      <c r="B25" s="1093"/>
      <c r="C25" s="1093"/>
      <c r="D25" s="1093"/>
      <c r="E25" s="1093"/>
      <c r="F25" s="1093"/>
      <c r="G25" s="1093"/>
      <c r="H25" s="1093"/>
      <c r="I25" s="1093"/>
      <c r="J25" s="1093"/>
      <c r="K25" s="1093"/>
      <c r="L25" s="1093"/>
      <c r="M25" s="1093"/>
      <c r="N25" s="1093"/>
      <c r="O25" s="1093"/>
      <c r="P25" s="1093"/>
      <c r="Q25" s="1093"/>
      <c r="R25" s="1093"/>
      <c r="S25" s="1093"/>
      <c r="T25" s="1093"/>
      <c r="U25" s="1093"/>
      <c r="V25" s="1093"/>
      <c r="W25" s="1093"/>
      <c r="X25" s="1093"/>
      <c r="Y25" s="1093"/>
      <c r="Z25" s="1093"/>
      <c r="AA25" s="1093"/>
      <c r="AB25" s="1093"/>
      <c r="AC25" s="1093"/>
      <c r="AD25" s="1093"/>
      <c r="AE25" s="1093"/>
      <c r="AF25" s="1093"/>
      <c r="AG25" s="1093"/>
      <c r="AH25" s="1093"/>
      <c r="AI25" s="1093"/>
      <c r="AJ25" s="1093"/>
      <c r="AK25" s="1093"/>
      <c r="AL25" s="1093"/>
      <c r="AM25" s="1093"/>
      <c r="AN25" s="1093"/>
      <c r="AO25" s="1093"/>
      <c r="AP25" s="1093"/>
      <c r="AQ25" s="1093"/>
      <c r="AR25" s="1093"/>
      <c r="AS25" s="1093"/>
      <c r="AT25" s="1093"/>
      <c r="AU25" s="1093"/>
      <c r="AV25" s="1093"/>
      <c r="AW25" s="1093"/>
      <c r="AX25" s="1093"/>
      <c r="AY25" s="1093"/>
      <c r="AZ25" s="1093"/>
      <c r="BA25" s="1093"/>
      <c r="BB25" s="1093"/>
      <c r="BC25" s="1093"/>
      <c r="BD25" s="1093"/>
      <c r="BE25" s="1093"/>
      <c r="BF25" s="1093"/>
      <c r="BG25" s="1093"/>
      <c r="BH25" s="1093"/>
      <c r="BI25" s="1093"/>
      <c r="BJ25" s="223"/>
      <c r="BK25" s="223"/>
      <c r="BL25" s="223"/>
      <c r="BM25" s="223"/>
      <c r="BN25" s="223"/>
      <c r="BO25" s="232"/>
      <c r="BP25" s="232"/>
      <c r="BQ25" s="229">
        <v>19</v>
      </c>
      <c r="BR25" s="230"/>
      <c r="BS25" s="1026"/>
      <c r="BT25" s="1027"/>
      <c r="BU25" s="1027"/>
      <c r="BV25" s="1027"/>
      <c r="BW25" s="1027"/>
      <c r="BX25" s="1027"/>
      <c r="BY25" s="1027"/>
      <c r="BZ25" s="1027"/>
      <c r="CA25" s="1027"/>
      <c r="CB25" s="1027"/>
      <c r="CC25" s="1027"/>
      <c r="CD25" s="1027"/>
      <c r="CE25" s="1027"/>
      <c r="CF25" s="1027"/>
      <c r="CG25" s="1048"/>
      <c r="CH25" s="1023"/>
      <c r="CI25" s="1024"/>
      <c r="CJ25" s="1024"/>
      <c r="CK25" s="1024"/>
      <c r="CL25" s="1025"/>
      <c r="CM25" s="1023"/>
      <c r="CN25" s="1024"/>
      <c r="CO25" s="1024"/>
      <c r="CP25" s="1024"/>
      <c r="CQ25" s="1025"/>
      <c r="CR25" s="1023"/>
      <c r="CS25" s="1024"/>
      <c r="CT25" s="1024"/>
      <c r="CU25" s="1024"/>
      <c r="CV25" s="1025"/>
      <c r="CW25" s="1023"/>
      <c r="CX25" s="1024"/>
      <c r="CY25" s="1024"/>
      <c r="CZ25" s="1024"/>
      <c r="DA25" s="1025"/>
      <c r="DB25" s="1023"/>
      <c r="DC25" s="1024"/>
      <c r="DD25" s="1024"/>
      <c r="DE25" s="1024"/>
      <c r="DF25" s="1025"/>
      <c r="DG25" s="1023"/>
      <c r="DH25" s="1024"/>
      <c r="DI25" s="1024"/>
      <c r="DJ25" s="1024"/>
      <c r="DK25" s="1025"/>
      <c r="DL25" s="1023"/>
      <c r="DM25" s="1024"/>
      <c r="DN25" s="1024"/>
      <c r="DO25" s="1024"/>
      <c r="DP25" s="1025"/>
      <c r="DQ25" s="1023"/>
      <c r="DR25" s="1024"/>
      <c r="DS25" s="1024"/>
      <c r="DT25" s="1024"/>
      <c r="DU25" s="1025"/>
      <c r="DV25" s="1026"/>
      <c r="DW25" s="1027"/>
      <c r="DX25" s="1027"/>
      <c r="DY25" s="1027"/>
      <c r="DZ25" s="1028"/>
      <c r="EA25" s="221"/>
    </row>
    <row r="26" spans="1:131" ht="26.25" customHeight="1" x14ac:dyDescent="0.15">
      <c r="A26" s="1029" t="s">
        <v>372</v>
      </c>
      <c r="B26" s="1030"/>
      <c r="C26" s="1030"/>
      <c r="D26" s="1030"/>
      <c r="E26" s="1030"/>
      <c r="F26" s="1030"/>
      <c r="G26" s="1030"/>
      <c r="H26" s="1030"/>
      <c r="I26" s="1030"/>
      <c r="J26" s="1030"/>
      <c r="K26" s="1030"/>
      <c r="L26" s="1030"/>
      <c r="M26" s="1030"/>
      <c r="N26" s="1030"/>
      <c r="O26" s="1030"/>
      <c r="P26" s="1031"/>
      <c r="Q26" s="1035" t="s">
        <v>399</v>
      </c>
      <c r="R26" s="1036"/>
      <c r="S26" s="1036"/>
      <c r="T26" s="1036"/>
      <c r="U26" s="1037"/>
      <c r="V26" s="1035" t="s">
        <v>400</v>
      </c>
      <c r="W26" s="1036"/>
      <c r="X26" s="1036"/>
      <c r="Y26" s="1036"/>
      <c r="Z26" s="1037"/>
      <c r="AA26" s="1035" t="s">
        <v>401</v>
      </c>
      <c r="AB26" s="1036"/>
      <c r="AC26" s="1036"/>
      <c r="AD26" s="1036"/>
      <c r="AE26" s="1036"/>
      <c r="AF26" s="1089" t="s">
        <v>402</v>
      </c>
      <c r="AG26" s="1042"/>
      <c r="AH26" s="1042"/>
      <c r="AI26" s="1042"/>
      <c r="AJ26" s="1090"/>
      <c r="AK26" s="1036" t="s">
        <v>403</v>
      </c>
      <c r="AL26" s="1036"/>
      <c r="AM26" s="1036"/>
      <c r="AN26" s="1036"/>
      <c r="AO26" s="1037"/>
      <c r="AP26" s="1035" t="s">
        <v>404</v>
      </c>
      <c r="AQ26" s="1036"/>
      <c r="AR26" s="1036"/>
      <c r="AS26" s="1036"/>
      <c r="AT26" s="1037"/>
      <c r="AU26" s="1035" t="s">
        <v>405</v>
      </c>
      <c r="AV26" s="1036"/>
      <c r="AW26" s="1036"/>
      <c r="AX26" s="1036"/>
      <c r="AY26" s="1037"/>
      <c r="AZ26" s="1035" t="s">
        <v>406</v>
      </c>
      <c r="BA26" s="1036"/>
      <c r="BB26" s="1036"/>
      <c r="BC26" s="1036"/>
      <c r="BD26" s="1037"/>
      <c r="BE26" s="1035" t="s">
        <v>379</v>
      </c>
      <c r="BF26" s="1036"/>
      <c r="BG26" s="1036"/>
      <c r="BH26" s="1036"/>
      <c r="BI26" s="1049"/>
      <c r="BJ26" s="223"/>
      <c r="BK26" s="223"/>
      <c r="BL26" s="223"/>
      <c r="BM26" s="223"/>
      <c r="BN26" s="223"/>
      <c r="BO26" s="232"/>
      <c r="BP26" s="232"/>
      <c r="BQ26" s="229">
        <v>20</v>
      </c>
      <c r="BR26" s="230"/>
      <c r="BS26" s="1026"/>
      <c r="BT26" s="1027"/>
      <c r="BU26" s="1027"/>
      <c r="BV26" s="1027"/>
      <c r="BW26" s="1027"/>
      <c r="BX26" s="1027"/>
      <c r="BY26" s="1027"/>
      <c r="BZ26" s="1027"/>
      <c r="CA26" s="1027"/>
      <c r="CB26" s="1027"/>
      <c r="CC26" s="1027"/>
      <c r="CD26" s="1027"/>
      <c r="CE26" s="1027"/>
      <c r="CF26" s="1027"/>
      <c r="CG26" s="1048"/>
      <c r="CH26" s="1023"/>
      <c r="CI26" s="1024"/>
      <c r="CJ26" s="1024"/>
      <c r="CK26" s="1024"/>
      <c r="CL26" s="1025"/>
      <c r="CM26" s="1023"/>
      <c r="CN26" s="1024"/>
      <c r="CO26" s="1024"/>
      <c r="CP26" s="1024"/>
      <c r="CQ26" s="1025"/>
      <c r="CR26" s="1023"/>
      <c r="CS26" s="1024"/>
      <c r="CT26" s="1024"/>
      <c r="CU26" s="1024"/>
      <c r="CV26" s="1025"/>
      <c r="CW26" s="1023"/>
      <c r="CX26" s="1024"/>
      <c r="CY26" s="1024"/>
      <c r="CZ26" s="1024"/>
      <c r="DA26" s="1025"/>
      <c r="DB26" s="1023"/>
      <c r="DC26" s="1024"/>
      <c r="DD26" s="1024"/>
      <c r="DE26" s="1024"/>
      <c r="DF26" s="1025"/>
      <c r="DG26" s="1023"/>
      <c r="DH26" s="1024"/>
      <c r="DI26" s="1024"/>
      <c r="DJ26" s="1024"/>
      <c r="DK26" s="1025"/>
      <c r="DL26" s="1023"/>
      <c r="DM26" s="1024"/>
      <c r="DN26" s="1024"/>
      <c r="DO26" s="1024"/>
      <c r="DP26" s="1025"/>
      <c r="DQ26" s="1023"/>
      <c r="DR26" s="1024"/>
      <c r="DS26" s="1024"/>
      <c r="DT26" s="1024"/>
      <c r="DU26" s="1025"/>
      <c r="DV26" s="1026"/>
      <c r="DW26" s="1027"/>
      <c r="DX26" s="1027"/>
      <c r="DY26" s="1027"/>
      <c r="DZ26" s="1028"/>
      <c r="EA26" s="221"/>
    </row>
    <row r="27" spans="1:131" ht="26.25" customHeight="1" thickBot="1" x14ac:dyDescent="0.2">
      <c r="A27" s="1032"/>
      <c r="B27" s="1033"/>
      <c r="C27" s="1033"/>
      <c r="D27" s="1033"/>
      <c r="E27" s="1033"/>
      <c r="F27" s="1033"/>
      <c r="G27" s="1033"/>
      <c r="H27" s="1033"/>
      <c r="I27" s="1033"/>
      <c r="J27" s="1033"/>
      <c r="K27" s="1033"/>
      <c r="L27" s="1033"/>
      <c r="M27" s="1033"/>
      <c r="N27" s="1033"/>
      <c r="O27" s="1033"/>
      <c r="P27" s="1034"/>
      <c r="Q27" s="1038"/>
      <c r="R27" s="1039"/>
      <c r="S27" s="1039"/>
      <c r="T27" s="1039"/>
      <c r="U27" s="1040"/>
      <c r="V27" s="1038"/>
      <c r="W27" s="1039"/>
      <c r="X27" s="1039"/>
      <c r="Y27" s="1039"/>
      <c r="Z27" s="1040"/>
      <c r="AA27" s="1038"/>
      <c r="AB27" s="1039"/>
      <c r="AC27" s="1039"/>
      <c r="AD27" s="1039"/>
      <c r="AE27" s="1039"/>
      <c r="AF27" s="1091"/>
      <c r="AG27" s="1045"/>
      <c r="AH27" s="1045"/>
      <c r="AI27" s="1045"/>
      <c r="AJ27" s="1092"/>
      <c r="AK27" s="1039"/>
      <c r="AL27" s="1039"/>
      <c r="AM27" s="1039"/>
      <c r="AN27" s="1039"/>
      <c r="AO27" s="1040"/>
      <c r="AP27" s="1038"/>
      <c r="AQ27" s="1039"/>
      <c r="AR27" s="1039"/>
      <c r="AS27" s="1039"/>
      <c r="AT27" s="1040"/>
      <c r="AU27" s="1038"/>
      <c r="AV27" s="1039"/>
      <c r="AW27" s="1039"/>
      <c r="AX27" s="1039"/>
      <c r="AY27" s="1040"/>
      <c r="AZ27" s="1038"/>
      <c r="BA27" s="1039"/>
      <c r="BB27" s="1039"/>
      <c r="BC27" s="1039"/>
      <c r="BD27" s="1040"/>
      <c r="BE27" s="1038"/>
      <c r="BF27" s="1039"/>
      <c r="BG27" s="1039"/>
      <c r="BH27" s="1039"/>
      <c r="BI27" s="1050"/>
      <c r="BJ27" s="223"/>
      <c r="BK27" s="223"/>
      <c r="BL27" s="223"/>
      <c r="BM27" s="223"/>
      <c r="BN27" s="223"/>
      <c r="BO27" s="232"/>
      <c r="BP27" s="232"/>
      <c r="BQ27" s="229">
        <v>21</v>
      </c>
      <c r="BR27" s="230"/>
      <c r="BS27" s="1026"/>
      <c r="BT27" s="1027"/>
      <c r="BU27" s="1027"/>
      <c r="BV27" s="1027"/>
      <c r="BW27" s="1027"/>
      <c r="BX27" s="1027"/>
      <c r="BY27" s="1027"/>
      <c r="BZ27" s="1027"/>
      <c r="CA27" s="1027"/>
      <c r="CB27" s="1027"/>
      <c r="CC27" s="1027"/>
      <c r="CD27" s="1027"/>
      <c r="CE27" s="1027"/>
      <c r="CF27" s="1027"/>
      <c r="CG27" s="1048"/>
      <c r="CH27" s="1023"/>
      <c r="CI27" s="1024"/>
      <c r="CJ27" s="1024"/>
      <c r="CK27" s="1024"/>
      <c r="CL27" s="1025"/>
      <c r="CM27" s="1023"/>
      <c r="CN27" s="1024"/>
      <c r="CO27" s="1024"/>
      <c r="CP27" s="1024"/>
      <c r="CQ27" s="1025"/>
      <c r="CR27" s="1023"/>
      <c r="CS27" s="1024"/>
      <c r="CT27" s="1024"/>
      <c r="CU27" s="1024"/>
      <c r="CV27" s="1025"/>
      <c r="CW27" s="1023"/>
      <c r="CX27" s="1024"/>
      <c r="CY27" s="1024"/>
      <c r="CZ27" s="1024"/>
      <c r="DA27" s="1025"/>
      <c r="DB27" s="1023"/>
      <c r="DC27" s="1024"/>
      <c r="DD27" s="1024"/>
      <c r="DE27" s="1024"/>
      <c r="DF27" s="1025"/>
      <c r="DG27" s="1023"/>
      <c r="DH27" s="1024"/>
      <c r="DI27" s="1024"/>
      <c r="DJ27" s="1024"/>
      <c r="DK27" s="1025"/>
      <c r="DL27" s="1023"/>
      <c r="DM27" s="1024"/>
      <c r="DN27" s="1024"/>
      <c r="DO27" s="1024"/>
      <c r="DP27" s="1025"/>
      <c r="DQ27" s="1023"/>
      <c r="DR27" s="1024"/>
      <c r="DS27" s="1024"/>
      <c r="DT27" s="1024"/>
      <c r="DU27" s="1025"/>
      <c r="DV27" s="1026"/>
      <c r="DW27" s="1027"/>
      <c r="DX27" s="1027"/>
      <c r="DY27" s="1027"/>
      <c r="DZ27" s="1028"/>
      <c r="EA27" s="221"/>
    </row>
    <row r="28" spans="1:131" ht="26.25" customHeight="1" thickTop="1" x14ac:dyDescent="0.15">
      <c r="A28" s="233">
        <v>1</v>
      </c>
      <c r="B28" s="1081" t="s">
        <v>407</v>
      </c>
      <c r="C28" s="1082"/>
      <c r="D28" s="1082"/>
      <c r="E28" s="1082"/>
      <c r="F28" s="1082"/>
      <c r="G28" s="1082"/>
      <c r="H28" s="1082"/>
      <c r="I28" s="1082"/>
      <c r="J28" s="1082"/>
      <c r="K28" s="1082"/>
      <c r="L28" s="1082"/>
      <c r="M28" s="1082"/>
      <c r="N28" s="1082"/>
      <c r="O28" s="1082"/>
      <c r="P28" s="1083"/>
      <c r="Q28" s="1084">
        <v>567</v>
      </c>
      <c r="R28" s="1085"/>
      <c r="S28" s="1085"/>
      <c r="T28" s="1085"/>
      <c r="U28" s="1085"/>
      <c r="V28" s="1085">
        <v>566</v>
      </c>
      <c r="W28" s="1085"/>
      <c r="X28" s="1085"/>
      <c r="Y28" s="1085"/>
      <c r="Z28" s="1085"/>
      <c r="AA28" s="1085">
        <v>1</v>
      </c>
      <c r="AB28" s="1085"/>
      <c r="AC28" s="1085"/>
      <c r="AD28" s="1085"/>
      <c r="AE28" s="1086"/>
      <c r="AF28" s="1087">
        <v>1</v>
      </c>
      <c r="AG28" s="1085"/>
      <c r="AH28" s="1085"/>
      <c r="AI28" s="1085"/>
      <c r="AJ28" s="1088"/>
      <c r="AK28" s="1076">
        <v>50</v>
      </c>
      <c r="AL28" s="1077"/>
      <c r="AM28" s="1077"/>
      <c r="AN28" s="1077"/>
      <c r="AO28" s="1077"/>
      <c r="AP28" s="1077" t="s">
        <v>589</v>
      </c>
      <c r="AQ28" s="1077"/>
      <c r="AR28" s="1077"/>
      <c r="AS28" s="1077"/>
      <c r="AT28" s="1077"/>
      <c r="AU28" s="1077" t="s">
        <v>589</v>
      </c>
      <c r="AV28" s="1077"/>
      <c r="AW28" s="1077"/>
      <c r="AX28" s="1077"/>
      <c r="AY28" s="1077"/>
      <c r="AZ28" s="1078" t="s">
        <v>589</v>
      </c>
      <c r="BA28" s="1078"/>
      <c r="BB28" s="1078"/>
      <c r="BC28" s="1078"/>
      <c r="BD28" s="1078"/>
      <c r="BE28" s="1079"/>
      <c r="BF28" s="1079"/>
      <c r="BG28" s="1079"/>
      <c r="BH28" s="1079"/>
      <c r="BI28" s="1080"/>
      <c r="BJ28" s="223"/>
      <c r="BK28" s="223"/>
      <c r="BL28" s="223"/>
      <c r="BM28" s="223"/>
      <c r="BN28" s="223"/>
      <c r="BO28" s="232"/>
      <c r="BP28" s="232"/>
      <c r="BQ28" s="229">
        <v>22</v>
      </c>
      <c r="BR28" s="230"/>
      <c r="BS28" s="1026"/>
      <c r="BT28" s="1027"/>
      <c r="BU28" s="1027"/>
      <c r="BV28" s="1027"/>
      <c r="BW28" s="1027"/>
      <c r="BX28" s="1027"/>
      <c r="BY28" s="1027"/>
      <c r="BZ28" s="1027"/>
      <c r="CA28" s="1027"/>
      <c r="CB28" s="1027"/>
      <c r="CC28" s="1027"/>
      <c r="CD28" s="1027"/>
      <c r="CE28" s="1027"/>
      <c r="CF28" s="1027"/>
      <c r="CG28" s="1048"/>
      <c r="CH28" s="1023"/>
      <c r="CI28" s="1024"/>
      <c r="CJ28" s="1024"/>
      <c r="CK28" s="1024"/>
      <c r="CL28" s="1025"/>
      <c r="CM28" s="1023"/>
      <c r="CN28" s="1024"/>
      <c r="CO28" s="1024"/>
      <c r="CP28" s="1024"/>
      <c r="CQ28" s="1025"/>
      <c r="CR28" s="1023"/>
      <c r="CS28" s="1024"/>
      <c r="CT28" s="1024"/>
      <c r="CU28" s="1024"/>
      <c r="CV28" s="1025"/>
      <c r="CW28" s="1023"/>
      <c r="CX28" s="1024"/>
      <c r="CY28" s="1024"/>
      <c r="CZ28" s="1024"/>
      <c r="DA28" s="1025"/>
      <c r="DB28" s="1023"/>
      <c r="DC28" s="1024"/>
      <c r="DD28" s="1024"/>
      <c r="DE28" s="1024"/>
      <c r="DF28" s="1025"/>
      <c r="DG28" s="1023"/>
      <c r="DH28" s="1024"/>
      <c r="DI28" s="1024"/>
      <c r="DJ28" s="1024"/>
      <c r="DK28" s="1025"/>
      <c r="DL28" s="1023"/>
      <c r="DM28" s="1024"/>
      <c r="DN28" s="1024"/>
      <c r="DO28" s="1024"/>
      <c r="DP28" s="1025"/>
      <c r="DQ28" s="1023"/>
      <c r="DR28" s="1024"/>
      <c r="DS28" s="1024"/>
      <c r="DT28" s="1024"/>
      <c r="DU28" s="1025"/>
      <c r="DV28" s="1026"/>
      <c r="DW28" s="1027"/>
      <c r="DX28" s="1027"/>
      <c r="DY28" s="1027"/>
      <c r="DZ28" s="1028"/>
      <c r="EA28" s="221"/>
    </row>
    <row r="29" spans="1:131" ht="26.25" customHeight="1" x14ac:dyDescent="0.15">
      <c r="A29" s="233">
        <v>2</v>
      </c>
      <c r="B29" s="1064" t="s">
        <v>408</v>
      </c>
      <c r="C29" s="1065"/>
      <c r="D29" s="1065"/>
      <c r="E29" s="1065"/>
      <c r="F29" s="1065"/>
      <c r="G29" s="1065"/>
      <c r="H29" s="1065"/>
      <c r="I29" s="1065"/>
      <c r="J29" s="1065"/>
      <c r="K29" s="1065"/>
      <c r="L29" s="1065"/>
      <c r="M29" s="1065"/>
      <c r="N29" s="1065"/>
      <c r="O29" s="1065"/>
      <c r="P29" s="1066"/>
      <c r="Q29" s="1072">
        <v>424</v>
      </c>
      <c r="R29" s="1073"/>
      <c r="S29" s="1073"/>
      <c r="T29" s="1073"/>
      <c r="U29" s="1073"/>
      <c r="V29" s="1073">
        <v>398</v>
      </c>
      <c r="W29" s="1073"/>
      <c r="X29" s="1073"/>
      <c r="Y29" s="1073"/>
      <c r="Z29" s="1073"/>
      <c r="AA29" s="1073">
        <v>26</v>
      </c>
      <c r="AB29" s="1073"/>
      <c r="AC29" s="1073"/>
      <c r="AD29" s="1073"/>
      <c r="AE29" s="1074"/>
      <c r="AF29" s="1069">
        <v>26</v>
      </c>
      <c r="AG29" s="1070"/>
      <c r="AH29" s="1070"/>
      <c r="AI29" s="1070"/>
      <c r="AJ29" s="1071"/>
      <c r="AK29" s="1012">
        <v>75</v>
      </c>
      <c r="AL29" s="1003"/>
      <c r="AM29" s="1003"/>
      <c r="AN29" s="1003"/>
      <c r="AO29" s="1003"/>
      <c r="AP29" s="1003" t="s">
        <v>589</v>
      </c>
      <c r="AQ29" s="1003"/>
      <c r="AR29" s="1003"/>
      <c r="AS29" s="1003"/>
      <c r="AT29" s="1003"/>
      <c r="AU29" s="1003" t="s">
        <v>589</v>
      </c>
      <c r="AV29" s="1003"/>
      <c r="AW29" s="1003"/>
      <c r="AX29" s="1003"/>
      <c r="AY29" s="1003"/>
      <c r="AZ29" s="1075" t="s">
        <v>589</v>
      </c>
      <c r="BA29" s="1075"/>
      <c r="BB29" s="1075"/>
      <c r="BC29" s="1075"/>
      <c r="BD29" s="1075"/>
      <c r="BE29" s="1004"/>
      <c r="BF29" s="1004"/>
      <c r="BG29" s="1004"/>
      <c r="BH29" s="1004"/>
      <c r="BI29" s="1005"/>
      <c r="BJ29" s="223"/>
      <c r="BK29" s="223"/>
      <c r="BL29" s="223"/>
      <c r="BM29" s="223"/>
      <c r="BN29" s="223"/>
      <c r="BO29" s="232"/>
      <c r="BP29" s="232"/>
      <c r="BQ29" s="229">
        <v>23</v>
      </c>
      <c r="BR29" s="230"/>
      <c r="BS29" s="1026"/>
      <c r="BT29" s="1027"/>
      <c r="BU29" s="1027"/>
      <c r="BV29" s="1027"/>
      <c r="BW29" s="1027"/>
      <c r="BX29" s="1027"/>
      <c r="BY29" s="1027"/>
      <c r="BZ29" s="1027"/>
      <c r="CA29" s="1027"/>
      <c r="CB29" s="1027"/>
      <c r="CC29" s="1027"/>
      <c r="CD29" s="1027"/>
      <c r="CE29" s="1027"/>
      <c r="CF29" s="1027"/>
      <c r="CG29" s="1048"/>
      <c r="CH29" s="1023"/>
      <c r="CI29" s="1024"/>
      <c r="CJ29" s="1024"/>
      <c r="CK29" s="1024"/>
      <c r="CL29" s="1025"/>
      <c r="CM29" s="1023"/>
      <c r="CN29" s="1024"/>
      <c r="CO29" s="1024"/>
      <c r="CP29" s="1024"/>
      <c r="CQ29" s="1025"/>
      <c r="CR29" s="1023"/>
      <c r="CS29" s="1024"/>
      <c r="CT29" s="1024"/>
      <c r="CU29" s="1024"/>
      <c r="CV29" s="1025"/>
      <c r="CW29" s="1023"/>
      <c r="CX29" s="1024"/>
      <c r="CY29" s="1024"/>
      <c r="CZ29" s="1024"/>
      <c r="DA29" s="1025"/>
      <c r="DB29" s="1023"/>
      <c r="DC29" s="1024"/>
      <c r="DD29" s="1024"/>
      <c r="DE29" s="1024"/>
      <c r="DF29" s="1025"/>
      <c r="DG29" s="1023"/>
      <c r="DH29" s="1024"/>
      <c r="DI29" s="1024"/>
      <c r="DJ29" s="1024"/>
      <c r="DK29" s="1025"/>
      <c r="DL29" s="1023"/>
      <c r="DM29" s="1024"/>
      <c r="DN29" s="1024"/>
      <c r="DO29" s="1024"/>
      <c r="DP29" s="1025"/>
      <c r="DQ29" s="1023"/>
      <c r="DR29" s="1024"/>
      <c r="DS29" s="1024"/>
      <c r="DT29" s="1024"/>
      <c r="DU29" s="1025"/>
      <c r="DV29" s="1026"/>
      <c r="DW29" s="1027"/>
      <c r="DX29" s="1027"/>
      <c r="DY29" s="1027"/>
      <c r="DZ29" s="1028"/>
      <c r="EA29" s="221"/>
    </row>
    <row r="30" spans="1:131" ht="26.25" customHeight="1" x14ac:dyDescent="0.15">
      <c r="A30" s="233">
        <v>3</v>
      </c>
      <c r="B30" s="1064" t="s">
        <v>409</v>
      </c>
      <c r="C30" s="1065"/>
      <c r="D30" s="1065"/>
      <c r="E30" s="1065"/>
      <c r="F30" s="1065"/>
      <c r="G30" s="1065"/>
      <c r="H30" s="1065"/>
      <c r="I30" s="1065"/>
      <c r="J30" s="1065"/>
      <c r="K30" s="1065"/>
      <c r="L30" s="1065"/>
      <c r="M30" s="1065"/>
      <c r="N30" s="1065"/>
      <c r="O30" s="1065"/>
      <c r="P30" s="1066"/>
      <c r="Q30" s="1072">
        <v>41</v>
      </c>
      <c r="R30" s="1073"/>
      <c r="S30" s="1073"/>
      <c r="T30" s="1073"/>
      <c r="U30" s="1073"/>
      <c r="V30" s="1073">
        <v>41</v>
      </c>
      <c r="W30" s="1073"/>
      <c r="X30" s="1073"/>
      <c r="Y30" s="1073"/>
      <c r="Z30" s="1073"/>
      <c r="AA30" s="1073">
        <v>0</v>
      </c>
      <c r="AB30" s="1073"/>
      <c r="AC30" s="1073"/>
      <c r="AD30" s="1073"/>
      <c r="AE30" s="1074"/>
      <c r="AF30" s="1069">
        <v>0</v>
      </c>
      <c r="AG30" s="1070"/>
      <c r="AH30" s="1070"/>
      <c r="AI30" s="1070"/>
      <c r="AJ30" s="1071"/>
      <c r="AK30" s="1012">
        <v>12</v>
      </c>
      <c r="AL30" s="1003"/>
      <c r="AM30" s="1003"/>
      <c r="AN30" s="1003"/>
      <c r="AO30" s="1003"/>
      <c r="AP30" s="1003" t="s">
        <v>589</v>
      </c>
      <c r="AQ30" s="1003"/>
      <c r="AR30" s="1003"/>
      <c r="AS30" s="1003"/>
      <c r="AT30" s="1003"/>
      <c r="AU30" s="1003" t="s">
        <v>589</v>
      </c>
      <c r="AV30" s="1003"/>
      <c r="AW30" s="1003"/>
      <c r="AX30" s="1003"/>
      <c r="AY30" s="1003"/>
      <c r="AZ30" s="1075" t="s">
        <v>589</v>
      </c>
      <c r="BA30" s="1075"/>
      <c r="BB30" s="1075"/>
      <c r="BC30" s="1075"/>
      <c r="BD30" s="1075"/>
      <c r="BE30" s="1004"/>
      <c r="BF30" s="1004"/>
      <c r="BG30" s="1004"/>
      <c r="BH30" s="1004"/>
      <c r="BI30" s="1005"/>
      <c r="BJ30" s="223"/>
      <c r="BK30" s="223"/>
      <c r="BL30" s="223"/>
      <c r="BM30" s="223"/>
      <c r="BN30" s="223"/>
      <c r="BO30" s="232"/>
      <c r="BP30" s="232"/>
      <c r="BQ30" s="229">
        <v>24</v>
      </c>
      <c r="BR30" s="230"/>
      <c r="BS30" s="1026"/>
      <c r="BT30" s="1027"/>
      <c r="BU30" s="1027"/>
      <c r="BV30" s="1027"/>
      <c r="BW30" s="1027"/>
      <c r="BX30" s="1027"/>
      <c r="BY30" s="1027"/>
      <c r="BZ30" s="1027"/>
      <c r="CA30" s="1027"/>
      <c r="CB30" s="1027"/>
      <c r="CC30" s="1027"/>
      <c r="CD30" s="1027"/>
      <c r="CE30" s="1027"/>
      <c r="CF30" s="1027"/>
      <c r="CG30" s="1048"/>
      <c r="CH30" s="1023"/>
      <c r="CI30" s="1024"/>
      <c r="CJ30" s="1024"/>
      <c r="CK30" s="1024"/>
      <c r="CL30" s="1025"/>
      <c r="CM30" s="1023"/>
      <c r="CN30" s="1024"/>
      <c r="CO30" s="1024"/>
      <c r="CP30" s="1024"/>
      <c r="CQ30" s="1025"/>
      <c r="CR30" s="1023"/>
      <c r="CS30" s="1024"/>
      <c r="CT30" s="1024"/>
      <c r="CU30" s="1024"/>
      <c r="CV30" s="1025"/>
      <c r="CW30" s="1023"/>
      <c r="CX30" s="1024"/>
      <c r="CY30" s="1024"/>
      <c r="CZ30" s="1024"/>
      <c r="DA30" s="1025"/>
      <c r="DB30" s="1023"/>
      <c r="DC30" s="1024"/>
      <c r="DD30" s="1024"/>
      <c r="DE30" s="1024"/>
      <c r="DF30" s="1025"/>
      <c r="DG30" s="1023"/>
      <c r="DH30" s="1024"/>
      <c r="DI30" s="1024"/>
      <c r="DJ30" s="1024"/>
      <c r="DK30" s="1025"/>
      <c r="DL30" s="1023"/>
      <c r="DM30" s="1024"/>
      <c r="DN30" s="1024"/>
      <c r="DO30" s="1024"/>
      <c r="DP30" s="1025"/>
      <c r="DQ30" s="1023"/>
      <c r="DR30" s="1024"/>
      <c r="DS30" s="1024"/>
      <c r="DT30" s="1024"/>
      <c r="DU30" s="1025"/>
      <c r="DV30" s="1026"/>
      <c r="DW30" s="1027"/>
      <c r="DX30" s="1027"/>
      <c r="DY30" s="1027"/>
      <c r="DZ30" s="1028"/>
      <c r="EA30" s="221"/>
    </row>
    <row r="31" spans="1:131" ht="26.25" customHeight="1" x14ac:dyDescent="0.15">
      <c r="A31" s="233">
        <v>4</v>
      </c>
      <c r="B31" s="1064" t="s">
        <v>410</v>
      </c>
      <c r="C31" s="1065"/>
      <c r="D31" s="1065"/>
      <c r="E31" s="1065"/>
      <c r="F31" s="1065"/>
      <c r="G31" s="1065"/>
      <c r="H31" s="1065"/>
      <c r="I31" s="1065"/>
      <c r="J31" s="1065"/>
      <c r="K31" s="1065"/>
      <c r="L31" s="1065"/>
      <c r="M31" s="1065"/>
      <c r="N31" s="1065"/>
      <c r="O31" s="1065"/>
      <c r="P31" s="1066"/>
      <c r="Q31" s="1072">
        <v>115</v>
      </c>
      <c r="R31" s="1073"/>
      <c r="S31" s="1073"/>
      <c r="T31" s="1073"/>
      <c r="U31" s="1073"/>
      <c r="V31" s="1073">
        <v>110</v>
      </c>
      <c r="W31" s="1073"/>
      <c r="X31" s="1073"/>
      <c r="Y31" s="1073"/>
      <c r="Z31" s="1073"/>
      <c r="AA31" s="1073">
        <v>5</v>
      </c>
      <c r="AB31" s="1073"/>
      <c r="AC31" s="1073"/>
      <c r="AD31" s="1073"/>
      <c r="AE31" s="1074"/>
      <c r="AF31" s="1069">
        <v>5</v>
      </c>
      <c r="AG31" s="1070"/>
      <c r="AH31" s="1070"/>
      <c r="AI31" s="1070"/>
      <c r="AJ31" s="1071"/>
      <c r="AK31" s="1012">
        <v>25</v>
      </c>
      <c r="AL31" s="1003"/>
      <c r="AM31" s="1003"/>
      <c r="AN31" s="1003"/>
      <c r="AO31" s="1003"/>
      <c r="AP31" s="1003">
        <v>222</v>
      </c>
      <c r="AQ31" s="1003"/>
      <c r="AR31" s="1003"/>
      <c r="AS31" s="1003"/>
      <c r="AT31" s="1003"/>
      <c r="AU31" s="1003">
        <v>112</v>
      </c>
      <c r="AV31" s="1003"/>
      <c r="AW31" s="1003"/>
      <c r="AX31" s="1003"/>
      <c r="AY31" s="1003"/>
      <c r="AZ31" s="1075" t="s">
        <v>589</v>
      </c>
      <c r="BA31" s="1075"/>
      <c r="BB31" s="1075"/>
      <c r="BC31" s="1075"/>
      <c r="BD31" s="1075"/>
      <c r="BE31" s="1004" t="s">
        <v>411</v>
      </c>
      <c r="BF31" s="1004"/>
      <c r="BG31" s="1004"/>
      <c r="BH31" s="1004"/>
      <c r="BI31" s="1005"/>
      <c r="BJ31" s="223"/>
      <c r="BK31" s="223"/>
      <c r="BL31" s="223"/>
      <c r="BM31" s="223"/>
      <c r="BN31" s="223"/>
      <c r="BO31" s="232"/>
      <c r="BP31" s="232"/>
      <c r="BQ31" s="229">
        <v>25</v>
      </c>
      <c r="BR31" s="230"/>
      <c r="BS31" s="1026"/>
      <c r="BT31" s="1027"/>
      <c r="BU31" s="1027"/>
      <c r="BV31" s="1027"/>
      <c r="BW31" s="1027"/>
      <c r="BX31" s="1027"/>
      <c r="BY31" s="1027"/>
      <c r="BZ31" s="1027"/>
      <c r="CA31" s="1027"/>
      <c r="CB31" s="1027"/>
      <c r="CC31" s="1027"/>
      <c r="CD31" s="1027"/>
      <c r="CE31" s="1027"/>
      <c r="CF31" s="1027"/>
      <c r="CG31" s="1048"/>
      <c r="CH31" s="1023"/>
      <c r="CI31" s="1024"/>
      <c r="CJ31" s="1024"/>
      <c r="CK31" s="1024"/>
      <c r="CL31" s="1025"/>
      <c r="CM31" s="1023"/>
      <c r="CN31" s="1024"/>
      <c r="CO31" s="1024"/>
      <c r="CP31" s="1024"/>
      <c r="CQ31" s="1025"/>
      <c r="CR31" s="1023"/>
      <c r="CS31" s="1024"/>
      <c r="CT31" s="1024"/>
      <c r="CU31" s="1024"/>
      <c r="CV31" s="1025"/>
      <c r="CW31" s="1023"/>
      <c r="CX31" s="1024"/>
      <c r="CY31" s="1024"/>
      <c r="CZ31" s="1024"/>
      <c r="DA31" s="1025"/>
      <c r="DB31" s="1023"/>
      <c r="DC31" s="1024"/>
      <c r="DD31" s="1024"/>
      <c r="DE31" s="1024"/>
      <c r="DF31" s="1025"/>
      <c r="DG31" s="1023"/>
      <c r="DH31" s="1024"/>
      <c r="DI31" s="1024"/>
      <c r="DJ31" s="1024"/>
      <c r="DK31" s="1025"/>
      <c r="DL31" s="1023"/>
      <c r="DM31" s="1024"/>
      <c r="DN31" s="1024"/>
      <c r="DO31" s="1024"/>
      <c r="DP31" s="1025"/>
      <c r="DQ31" s="1023"/>
      <c r="DR31" s="1024"/>
      <c r="DS31" s="1024"/>
      <c r="DT31" s="1024"/>
      <c r="DU31" s="1025"/>
      <c r="DV31" s="1026"/>
      <c r="DW31" s="1027"/>
      <c r="DX31" s="1027"/>
      <c r="DY31" s="1027"/>
      <c r="DZ31" s="1028"/>
      <c r="EA31" s="221"/>
    </row>
    <row r="32" spans="1:131" ht="26.25" customHeight="1" x14ac:dyDescent="0.15">
      <c r="A32" s="233">
        <v>5</v>
      </c>
      <c r="B32" s="1064" t="s">
        <v>412</v>
      </c>
      <c r="C32" s="1065"/>
      <c r="D32" s="1065"/>
      <c r="E32" s="1065"/>
      <c r="F32" s="1065"/>
      <c r="G32" s="1065"/>
      <c r="H32" s="1065"/>
      <c r="I32" s="1065"/>
      <c r="J32" s="1065"/>
      <c r="K32" s="1065"/>
      <c r="L32" s="1065"/>
      <c r="M32" s="1065"/>
      <c r="N32" s="1065"/>
      <c r="O32" s="1065"/>
      <c r="P32" s="1066"/>
      <c r="Q32" s="1072">
        <v>128</v>
      </c>
      <c r="R32" s="1073"/>
      <c r="S32" s="1073"/>
      <c r="T32" s="1073"/>
      <c r="U32" s="1073"/>
      <c r="V32" s="1073">
        <v>127</v>
      </c>
      <c r="W32" s="1073"/>
      <c r="X32" s="1073"/>
      <c r="Y32" s="1073"/>
      <c r="Z32" s="1073"/>
      <c r="AA32" s="1073">
        <v>1</v>
      </c>
      <c r="AB32" s="1073"/>
      <c r="AC32" s="1073"/>
      <c r="AD32" s="1073"/>
      <c r="AE32" s="1074"/>
      <c r="AF32" s="1069">
        <v>1</v>
      </c>
      <c r="AG32" s="1070"/>
      <c r="AH32" s="1070"/>
      <c r="AI32" s="1070"/>
      <c r="AJ32" s="1071"/>
      <c r="AK32" s="1012">
        <v>74</v>
      </c>
      <c r="AL32" s="1003"/>
      <c r="AM32" s="1003"/>
      <c r="AN32" s="1003"/>
      <c r="AO32" s="1003"/>
      <c r="AP32" s="1003">
        <v>179</v>
      </c>
      <c r="AQ32" s="1003"/>
      <c r="AR32" s="1003"/>
      <c r="AS32" s="1003"/>
      <c r="AT32" s="1003"/>
      <c r="AU32" s="1003">
        <v>179</v>
      </c>
      <c r="AV32" s="1003"/>
      <c r="AW32" s="1003"/>
      <c r="AX32" s="1003"/>
      <c r="AY32" s="1003"/>
      <c r="AZ32" s="1075" t="s">
        <v>589</v>
      </c>
      <c r="BA32" s="1075"/>
      <c r="BB32" s="1075"/>
      <c r="BC32" s="1075"/>
      <c r="BD32" s="1075"/>
      <c r="BE32" s="1004" t="s">
        <v>413</v>
      </c>
      <c r="BF32" s="1004"/>
      <c r="BG32" s="1004"/>
      <c r="BH32" s="1004"/>
      <c r="BI32" s="1005"/>
      <c r="BJ32" s="223"/>
      <c r="BK32" s="223"/>
      <c r="BL32" s="223"/>
      <c r="BM32" s="223"/>
      <c r="BN32" s="223"/>
      <c r="BO32" s="232"/>
      <c r="BP32" s="232"/>
      <c r="BQ32" s="229">
        <v>26</v>
      </c>
      <c r="BR32" s="230"/>
      <c r="BS32" s="1026"/>
      <c r="BT32" s="1027"/>
      <c r="BU32" s="1027"/>
      <c r="BV32" s="1027"/>
      <c r="BW32" s="1027"/>
      <c r="BX32" s="1027"/>
      <c r="BY32" s="1027"/>
      <c r="BZ32" s="1027"/>
      <c r="CA32" s="1027"/>
      <c r="CB32" s="1027"/>
      <c r="CC32" s="1027"/>
      <c r="CD32" s="1027"/>
      <c r="CE32" s="1027"/>
      <c r="CF32" s="1027"/>
      <c r="CG32" s="1048"/>
      <c r="CH32" s="1023"/>
      <c r="CI32" s="1024"/>
      <c r="CJ32" s="1024"/>
      <c r="CK32" s="1024"/>
      <c r="CL32" s="1025"/>
      <c r="CM32" s="1023"/>
      <c r="CN32" s="1024"/>
      <c r="CO32" s="1024"/>
      <c r="CP32" s="1024"/>
      <c r="CQ32" s="1025"/>
      <c r="CR32" s="1023"/>
      <c r="CS32" s="1024"/>
      <c r="CT32" s="1024"/>
      <c r="CU32" s="1024"/>
      <c r="CV32" s="1025"/>
      <c r="CW32" s="1023"/>
      <c r="CX32" s="1024"/>
      <c r="CY32" s="1024"/>
      <c r="CZ32" s="1024"/>
      <c r="DA32" s="1025"/>
      <c r="DB32" s="1023"/>
      <c r="DC32" s="1024"/>
      <c r="DD32" s="1024"/>
      <c r="DE32" s="1024"/>
      <c r="DF32" s="1025"/>
      <c r="DG32" s="1023"/>
      <c r="DH32" s="1024"/>
      <c r="DI32" s="1024"/>
      <c r="DJ32" s="1024"/>
      <c r="DK32" s="1025"/>
      <c r="DL32" s="1023"/>
      <c r="DM32" s="1024"/>
      <c r="DN32" s="1024"/>
      <c r="DO32" s="1024"/>
      <c r="DP32" s="1025"/>
      <c r="DQ32" s="1023"/>
      <c r="DR32" s="1024"/>
      <c r="DS32" s="1024"/>
      <c r="DT32" s="1024"/>
      <c r="DU32" s="1025"/>
      <c r="DV32" s="1026"/>
      <c r="DW32" s="1027"/>
      <c r="DX32" s="1027"/>
      <c r="DY32" s="1027"/>
      <c r="DZ32" s="1028"/>
      <c r="EA32" s="221"/>
    </row>
    <row r="33" spans="1:131" ht="26.25" customHeight="1" x14ac:dyDescent="0.15">
      <c r="A33" s="233">
        <v>6</v>
      </c>
      <c r="B33" s="1064" t="s">
        <v>414</v>
      </c>
      <c r="C33" s="1065"/>
      <c r="D33" s="1065"/>
      <c r="E33" s="1065"/>
      <c r="F33" s="1065"/>
      <c r="G33" s="1065"/>
      <c r="H33" s="1065"/>
      <c r="I33" s="1065"/>
      <c r="J33" s="1065"/>
      <c r="K33" s="1065"/>
      <c r="L33" s="1065"/>
      <c r="M33" s="1065"/>
      <c r="N33" s="1065"/>
      <c r="O33" s="1065"/>
      <c r="P33" s="1066"/>
      <c r="Q33" s="1072">
        <v>0</v>
      </c>
      <c r="R33" s="1073"/>
      <c r="S33" s="1073"/>
      <c r="T33" s="1073"/>
      <c r="U33" s="1073"/>
      <c r="V33" s="1073" t="s">
        <v>589</v>
      </c>
      <c r="W33" s="1073"/>
      <c r="X33" s="1073"/>
      <c r="Y33" s="1073"/>
      <c r="Z33" s="1073"/>
      <c r="AA33" s="1073">
        <v>0</v>
      </c>
      <c r="AB33" s="1073"/>
      <c r="AC33" s="1073"/>
      <c r="AD33" s="1073"/>
      <c r="AE33" s="1074"/>
      <c r="AF33" s="1069">
        <v>4</v>
      </c>
      <c r="AG33" s="1070"/>
      <c r="AH33" s="1070"/>
      <c r="AI33" s="1070"/>
      <c r="AJ33" s="1071"/>
      <c r="AK33" s="1012">
        <v>0</v>
      </c>
      <c r="AL33" s="1003"/>
      <c r="AM33" s="1003"/>
      <c r="AN33" s="1003"/>
      <c r="AO33" s="1003"/>
      <c r="AP33" s="1003" t="s">
        <v>589</v>
      </c>
      <c r="AQ33" s="1003"/>
      <c r="AR33" s="1003"/>
      <c r="AS33" s="1003"/>
      <c r="AT33" s="1003"/>
      <c r="AU33" s="1003" t="s">
        <v>589</v>
      </c>
      <c r="AV33" s="1003"/>
      <c r="AW33" s="1003"/>
      <c r="AX33" s="1003"/>
      <c r="AY33" s="1003"/>
      <c r="AZ33" s="1075" t="s">
        <v>589</v>
      </c>
      <c r="BA33" s="1075"/>
      <c r="BB33" s="1075"/>
      <c r="BC33" s="1075"/>
      <c r="BD33" s="1075"/>
      <c r="BE33" s="1004" t="s">
        <v>411</v>
      </c>
      <c r="BF33" s="1004"/>
      <c r="BG33" s="1004"/>
      <c r="BH33" s="1004"/>
      <c r="BI33" s="1005"/>
      <c r="BJ33" s="223"/>
      <c r="BK33" s="223"/>
      <c r="BL33" s="223"/>
      <c r="BM33" s="223"/>
      <c r="BN33" s="223"/>
      <c r="BO33" s="232"/>
      <c r="BP33" s="232"/>
      <c r="BQ33" s="229">
        <v>27</v>
      </c>
      <c r="BR33" s="230"/>
      <c r="BS33" s="1026"/>
      <c r="BT33" s="1027"/>
      <c r="BU33" s="1027"/>
      <c r="BV33" s="1027"/>
      <c r="BW33" s="1027"/>
      <c r="BX33" s="1027"/>
      <c r="BY33" s="1027"/>
      <c r="BZ33" s="1027"/>
      <c r="CA33" s="1027"/>
      <c r="CB33" s="1027"/>
      <c r="CC33" s="1027"/>
      <c r="CD33" s="1027"/>
      <c r="CE33" s="1027"/>
      <c r="CF33" s="1027"/>
      <c r="CG33" s="1048"/>
      <c r="CH33" s="1023"/>
      <c r="CI33" s="1024"/>
      <c r="CJ33" s="1024"/>
      <c r="CK33" s="1024"/>
      <c r="CL33" s="1025"/>
      <c r="CM33" s="1023"/>
      <c r="CN33" s="1024"/>
      <c r="CO33" s="1024"/>
      <c r="CP33" s="1024"/>
      <c r="CQ33" s="1025"/>
      <c r="CR33" s="1023"/>
      <c r="CS33" s="1024"/>
      <c r="CT33" s="1024"/>
      <c r="CU33" s="1024"/>
      <c r="CV33" s="1025"/>
      <c r="CW33" s="1023"/>
      <c r="CX33" s="1024"/>
      <c r="CY33" s="1024"/>
      <c r="CZ33" s="1024"/>
      <c r="DA33" s="1025"/>
      <c r="DB33" s="1023"/>
      <c r="DC33" s="1024"/>
      <c r="DD33" s="1024"/>
      <c r="DE33" s="1024"/>
      <c r="DF33" s="1025"/>
      <c r="DG33" s="1023"/>
      <c r="DH33" s="1024"/>
      <c r="DI33" s="1024"/>
      <c r="DJ33" s="1024"/>
      <c r="DK33" s="1025"/>
      <c r="DL33" s="1023"/>
      <c r="DM33" s="1024"/>
      <c r="DN33" s="1024"/>
      <c r="DO33" s="1024"/>
      <c r="DP33" s="1025"/>
      <c r="DQ33" s="1023"/>
      <c r="DR33" s="1024"/>
      <c r="DS33" s="1024"/>
      <c r="DT33" s="1024"/>
      <c r="DU33" s="1025"/>
      <c r="DV33" s="1026"/>
      <c r="DW33" s="1027"/>
      <c r="DX33" s="1027"/>
      <c r="DY33" s="1027"/>
      <c r="DZ33" s="1028"/>
      <c r="EA33" s="221"/>
    </row>
    <row r="34" spans="1:131" ht="26.25" customHeight="1" x14ac:dyDescent="0.15">
      <c r="A34" s="233">
        <v>7</v>
      </c>
      <c r="B34" s="1064"/>
      <c r="C34" s="1065"/>
      <c r="D34" s="1065"/>
      <c r="E34" s="1065"/>
      <c r="F34" s="1065"/>
      <c r="G34" s="1065"/>
      <c r="H34" s="1065"/>
      <c r="I34" s="1065"/>
      <c r="J34" s="1065"/>
      <c r="K34" s="1065"/>
      <c r="L34" s="1065"/>
      <c r="M34" s="1065"/>
      <c r="N34" s="1065"/>
      <c r="O34" s="1065"/>
      <c r="P34" s="1066"/>
      <c r="Q34" s="1072"/>
      <c r="R34" s="1073"/>
      <c r="S34" s="1073"/>
      <c r="T34" s="1073"/>
      <c r="U34" s="1073"/>
      <c r="V34" s="1073"/>
      <c r="W34" s="1073"/>
      <c r="X34" s="1073"/>
      <c r="Y34" s="1073"/>
      <c r="Z34" s="1073"/>
      <c r="AA34" s="1073"/>
      <c r="AB34" s="1073"/>
      <c r="AC34" s="1073"/>
      <c r="AD34" s="1073"/>
      <c r="AE34" s="1074"/>
      <c r="AF34" s="1069"/>
      <c r="AG34" s="1070"/>
      <c r="AH34" s="1070"/>
      <c r="AI34" s="1070"/>
      <c r="AJ34" s="1071"/>
      <c r="AK34" s="1012"/>
      <c r="AL34" s="1003"/>
      <c r="AM34" s="1003"/>
      <c r="AN34" s="1003"/>
      <c r="AO34" s="1003"/>
      <c r="AP34" s="1003"/>
      <c r="AQ34" s="1003"/>
      <c r="AR34" s="1003"/>
      <c r="AS34" s="1003"/>
      <c r="AT34" s="1003"/>
      <c r="AU34" s="1003"/>
      <c r="AV34" s="1003"/>
      <c r="AW34" s="1003"/>
      <c r="AX34" s="1003"/>
      <c r="AY34" s="1003"/>
      <c r="AZ34" s="1075"/>
      <c r="BA34" s="1075"/>
      <c r="BB34" s="1075"/>
      <c r="BC34" s="1075"/>
      <c r="BD34" s="1075"/>
      <c r="BE34" s="1004"/>
      <c r="BF34" s="1004"/>
      <c r="BG34" s="1004"/>
      <c r="BH34" s="1004"/>
      <c r="BI34" s="1005"/>
      <c r="BJ34" s="223"/>
      <c r="BK34" s="223"/>
      <c r="BL34" s="223"/>
      <c r="BM34" s="223"/>
      <c r="BN34" s="223"/>
      <c r="BO34" s="232"/>
      <c r="BP34" s="232"/>
      <c r="BQ34" s="229">
        <v>28</v>
      </c>
      <c r="BR34" s="230"/>
      <c r="BS34" s="1026"/>
      <c r="BT34" s="1027"/>
      <c r="BU34" s="1027"/>
      <c r="BV34" s="1027"/>
      <c r="BW34" s="1027"/>
      <c r="BX34" s="1027"/>
      <c r="BY34" s="1027"/>
      <c r="BZ34" s="1027"/>
      <c r="CA34" s="1027"/>
      <c r="CB34" s="1027"/>
      <c r="CC34" s="1027"/>
      <c r="CD34" s="1027"/>
      <c r="CE34" s="1027"/>
      <c r="CF34" s="1027"/>
      <c r="CG34" s="1048"/>
      <c r="CH34" s="1023"/>
      <c r="CI34" s="1024"/>
      <c r="CJ34" s="1024"/>
      <c r="CK34" s="1024"/>
      <c r="CL34" s="1025"/>
      <c r="CM34" s="1023"/>
      <c r="CN34" s="1024"/>
      <c r="CO34" s="1024"/>
      <c r="CP34" s="1024"/>
      <c r="CQ34" s="1025"/>
      <c r="CR34" s="1023"/>
      <c r="CS34" s="1024"/>
      <c r="CT34" s="1024"/>
      <c r="CU34" s="1024"/>
      <c r="CV34" s="1025"/>
      <c r="CW34" s="1023"/>
      <c r="CX34" s="1024"/>
      <c r="CY34" s="1024"/>
      <c r="CZ34" s="1024"/>
      <c r="DA34" s="1025"/>
      <c r="DB34" s="1023"/>
      <c r="DC34" s="1024"/>
      <c r="DD34" s="1024"/>
      <c r="DE34" s="1024"/>
      <c r="DF34" s="1025"/>
      <c r="DG34" s="1023"/>
      <c r="DH34" s="1024"/>
      <c r="DI34" s="1024"/>
      <c r="DJ34" s="1024"/>
      <c r="DK34" s="1025"/>
      <c r="DL34" s="1023"/>
      <c r="DM34" s="1024"/>
      <c r="DN34" s="1024"/>
      <c r="DO34" s="1024"/>
      <c r="DP34" s="1025"/>
      <c r="DQ34" s="1023"/>
      <c r="DR34" s="1024"/>
      <c r="DS34" s="1024"/>
      <c r="DT34" s="1024"/>
      <c r="DU34" s="1025"/>
      <c r="DV34" s="1026"/>
      <c r="DW34" s="1027"/>
      <c r="DX34" s="1027"/>
      <c r="DY34" s="1027"/>
      <c r="DZ34" s="1028"/>
      <c r="EA34" s="221"/>
    </row>
    <row r="35" spans="1:131" ht="26.25" customHeight="1" x14ac:dyDescent="0.15">
      <c r="A35" s="233">
        <v>8</v>
      </c>
      <c r="B35" s="1064"/>
      <c r="C35" s="1065"/>
      <c r="D35" s="1065"/>
      <c r="E35" s="1065"/>
      <c r="F35" s="1065"/>
      <c r="G35" s="1065"/>
      <c r="H35" s="1065"/>
      <c r="I35" s="1065"/>
      <c r="J35" s="1065"/>
      <c r="K35" s="1065"/>
      <c r="L35" s="1065"/>
      <c r="M35" s="1065"/>
      <c r="N35" s="1065"/>
      <c r="O35" s="1065"/>
      <c r="P35" s="1066"/>
      <c r="Q35" s="1072"/>
      <c r="R35" s="1073"/>
      <c r="S35" s="1073"/>
      <c r="T35" s="1073"/>
      <c r="U35" s="1073"/>
      <c r="V35" s="1073"/>
      <c r="W35" s="1073"/>
      <c r="X35" s="1073"/>
      <c r="Y35" s="1073"/>
      <c r="Z35" s="1073"/>
      <c r="AA35" s="1073"/>
      <c r="AB35" s="1073"/>
      <c r="AC35" s="1073"/>
      <c r="AD35" s="1073"/>
      <c r="AE35" s="1074"/>
      <c r="AF35" s="1069"/>
      <c r="AG35" s="1070"/>
      <c r="AH35" s="1070"/>
      <c r="AI35" s="1070"/>
      <c r="AJ35" s="1071"/>
      <c r="AK35" s="1012"/>
      <c r="AL35" s="1003"/>
      <c r="AM35" s="1003"/>
      <c r="AN35" s="1003"/>
      <c r="AO35" s="1003"/>
      <c r="AP35" s="1003"/>
      <c r="AQ35" s="1003"/>
      <c r="AR35" s="1003"/>
      <c r="AS35" s="1003"/>
      <c r="AT35" s="1003"/>
      <c r="AU35" s="1003"/>
      <c r="AV35" s="1003"/>
      <c r="AW35" s="1003"/>
      <c r="AX35" s="1003"/>
      <c r="AY35" s="1003"/>
      <c r="AZ35" s="1075"/>
      <c r="BA35" s="1075"/>
      <c r="BB35" s="1075"/>
      <c r="BC35" s="1075"/>
      <c r="BD35" s="1075"/>
      <c r="BE35" s="1004"/>
      <c r="BF35" s="1004"/>
      <c r="BG35" s="1004"/>
      <c r="BH35" s="1004"/>
      <c r="BI35" s="1005"/>
      <c r="BJ35" s="223"/>
      <c r="BK35" s="223"/>
      <c r="BL35" s="223"/>
      <c r="BM35" s="223"/>
      <c r="BN35" s="223"/>
      <c r="BO35" s="232"/>
      <c r="BP35" s="232"/>
      <c r="BQ35" s="229">
        <v>29</v>
      </c>
      <c r="BR35" s="230"/>
      <c r="BS35" s="1026"/>
      <c r="BT35" s="1027"/>
      <c r="BU35" s="1027"/>
      <c r="BV35" s="1027"/>
      <c r="BW35" s="1027"/>
      <c r="BX35" s="1027"/>
      <c r="BY35" s="1027"/>
      <c r="BZ35" s="1027"/>
      <c r="CA35" s="1027"/>
      <c r="CB35" s="1027"/>
      <c r="CC35" s="1027"/>
      <c r="CD35" s="1027"/>
      <c r="CE35" s="1027"/>
      <c r="CF35" s="1027"/>
      <c r="CG35" s="1048"/>
      <c r="CH35" s="1023"/>
      <c r="CI35" s="1024"/>
      <c r="CJ35" s="1024"/>
      <c r="CK35" s="1024"/>
      <c r="CL35" s="1025"/>
      <c r="CM35" s="1023"/>
      <c r="CN35" s="1024"/>
      <c r="CO35" s="1024"/>
      <c r="CP35" s="1024"/>
      <c r="CQ35" s="1025"/>
      <c r="CR35" s="1023"/>
      <c r="CS35" s="1024"/>
      <c r="CT35" s="1024"/>
      <c r="CU35" s="1024"/>
      <c r="CV35" s="1025"/>
      <c r="CW35" s="1023"/>
      <c r="CX35" s="1024"/>
      <c r="CY35" s="1024"/>
      <c r="CZ35" s="1024"/>
      <c r="DA35" s="1025"/>
      <c r="DB35" s="1023"/>
      <c r="DC35" s="1024"/>
      <c r="DD35" s="1024"/>
      <c r="DE35" s="1024"/>
      <c r="DF35" s="1025"/>
      <c r="DG35" s="1023"/>
      <c r="DH35" s="1024"/>
      <c r="DI35" s="1024"/>
      <c r="DJ35" s="1024"/>
      <c r="DK35" s="1025"/>
      <c r="DL35" s="1023"/>
      <c r="DM35" s="1024"/>
      <c r="DN35" s="1024"/>
      <c r="DO35" s="1024"/>
      <c r="DP35" s="1025"/>
      <c r="DQ35" s="1023"/>
      <c r="DR35" s="1024"/>
      <c r="DS35" s="1024"/>
      <c r="DT35" s="1024"/>
      <c r="DU35" s="1025"/>
      <c r="DV35" s="1026"/>
      <c r="DW35" s="1027"/>
      <c r="DX35" s="1027"/>
      <c r="DY35" s="1027"/>
      <c r="DZ35" s="1028"/>
      <c r="EA35" s="221"/>
    </row>
    <row r="36" spans="1:131" ht="26.25" customHeight="1" x14ac:dyDescent="0.15">
      <c r="A36" s="233">
        <v>9</v>
      </c>
      <c r="B36" s="1064"/>
      <c r="C36" s="1065"/>
      <c r="D36" s="1065"/>
      <c r="E36" s="1065"/>
      <c r="F36" s="1065"/>
      <c r="G36" s="1065"/>
      <c r="H36" s="1065"/>
      <c r="I36" s="1065"/>
      <c r="J36" s="1065"/>
      <c r="K36" s="1065"/>
      <c r="L36" s="1065"/>
      <c r="M36" s="1065"/>
      <c r="N36" s="1065"/>
      <c r="O36" s="1065"/>
      <c r="P36" s="1066"/>
      <c r="Q36" s="1072"/>
      <c r="R36" s="1073"/>
      <c r="S36" s="1073"/>
      <c r="T36" s="1073"/>
      <c r="U36" s="1073"/>
      <c r="V36" s="1073"/>
      <c r="W36" s="1073"/>
      <c r="X36" s="1073"/>
      <c r="Y36" s="1073"/>
      <c r="Z36" s="1073"/>
      <c r="AA36" s="1073"/>
      <c r="AB36" s="1073"/>
      <c r="AC36" s="1073"/>
      <c r="AD36" s="1073"/>
      <c r="AE36" s="1074"/>
      <c r="AF36" s="1069"/>
      <c r="AG36" s="1070"/>
      <c r="AH36" s="1070"/>
      <c r="AI36" s="1070"/>
      <c r="AJ36" s="1071"/>
      <c r="AK36" s="1012"/>
      <c r="AL36" s="1003"/>
      <c r="AM36" s="1003"/>
      <c r="AN36" s="1003"/>
      <c r="AO36" s="1003"/>
      <c r="AP36" s="1003"/>
      <c r="AQ36" s="1003"/>
      <c r="AR36" s="1003"/>
      <c r="AS36" s="1003"/>
      <c r="AT36" s="1003"/>
      <c r="AU36" s="1003"/>
      <c r="AV36" s="1003"/>
      <c r="AW36" s="1003"/>
      <c r="AX36" s="1003"/>
      <c r="AY36" s="1003"/>
      <c r="AZ36" s="1075"/>
      <c r="BA36" s="1075"/>
      <c r="BB36" s="1075"/>
      <c r="BC36" s="1075"/>
      <c r="BD36" s="1075"/>
      <c r="BE36" s="1004"/>
      <c r="BF36" s="1004"/>
      <c r="BG36" s="1004"/>
      <c r="BH36" s="1004"/>
      <c r="BI36" s="1005"/>
      <c r="BJ36" s="223"/>
      <c r="BK36" s="223"/>
      <c r="BL36" s="223"/>
      <c r="BM36" s="223"/>
      <c r="BN36" s="223"/>
      <c r="BO36" s="232"/>
      <c r="BP36" s="232"/>
      <c r="BQ36" s="229">
        <v>30</v>
      </c>
      <c r="BR36" s="230"/>
      <c r="BS36" s="1026"/>
      <c r="BT36" s="1027"/>
      <c r="BU36" s="1027"/>
      <c r="BV36" s="1027"/>
      <c r="BW36" s="1027"/>
      <c r="BX36" s="1027"/>
      <c r="BY36" s="1027"/>
      <c r="BZ36" s="1027"/>
      <c r="CA36" s="1027"/>
      <c r="CB36" s="1027"/>
      <c r="CC36" s="1027"/>
      <c r="CD36" s="1027"/>
      <c r="CE36" s="1027"/>
      <c r="CF36" s="1027"/>
      <c r="CG36" s="1048"/>
      <c r="CH36" s="1023"/>
      <c r="CI36" s="1024"/>
      <c r="CJ36" s="1024"/>
      <c r="CK36" s="1024"/>
      <c r="CL36" s="1025"/>
      <c r="CM36" s="1023"/>
      <c r="CN36" s="1024"/>
      <c r="CO36" s="1024"/>
      <c r="CP36" s="1024"/>
      <c r="CQ36" s="1025"/>
      <c r="CR36" s="1023"/>
      <c r="CS36" s="1024"/>
      <c r="CT36" s="1024"/>
      <c r="CU36" s="1024"/>
      <c r="CV36" s="1025"/>
      <c r="CW36" s="1023"/>
      <c r="CX36" s="1024"/>
      <c r="CY36" s="1024"/>
      <c r="CZ36" s="1024"/>
      <c r="DA36" s="1025"/>
      <c r="DB36" s="1023"/>
      <c r="DC36" s="1024"/>
      <c r="DD36" s="1024"/>
      <c r="DE36" s="1024"/>
      <c r="DF36" s="1025"/>
      <c r="DG36" s="1023"/>
      <c r="DH36" s="1024"/>
      <c r="DI36" s="1024"/>
      <c r="DJ36" s="1024"/>
      <c r="DK36" s="1025"/>
      <c r="DL36" s="1023"/>
      <c r="DM36" s="1024"/>
      <c r="DN36" s="1024"/>
      <c r="DO36" s="1024"/>
      <c r="DP36" s="1025"/>
      <c r="DQ36" s="1023"/>
      <c r="DR36" s="1024"/>
      <c r="DS36" s="1024"/>
      <c r="DT36" s="1024"/>
      <c r="DU36" s="1025"/>
      <c r="DV36" s="1026"/>
      <c r="DW36" s="1027"/>
      <c r="DX36" s="1027"/>
      <c r="DY36" s="1027"/>
      <c r="DZ36" s="1028"/>
      <c r="EA36" s="221"/>
    </row>
    <row r="37" spans="1:131" ht="26.25" customHeight="1" x14ac:dyDescent="0.15">
      <c r="A37" s="233">
        <v>10</v>
      </c>
      <c r="B37" s="1064"/>
      <c r="C37" s="1065"/>
      <c r="D37" s="1065"/>
      <c r="E37" s="1065"/>
      <c r="F37" s="1065"/>
      <c r="G37" s="1065"/>
      <c r="H37" s="1065"/>
      <c r="I37" s="1065"/>
      <c r="J37" s="1065"/>
      <c r="K37" s="1065"/>
      <c r="L37" s="1065"/>
      <c r="M37" s="1065"/>
      <c r="N37" s="1065"/>
      <c r="O37" s="1065"/>
      <c r="P37" s="1066"/>
      <c r="Q37" s="1072"/>
      <c r="R37" s="1073"/>
      <c r="S37" s="1073"/>
      <c r="T37" s="1073"/>
      <c r="U37" s="1073"/>
      <c r="V37" s="1073"/>
      <c r="W37" s="1073"/>
      <c r="X37" s="1073"/>
      <c r="Y37" s="1073"/>
      <c r="Z37" s="1073"/>
      <c r="AA37" s="1073"/>
      <c r="AB37" s="1073"/>
      <c r="AC37" s="1073"/>
      <c r="AD37" s="1073"/>
      <c r="AE37" s="1074"/>
      <c r="AF37" s="1069"/>
      <c r="AG37" s="1070"/>
      <c r="AH37" s="1070"/>
      <c r="AI37" s="1070"/>
      <c r="AJ37" s="1071"/>
      <c r="AK37" s="1012"/>
      <c r="AL37" s="1003"/>
      <c r="AM37" s="1003"/>
      <c r="AN37" s="1003"/>
      <c r="AO37" s="1003"/>
      <c r="AP37" s="1003"/>
      <c r="AQ37" s="1003"/>
      <c r="AR37" s="1003"/>
      <c r="AS37" s="1003"/>
      <c r="AT37" s="1003"/>
      <c r="AU37" s="1003"/>
      <c r="AV37" s="1003"/>
      <c r="AW37" s="1003"/>
      <c r="AX37" s="1003"/>
      <c r="AY37" s="1003"/>
      <c r="AZ37" s="1075"/>
      <c r="BA37" s="1075"/>
      <c r="BB37" s="1075"/>
      <c r="BC37" s="1075"/>
      <c r="BD37" s="1075"/>
      <c r="BE37" s="1004"/>
      <c r="BF37" s="1004"/>
      <c r="BG37" s="1004"/>
      <c r="BH37" s="1004"/>
      <c r="BI37" s="1005"/>
      <c r="BJ37" s="223"/>
      <c r="BK37" s="223"/>
      <c r="BL37" s="223"/>
      <c r="BM37" s="223"/>
      <c r="BN37" s="223"/>
      <c r="BO37" s="232"/>
      <c r="BP37" s="232"/>
      <c r="BQ37" s="229">
        <v>31</v>
      </c>
      <c r="BR37" s="230"/>
      <c r="BS37" s="1026"/>
      <c r="BT37" s="1027"/>
      <c r="BU37" s="1027"/>
      <c r="BV37" s="1027"/>
      <c r="BW37" s="1027"/>
      <c r="BX37" s="1027"/>
      <c r="BY37" s="1027"/>
      <c r="BZ37" s="1027"/>
      <c r="CA37" s="1027"/>
      <c r="CB37" s="1027"/>
      <c r="CC37" s="1027"/>
      <c r="CD37" s="1027"/>
      <c r="CE37" s="1027"/>
      <c r="CF37" s="1027"/>
      <c r="CG37" s="1048"/>
      <c r="CH37" s="1023"/>
      <c r="CI37" s="1024"/>
      <c r="CJ37" s="1024"/>
      <c r="CK37" s="1024"/>
      <c r="CL37" s="1025"/>
      <c r="CM37" s="1023"/>
      <c r="CN37" s="1024"/>
      <c r="CO37" s="1024"/>
      <c r="CP37" s="1024"/>
      <c r="CQ37" s="1025"/>
      <c r="CR37" s="1023"/>
      <c r="CS37" s="1024"/>
      <c r="CT37" s="1024"/>
      <c r="CU37" s="1024"/>
      <c r="CV37" s="1025"/>
      <c r="CW37" s="1023"/>
      <c r="CX37" s="1024"/>
      <c r="CY37" s="1024"/>
      <c r="CZ37" s="1024"/>
      <c r="DA37" s="1025"/>
      <c r="DB37" s="1023"/>
      <c r="DC37" s="1024"/>
      <c r="DD37" s="1024"/>
      <c r="DE37" s="1024"/>
      <c r="DF37" s="1025"/>
      <c r="DG37" s="1023"/>
      <c r="DH37" s="1024"/>
      <c r="DI37" s="1024"/>
      <c r="DJ37" s="1024"/>
      <c r="DK37" s="1025"/>
      <c r="DL37" s="1023"/>
      <c r="DM37" s="1024"/>
      <c r="DN37" s="1024"/>
      <c r="DO37" s="1024"/>
      <c r="DP37" s="1025"/>
      <c r="DQ37" s="1023"/>
      <c r="DR37" s="1024"/>
      <c r="DS37" s="1024"/>
      <c r="DT37" s="1024"/>
      <c r="DU37" s="1025"/>
      <c r="DV37" s="1026"/>
      <c r="DW37" s="1027"/>
      <c r="DX37" s="1027"/>
      <c r="DY37" s="1027"/>
      <c r="DZ37" s="1028"/>
      <c r="EA37" s="221"/>
    </row>
    <row r="38" spans="1:131" ht="26.25" customHeight="1" x14ac:dyDescent="0.15">
      <c r="A38" s="233">
        <v>11</v>
      </c>
      <c r="B38" s="1064"/>
      <c r="C38" s="1065"/>
      <c r="D38" s="1065"/>
      <c r="E38" s="1065"/>
      <c r="F38" s="1065"/>
      <c r="G38" s="1065"/>
      <c r="H38" s="1065"/>
      <c r="I38" s="1065"/>
      <c r="J38" s="1065"/>
      <c r="K38" s="1065"/>
      <c r="L38" s="1065"/>
      <c r="M38" s="1065"/>
      <c r="N38" s="1065"/>
      <c r="O38" s="1065"/>
      <c r="P38" s="1066"/>
      <c r="Q38" s="1072"/>
      <c r="R38" s="1073"/>
      <c r="S38" s="1073"/>
      <c r="T38" s="1073"/>
      <c r="U38" s="1073"/>
      <c r="V38" s="1073"/>
      <c r="W38" s="1073"/>
      <c r="X38" s="1073"/>
      <c r="Y38" s="1073"/>
      <c r="Z38" s="1073"/>
      <c r="AA38" s="1073"/>
      <c r="AB38" s="1073"/>
      <c r="AC38" s="1073"/>
      <c r="AD38" s="1073"/>
      <c r="AE38" s="1074"/>
      <c r="AF38" s="1069"/>
      <c r="AG38" s="1070"/>
      <c r="AH38" s="1070"/>
      <c r="AI38" s="1070"/>
      <c r="AJ38" s="1071"/>
      <c r="AK38" s="1012"/>
      <c r="AL38" s="1003"/>
      <c r="AM38" s="1003"/>
      <c r="AN38" s="1003"/>
      <c r="AO38" s="1003"/>
      <c r="AP38" s="1003"/>
      <c r="AQ38" s="1003"/>
      <c r="AR38" s="1003"/>
      <c r="AS38" s="1003"/>
      <c r="AT38" s="1003"/>
      <c r="AU38" s="1003"/>
      <c r="AV38" s="1003"/>
      <c r="AW38" s="1003"/>
      <c r="AX38" s="1003"/>
      <c r="AY38" s="1003"/>
      <c r="AZ38" s="1075"/>
      <c r="BA38" s="1075"/>
      <c r="BB38" s="1075"/>
      <c r="BC38" s="1075"/>
      <c r="BD38" s="1075"/>
      <c r="BE38" s="1004"/>
      <c r="BF38" s="1004"/>
      <c r="BG38" s="1004"/>
      <c r="BH38" s="1004"/>
      <c r="BI38" s="1005"/>
      <c r="BJ38" s="223"/>
      <c r="BK38" s="223"/>
      <c r="BL38" s="223"/>
      <c r="BM38" s="223"/>
      <c r="BN38" s="223"/>
      <c r="BO38" s="232"/>
      <c r="BP38" s="232"/>
      <c r="BQ38" s="229">
        <v>32</v>
      </c>
      <c r="BR38" s="230"/>
      <c r="BS38" s="1026"/>
      <c r="BT38" s="1027"/>
      <c r="BU38" s="1027"/>
      <c r="BV38" s="1027"/>
      <c r="BW38" s="1027"/>
      <c r="BX38" s="1027"/>
      <c r="BY38" s="1027"/>
      <c r="BZ38" s="1027"/>
      <c r="CA38" s="1027"/>
      <c r="CB38" s="1027"/>
      <c r="CC38" s="1027"/>
      <c r="CD38" s="1027"/>
      <c r="CE38" s="1027"/>
      <c r="CF38" s="1027"/>
      <c r="CG38" s="1048"/>
      <c r="CH38" s="1023"/>
      <c r="CI38" s="1024"/>
      <c r="CJ38" s="1024"/>
      <c r="CK38" s="1024"/>
      <c r="CL38" s="1025"/>
      <c r="CM38" s="1023"/>
      <c r="CN38" s="1024"/>
      <c r="CO38" s="1024"/>
      <c r="CP38" s="1024"/>
      <c r="CQ38" s="1025"/>
      <c r="CR38" s="1023"/>
      <c r="CS38" s="1024"/>
      <c r="CT38" s="1024"/>
      <c r="CU38" s="1024"/>
      <c r="CV38" s="1025"/>
      <c r="CW38" s="1023"/>
      <c r="CX38" s="1024"/>
      <c r="CY38" s="1024"/>
      <c r="CZ38" s="1024"/>
      <c r="DA38" s="1025"/>
      <c r="DB38" s="1023"/>
      <c r="DC38" s="1024"/>
      <c r="DD38" s="1024"/>
      <c r="DE38" s="1024"/>
      <c r="DF38" s="1025"/>
      <c r="DG38" s="1023"/>
      <c r="DH38" s="1024"/>
      <c r="DI38" s="1024"/>
      <c r="DJ38" s="1024"/>
      <c r="DK38" s="1025"/>
      <c r="DL38" s="1023"/>
      <c r="DM38" s="1024"/>
      <c r="DN38" s="1024"/>
      <c r="DO38" s="1024"/>
      <c r="DP38" s="1025"/>
      <c r="DQ38" s="1023"/>
      <c r="DR38" s="1024"/>
      <c r="DS38" s="1024"/>
      <c r="DT38" s="1024"/>
      <c r="DU38" s="1025"/>
      <c r="DV38" s="1026"/>
      <c r="DW38" s="1027"/>
      <c r="DX38" s="1027"/>
      <c r="DY38" s="1027"/>
      <c r="DZ38" s="1028"/>
      <c r="EA38" s="221"/>
    </row>
    <row r="39" spans="1:131" ht="26.25" customHeight="1" x14ac:dyDescent="0.15">
      <c r="A39" s="233">
        <v>12</v>
      </c>
      <c r="B39" s="1064"/>
      <c r="C39" s="1065"/>
      <c r="D39" s="1065"/>
      <c r="E39" s="1065"/>
      <c r="F39" s="1065"/>
      <c r="G39" s="1065"/>
      <c r="H39" s="1065"/>
      <c r="I39" s="1065"/>
      <c r="J39" s="1065"/>
      <c r="K39" s="1065"/>
      <c r="L39" s="1065"/>
      <c r="M39" s="1065"/>
      <c r="N39" s="1065"/>
      <c r="O39" s="1065"/>
      <c r="P39" s="1066"/>
      <c r="Q39" s="1072"/>
      <c r="R39" s="1073"/>
      <c r="S39" s="1073"/>
      <c r="T39" s="1073"/>
      <c r="U39" s="1073"/>
      <c r="V39" s="1073"/>
      <c r="W39" s="1073"/>
      <c r="X39" s="1073"/>
      <c r="Y39" s="1073"/>
      <c r="Z39" s="1073"/>
      <c r="AA39" s="1073"/>
      <c r="AB39" s="1073"/>
      <c r="AC39" s="1073"/>
      <c r="AD39" s="1073"/>
      <c r="AE39" s="1074"/>
      <c r="AF39" s="1069"/>
      <c r="AG39" s="1070"/>
      <c r="AH39" s="1070"/>
      <c r="AI39" s="1070"/>
      <c r="AJ39" s="1071"/>
      <c r="AK39" s="1012"/>
      <c r="AL39" s="1003"/>
      <c r="AM39" s="1003"/>
      <c r="AN39" s="1003"/>
      <c r="AO39" s="1003"/>
      <c r="AP39" s="1003"/>
      <c r="AQ39" s="1003"/>
      <c r="AR39" s="1003"/>
      <c r="AS39" s="1003"/>
      <c r="AT39" s="1003"/>
      <c r="AU39" s="1003"/>
      <c r="AV39" s="1003"/>
      <c r="AW39" s="1003"/>
      <c r="AX39" s="1003"/>
      <c r="AY39" s="1003"/>
      <c r="AZ39" s="1075"/>
      <c r="BA39" s="1075"/>
      <c r="BB39" s="1075"/>
      <c r="BC39" s="1075"/>
      <c r="BD39" s="1075"/>
      <c r="BE39" s="1004"/>
      <c r="BF39" s="1004"/>
      <c r="BG39" s="1004"/>
      <c r="BH39" s="1004"/>
      <c r="BI39" s="1005"/>
      <c r="BJ39" s="223"/>
      <c r="BK39" s="223"/>
      <c r="BL39" s="223"/>
      <c r="BM39" s="223"/>
      <c r="BN39" s="223"/>
      <c r="BO39" s="232"/>
      <c r="BP39" s="232"/>
      <c r="BQ39" s="229">
        <v>33</v>
      </c>
      <c r="BR39" s="230"/>
      <c r="BS39" s="1026"/>
      <c r="BT39" s="1027"/>
      <c r="BU39" s="1027"/>
      <c r="BV39" s="1027"/>
      <c r="BW39" s="1027"/>
      <c r="BX39" s="1027"/>
      <c r="BY39" s="1027"/>
      <c r="BZ39" s="1027"/>
      <c r="CA39" s="1027"/>
      <c r="CB39" s="1027"/>
      <c r="CC39" s="1027"/>
      <c r="CD39" s="1027"/>
      <c r="CE39" s="1027"/>
      <c r="CF39" s="1027"/>
      <c r="CG39" s="1048"/>
      <c r="CH39" s="1023"/>
      <c r="CI39" s="1024"/>
      <c r="CJ39" s="1024"/>
      <c r="CK39" s="1024"/>
      <c r="CL39" s="1025"/>
      <c r="CM39" s="1023"/>
      <c r="CN39" s="1024"/>
      <c r="CO39" s="1024"/>
      <c r="CP39" s="1024"/>
      <c r="CQ39" s="1025"/>
      <c r="CR39" s="1023"/>
      <c r="CS39" s="1024"/>
      <c r="CT39" s="1024"/>
      <c r="CU39" s="1024"/>
      <c r="CV39" s="1025"/>
      <c r="CW39" s="1023"/>
      <c r="CX39" s="1024"/>
      <c r="CY39" s="1024"/>
      <c r="CZ39" s="1024"/>
      <c r="DA39" s="1025"/>
      <c r="DB39" s="1023"/>
      <c r="DC39" s="1024"/>
      <c r="DD39" s="1024"/>
      <c r="DE39" s="1024"/>
      <c r="DF39" s="1025"/>
      <c r="DG39" s="1023"/>
      <c r="DH39" s="1024"/>
      <c r="DI39" s="1024"/>
      <c r="DJ39" s="1024"/>
      <c r="DK39" s="1025"/>
      <c r="DL39" s="1023"/>
      <c r="DM39" s="1024"/>
      <c r="DN39" s="1024"/>
      <c r="DO39" s="1024"/>
      <c r="DP39" s="1025"/>
      <c r="DQ39" s="1023"/>
      <c r="DR39" s="1024"/>
      <c r="DS39" s="1024"/>
      <c r="DT39" s="1024"/>
      <c r="DU39" s="1025"/>
      <c r="DV39" s="1026"/>
      <c r="DW39" s="1027"/>
      <c r="DX39" s="1027"/>
      <c r="DY39" s="1027"/>
      <c r="DZ39" s="1028"/>
      <c r="EA39" s="221"/>
    </row>
    <row r="40" spans="1:131" ht="26.25" customHeight="1" x14ac:dyDescent="0.15">
      <c r="A40" s="229">
        <v>13</v>
      </c>
      <c r="B40" s="1064"/>
      <c r="C40" s="1065"/>
      <c r="D40" s="1065"/>
      <c r="E40" s="1065"/>
      <c r="F40" s="1065"/>
      <c r="G40" s="1065"/>
      <c r="H40" s="1065"/>
      <c r="I40" s="1065"/>
      <c r="J40" s="1065"/>
      <c r="K40" s="1065"/>
      <c r="L40" s="1065"/>
      <c r="M40" s="1065"/>
      <c r="N40" s="1065"/>
      <c r="O40" s="1065"/>
      <c r="P40" s="1066"/>
      <c r="Q40" s="1072"/>
      <c r="R40" s="1073"/>
      <c r="S40" s="1073"/>
      <c r="T40" s="1073"/>
      <c r="U40" s="1073"/>
      <c r="V40" s="1073"/>
      <c r="W40" s="1073"/>
      <c r="X40" s="1073"/>
      <c r="Y40" s="1073"/>
      <c r="Z40" s="1073"/>
      <c r="AA40" s="1073"/>
      <c r="AB40" s="1073"/>
      <c r="AC40" s="1073"/>
      <c r="AD40" s="1073"/>
      <c r="AE40" s="1074"/>
      <c r="AF40" s="1069"/>
      <c r="AG40" s="1070"/>
      <c r="AH40" s="1070"/>
      <c r="AI40" s="1070"/>
      <c r="AJ40" s="1071"/>
      <c r="AK40" s="1012"/>
      <c r="AL40" s="1003"/>
      <c r="AM40" s="1003"/>
      <c r="AN40" s="1003"/>
      <c r="AO40" s="1003"/>
      <c r="AP40" s="1003"/>
      <c r="AQ40" s="1003"/>
      <c r="AR40" s="1003"/>
      <c r="AS40" s="1003"/>
      <c r="AT40" s="1003"/>
      <c r="AU40" s="1003"/>
      <c r="AV40" s="1003"/>
      <c r="AW40" s="1003"/>
      <c r="AX40" s="1003"/>
      <c r="AY40" s="1003"/>
      <c r="AZ40" s="1075"/>
      <c r="BA40" s="1075"/>
      <c r="BB40" s="1075"/>
      <c r="BC40" s="1075"/>
      <c r="BD40" s="1075"/>
      <c r="BE40" s="1004"/>
      <c r="BF40" s="1004"/>
      <c r="BG40" s="1004"/>
      <c r="BH40" s="1004"/>
      <c r="BI40" s="1005"/>
      <c r="BJ40" s="223"/>
      <c r="BK40" s="223"/>
      <c r="BL40" s="223"/>
      <c r="BM40" s="223"/>
      <c r="BN40" s="223"/>
      <c r="BO40" s="232"/>
      <c r="BP40" s="232"/>
      <c r="BQ40" s="229">
        <v>34</v>
      </c>
      <c r="BR40" s="230"/>
      <c r="BS40" s="1026"/>
      <c r="BT40" s="1027"/>
      <c r="BU40" s="1027"/>
      <c r="BV40" s="1027"/>
      <c r="BW40" s="1027"/>
      <c r="BX40" s="1027"/>
      <c r="BY40" s="1027"/>
      <c r="BZ40" s="1027"/>
      <c r="CA40" s="1027"/>
      <c r="CB40" s="1027"/>
      <c r="CC40" s="1027"/>
      <c r="CD40" s="1027"/>
      <c r="CE40" s="1027"/>
      <c r="CF40" s="1027"/>
      <c r="CG40" s="1048"/>
      <c r="CH40" s="1023"/>
      <c r="CI40" s="1024"/>
      <c r="CJ40" s="1024"/>
      <c r="CK40" s="1024"/>
      <c r="CL40" s="1025"/>
      <c r="CM40" s="1023"/>
      <c r="CN40" s="1024"/>
      <c r="CO40" s="1024"/>
      <c r="CP40" s="1024"/>
      <c r="CQ40" s="1025"/>
      <c r="CR40" s="1023"/>
      <c r="CS40" s="1024"/>
      <c r="CT40" s="1024"/>
      <c r="CU40" s="1024"/>
      <c r="CV40" s="1025"/>
      <c r="CW40" s="1023"/>
      <c r="CX40" s="1024"/>
      <c r="CY40" s="1024"/>
      <c r="CZ40" s="1024"/>
      <c r="DA40" s="1025"/>
      <c r="DB40" s="1023"/>
      <c r="DC40" s="1024"/>
      <c r="DD40" s="1024"/>
      <c r="DE40" s="1024"/>
      <c r="DF40" s="1025"/>
      <c r="DG40" s="1023"/>
      <c r="DH40" s="1024"/>
      <c r="DI40" s="1024"/>
      <c r="DJ40" s="1024"/>
      <c r="DK40" s="1025"/>
      <c r="DL40" s="1023"/>
      <c r="DM40" s="1024"/>
      <c r="DN40" s="1024"/>
      <c r="DO40" s="1024"/>
      <c r="DP40" s="1025"/>
      <c r="DQ40" s="1023"/>
      <c r="DR40" s="1024"/>
      <c r="DS40" s="1024"/>
      <c r="DT40" s="1024"/>
      <c r="DU40" s="1025"/>
      <c r="DV40" s="1026"/>
      <c r="DW40" s="1027"/>
      <c r="DX40" s="1027"/>
      <c r="DY40" s="1027"/>
      <c r="DZ40" s="1028"/>
      <c r="EA40" s="221"/>
    </row>
    <row r="41" spans="1:131" ht="26.25" customHeight="1" x14ac:dyDescent="0.15">
      <c r="A41" s="229">
        <v>14</v>
      </c>
      <c r="B41" s="1064"/>
      <c r="C41" s="1065"/>
      <c r="D41" s="1065"/>
      <c r="E41" s="1065"/>
      <c r="F41" s="1065"/>
      <c r="G41" s="1065"/>
      <c r="H41" s="1065"/>
      <c r="I41" s="1065"/>
      <c r="J41" s="1065"/>
      <c r="K41" s="1065"/>
      <c r="L41" s="1065"/>
      <c r="M41" s="1065"/>
      <c r="N41" s="1065"/>
      <c r="O41" s="1065"/>
      <c r="P41" s="1066"/>
      <c r="Q41" s="1072"/>
      <c r="R41" s="1073"/>
      <c r="S41" s="1073"/>
      <c r="T41" s="1073"/>
      <c r="U41" s="1073"/>
      <c r="V41" s="1073"/>
      <c r="W41" s="1073"/>
      <c r="X41" s="1073"/>
      <c r="Y41" s="1073"/>
      <c r="Z41" s="1073"/>
      <c r="AA41" s="1073"/>
      <c r="AB41" s="1073"/>
      <c r="AC41" s="1073"/>
      <c r="AD41" s="1073"/>
      <c r="AE41" s="1074"/>
      <c r="AF41" s="1069"/>
      <c r="AG41" s="1070"/>
      <c r="AH41" s="1070"/>
      <c r="AI41" s="1070"/>
      <c r="AJ41" s="1071"/>
      <c r="AK41" s="1012"/>
      <c r="AL41" s="1003"/>
      <c r="AM41" s="1003"/>
      <c r="AN41" s="1003"/>
      <c r="AO41" s="1003"/>
      <c r="AP41" s="1003"/>
      <c r="AQ41" s="1003"/>
      <c r="AR41" s="1003"/>
      <c r="AS41" s="1003"/>
      <c r="AT41" s="1003"/>
      <c r="AU41" s="1003"/>
      <c r="AV41" s="1003"/>
      <c r="AW41" s="1003"/>
      <c r="AX41" s="1003"/>
      <c r="AY41" s="1003"/>
      <c r="AZ41" s="1075"/>
      <c r="BA41" s="1075"/>
      <c r="BB41" s="1075"/>
      <c r="BC41" s="1075"/>
      <c r="BD41" s="1075"/>
      <c r="BE41" s="1004"/>
      <c r="BF41" s="1004"/>
      <c r="BG41" s="1004"/>
      <c r="BH41" s="1004"/>
      <c r="BI41" s="1005"/>
      <c r="BJ41" s="223"/>
      <c r="BK41" s="223"/>
      <c r="BL41" s="223"/>
      <c r="BM41" s="223"/>
      <c r="BN41" s="223"/>
      <c r="BO41" s="232"/>
      <c r="BP41" s="232"/>
      <c r="BQ41" s="229">
        <v>35</v>
      </c>
      <c r="BR41" s="230"/>
      <c r="BS41" s="1026"/>
      <c r="BT41" s="1027"/>
      <c r="BU41" s="1027"/>
      <c r="BV41" s="1027"/>
      <c r="BW41" s="1027"/>
      <c r="BX41" s="1027"/>
      <c r="BY41" s="1027"/>
      <c r="BZ41" s="1027"/>
      <c r="CA41" s="1027"/>
      <c r="CB41" s="1027"/>
      <c r="CC41" s="1027"/>
      <c r="CD41" s="1027"/>
      <c r="CE41" s="1027"/>
      <c r="CF41" s="1027"/>
      <c r="CG41" s="1048"/>
      <c r="CH41" s="1023"/>
      <c r="CI41" s="1024"/>
      <c r="CJ41" s="1024"/>
      <c r="CK41" s="1024"/>
      <c r="CL41" s="1025"/>
      <c r="CM41" s="1023"/>
      <c r="CN41" s="1024"/>
      <c r="CO41" s="1024"/>
      <c r="CP41" s="1024"/>
      <c r="CQ41" s="1025"/>
      <c r="CR41" s="1023"/>
      <c r="CS41" s="1024"/>
      <c r="CT41" s="1024"/>
      <c r="CU41" s="1024"/>
      <c r="CV41" s="1025"/>
      <c r="CW41" s="1023"/>
      <c r="CX41" s="1024"/>
      <c r="CY41" s="1024"/>
      <c r="CZ41" s="1024"/>
      <c r="DA41" s="1025"/>
      <c r="DB41" s="1023"/>
      <c r="DC41" s="1024"/>
      <c r="DD41" s="1024"/>
      <c r="DE41" s="1024"/>
      <c r="DF41" s="1025"/>
      <c r="DG41" s="1023"/>
      <c r="DH41" s="1024"/>
      <c r="DI41" s="1024"/>
      <c r="DJ41" s="1024"/>
      <c r="DK41" s="1025"/>
      <c r="DL41" s="1023"/>
      <c r="DM41" s="1024"/>
      <c r="DN41" s="1024"/>
      <c r="DO41" s="1024"/>
      <c r="DP41" s="1025"/>
      <c r="DQ41" s="1023"/>
      <c r="DR41" s="1024"/>
      <c r="DS41" s="1024"/>
      <c r="DT41" s="1024"/>
      <c r="DU41" s="1025"/>
      <c r="DV41" s="1026"/>
      <c r="DW41" s="1027"/>
      <c r="DX41" s="1027"/>
      <c r="DY41" s="1027"/>
      <c r="DZ41" s="1028"/>
      <c r="EA41" s="221"/>
    </row>
    <row r="42" spans="1:131" ht="26.25" customHeight="1" x14ac:dyDescent="0.15">
      <c r="A42" s="229">
        <v>15</v>
      </c>
      <c r="B42" s="1064"/>
      <c r="C42" s="1065"/>
      <c r="D42" s="1065"/>
      <c r="E42" s="1065"/>
      <c r="F42" s="1065"/>
      <c r="G42" s="1065"/>
      <c r="H42" s="1065"/>
      <c r="I42" s="1065"/>
      <c r="J42" s="1065"/>
      <c r="K42" s="1065"/>
      <c r="L42" s="1065"/>
      <c r="M42" s="1065"/>
      <c r="N42" s="1065"/>
      <c r="O42" s="1065"/>
      <c r="P42" s="1066"/>
      <c r="Q42" s="1072"/>
      <c r="R42" s="1073"/>
      <c r="S42" s="1073"/>
      <c r="T42" s="1073"/>
      <c r="U42" s="1073"/>
      <c r="V42" s="1073"/>
      <c r="W42" s="1073"/>
      <c r="X42" s="1073"/>
      <c r="Y42" s="1073"/>
      <c r="Z42" s="1073"/>
      <c r="AA42" s="1073"/>
      <c r="AB42" s="1073"/>
      <c r="AC42" s="1073"/>
      <c r="AD42" s="1073"/>
      <c r="AE42" s="1074"/>
      <c r="AF42" s="1069"/>
      <c r="AG42" s="1070"/>
      <c r="AH42" s="1070"/>
      <c r="AI42" s="1070"/>
      <c r="AJ42" s="1071"/>
      <c r="AK42" s="1012"/>
      <c r="AL42" s="1003"/>
      <c r="AM42" s="1003"/>
      <c r="AN42" s="1003"/>
      <c r="AO42" s="1003"/>
      <c r="AP42" s="1003"/>
      <c r="AQ42" s="1003"/>
      <c r="AR42" s="1003"/>
      <c r="AS42" s="1003"/>
      <c r="AT42" s="1003"/>
      <c r="AU42" s="1003"/>
      <c r="AV42" s="1003"/>
      <c r="AW42" s="1003"/>
      <c r="AX42" s="1003"/>
      <c r="AY42" s="1003"/>
      <c r="AZ42" s="1075"/>
      <c r="BA42" s="1075"/>
      <c r="BB42" s="1075"/>
      <c r="BC42" s="1075"/>
      <c r="BD42" s="1075"/>
      <c r="BE42" s="1004"/>
      <c r="BF42" s="1004"/>
      <c r="BG42" s="1004"/>
      <c r="BH42" s="1004"/>
      <c r="BI42" s="1005"/>
      <c r="BJ42" s="223"/>
      <c r="BK42" s="223"/>
      <c r="BL42" s="223"/>
      <c r="BM42" s="223"/>
      <c r="BN42" s="223"/>
      <c r="BO42" s="232"/>
      <c r="BP42" s="232"/>
      <c r="BQ42" s="229">
        <v>36</v>
      </c>
      <c r="BR42" s="230"/>
      <c r="BS42" s="1026"/>
      <c r="BT42" s="1027"/>
      <c r="BU42" s="1027"/>
      <c r="BV42" s="1027"/>
      <c r="BW42" s="1027"/>
      <c r="BX42" s="1027"/>
      <c r="BY42" s="1027"/>
      <c r="BZ42" s="1027"/>
      <c r="CA42" s="1027"/>
      <c r="CB42" s="1027"/>
      <c r="CC42" s="1027"/>
      <c r="CD42" s="1027"/>
      <c r="CE42" s="1027"/>
      <c r="CF42" s="1027"/>
      <c r="CG42" s="1048"/>
      <c r="CH42" s="1023"/>
      <c r="CI42" s="1024"/>
      <c r="CJ42" s="1024"/>
      <c r="CK42" s="1024"/>
      <c r="CL42" s="1025"/>
      <c r="CM42" s="1023"/>
      <c r="CN42" s="1024"/>
      <c r="CO42" s="1024"/>
      <c r="CP42" s="1024"/>
      <c r="CQ42" s="1025"/>
      <c r="CR42" s="1023"/>
      <c r="CS42" s="1024"/>
      <c r="CT42" s="1024"/>
      <c r="CU42" s="1024"/>
      <c r="CV42" s="1025"/>
      <c r="CW42" s="1023"/>
      <c r="CX42" s="1024"/>
      <c r="CY42" s="1024"/>
      <c r="CZ42" s="1024"/>
      <c r="DA42" s="1025"/>
      <c r="DB42" s="1023"/>
      <c r="DC42" s="1024"/>
      <c r="DD42" s="1024"/>
      <c r="DE42" s="1024"/>
      <c r="DF42" s="1025"/>
      <c r="DG42" s="1023"/>
      <c r="DH42" s="1024"/>
      <c r="DI42" s="1024"/>
      <c r="DJ42" s="1024"/>
      <c r="DK42" s="1025"/>
      <c r="DL42" s="1023"/>
      <c r="DM42" s="1024"/>
      <c r="DN42" s="1024"/>
      <c r="DO42" s="1024"/>
      <c r="DP42" s="1025"/>
      <c r="DQ42" s="1023"/>
      <c r="DR42" s="1024"/>
      <c r="DS42" s="1024"/>
      <c r="DT42" s="1024"/>
      <c r="DU42" s="1025"/>
      <c r="DV42" s="1026"/>
      <c r="DW42" s="1027"/>
      <c r="DX42" s="1027"/>
      <c r="DY42" s="1027"/>
      <c r="DZ42" s="1028"/>
      <c r="EA42" s="221"/>
    </row>
    <row r="43" spans="1:131" ht="26.25" customHeight="1" x14ac:dyDescent="0.15">
      <c r="A43" s="229">
        <v>16</v>
      </c>
      <c r="B43" s="1064"/>
      <c r="C43" s="1065"/>
      <c r="D43" s="1065"/>
      <c r="E43" s="1065"/>
      <c r="F43" s="1065"/>
      <c r="G43" s="1065"/>
      <c r="H43" s="1065"/>
      <c r="I43" s="1065"/>
      <c r="J43" s="1065"/>
      <c r="K43" s="1065"/>
      <c r="L43" s="1065"/>
      <c r="M43" s="1065"/>
      <c r="N43" s="1065"/>
      <c r="O43" s="1065"/>
      <c r="P43" s="1066"/>
      <c r="Q43" s="1072"/>
      <c r="R43" s="1073"/>
      <c r="S43" s="1073"/>
      <c r="T43" s="1073"/>
      <c r="U43" s="1073"/>
      <c r="V43" s="1073"/>
      <c r="W43" s="1073"/>
      <c r="X43" s="1073"/>
      <c r="Y43" s="1073"/>
      <c r="Z43" s="1073"/>
      <c r="AA43" s="1073"/>
      <c r="AB43" s="1073"/>
      <c r="AC43" s="1073"/>
      <c r="AD43" s="1073"/>
      <c r="AE43" s="1074"/>
      <c r="AF43" s="1069"/>
      <c r="AG43" s="1070"/>
      <c r="AH43" s="1070"/>
      <c r="AI43" s="1070"/>
      <c r="AJ43" s="1071"/>
      <c r="AK43" s="1012"/>
      <c r="AL43" s="1003"/>
      <c r="AM43" s="1003"/>
      <c r="AN43" s="1003"/>
      <c r="AO43" s="1003"/>
      <c r="AP43" s="1003"/>
      <c r="AQ43" s="1003"/>
      <c r="AR43" s="1003"/>
      <c r="AS43" s="1003"/>
      <c r="AT43" s="1003"/>
      <c r="AU43" s="1003"/>
      <c r="AV43" s="1003"/>
      <c r="AW43" s="1003"/>
      <c r="AX43" s="1003"/>
      <c r="AY43" s="1003"/>
      <c r="AZ43" s="1075"/>
      <c r="BA43" s="1075"/>
      <c r="BB43" s="1075"/>
      <c r="BC43" s="1075"/>
      <c r="BD43" s="1075"/>
      <c r="BE43" s="1004"/>
      <c r="BF43" s="1004"/>
      <c r="BG43" s="1004"/>
      <c r="BH43" s="1004"/>
      <c r="BI43" s="1005"/>
      <c r="BJ43" s="223"/>
      <c r="BK43" s="223"/>
      <c r="BL43" s="223"/>
      <c r="BM43" s="223"/>
      <c r="BN43" s="223"/>
      <c r="BO43" s="232"/>
      <c r="BP43" s="232"/>
      <c r="BQ43" s="229">
        <v>37</v>
      </c>
      <c r="BR43" s="230"/>
      <c r="BS43" s="1026"/>
      <c r="BT43" s="1027"/>
      <c r="BU43" s="1027"/>
      <c r="BV43" s="1027"/>
      <c r="BW43" s="1027"/>
      <c r="BX43" s="1027"/>
      <c r="BY43" s="1027"/>
      <c r="BZ43" s="1027"/>
      <c r="CA43" s="1027"/>
      <c r="CB43" s="1027"/>
      <c r="CC43" s="1027"/>
      <c r="CD43" s="1027"/>
      <c r="CE43" s="1027"/>
      <c r="CF43" s="1027"/>
      <c r="CG43" s="1048"/>
      <c r="CH43" s="1023"/>
      <c r="CI43" s="1024"/>
      <c r="CJ43" s="1024"/>
      <c r="CK43" s="1024"/>
      <c r="CL43" s="1025"/>
      <c r="CM43" s="1023"/>
      <c r="CN43" s="1024"/>
      <c r="CO43" s="1024"/>
      <c r="CP43" s="1024"/>
      <c r="CQ43" s="1025"/>
      <c r="CR43" s="1023"/>
      <c r="CS43" s="1024"/>
      <c r="CT43" s="1024"/>
      <c r="CU43" s="1024"/>
      <c r="CV43" s="1025"/>
      <c r="CW43" s="1023"/>
      <c r="CX43" s="1024"/>
      <c r="CY43" s="1024"/>
      <c r="CZ43" s="1024"/>
      <c r="DA43" s="1025"/>
      <c r="DB43" s="1023"/>
      <c r="DC43" s="1024"/>
      <c r="DD43" s="1024"/>
      <c r="DE43" s="1024"/>
      <c r="DF43" s="1025"/>
      <c r="DG43" s="1023"/>
      <c r="DH43" s="1024"/>
      <c r="DI43" s="1024"/>
      <c r="DJ43" s="1024"/>
      <c r="DK43" s="1025"/>
      <c r="DL43" s="1023"/>
      <c r="DM43" s="1024"/>
      <c r="DN43" s="1024"/>
      <c r="DO43" s="1024"/>
      <c r="DP43" s="1025"/>
      <c r="DQ43" s="1023"/>
      <c r="DR43" s="1024"/>
      <c r="DS43" s="1024"/>
      <c r="DT43" s="1024"/>
      <c r="DU43" s="1025"/>
      <c r="DV43" s="1026"/>
      <c r="DW43" s="1027"/>
      <c r="DX43" s="1027"/>
      <c r="DY43" s="1027"/>
      <c r="DZ43" s="1028"/>
      <c r="EA43" s="221"/>
    </row>
    <row r="44" spans="1:131" ht="26.25" customHeight="1" x14ac:dyDescent="0.15">
      <c r="A44" s="229">
        <v>17</v>
      </c>
      <c r="B44" s="1064"/>
      <c r="C44" s="1065"/>
      <c r="D44" s="1065"/>
      <c r="E44" s="1065"/>
      <c r="F44" s="1065"/>
      <c r="G44" s="1065"/>
      <c r="H44" s="1065"/>
      <c r="I44" s="1065"/>
      <c r="J44" s="1065"/>
      <c r="K44" s="1065"/>
      <c r="L44" s="1065"/>
      <c r="M44" s="1065"/>
      <c r="N44" s="1065"/>
      <c r="O44" s="1065"/>
      <c r="P44" s="1066"/>
      <c r="Q44" s="1072"/>
      <c r="R44" s="1073"/>
      <c r="S44" s="1073"/>
      <c r="T44" s="1073"/>
      <c r="U44" s="1073"/>
      <c r="V44" s="1073"/>
      <c r="W44" s="1073"/>
      <c r="X44" s="1073"/>
      <c r="Y44" s="1073"/>
      <c r="Z44" s="1073"/>
      <c r="AA44" s="1073"/>
      <c r="AB44" s="1073"/>
      <c r="AC44" s="1073"/>
      <c r="AD44" s="1073"/>
      <c r="AE44" s="1074"/>
      <c r="AF44" s="1069"/>
      <c r="AG44" s="1070"/>
      <c r="AH44" s="1070"/>
      <c r="AI44" s="1070"/>
      <c r="AJ44" s="1071"/>
      <c r="AK44" s="1012"/>
      <c r="AL44" s="1003"/>
      <c r="AM44" s="1003"/>
      <c r="AN44" s="1003"/>
      <c r="AO44" s="1003"/>
      <c r="AP44" s="1003"/>
      <c r="AQ44" s="1003"/>
      <c r="AR44" s="1003"/>
      <c r="AS44" s="1003"/>
      <c r="AT44" s="1003"/>
      <c r="AU44" s="1003"/>
      <c r="AV44" s="1003"/>
      <c r="AW44" s="1003"/>
      <c r="AX44" s="1003"/>
      <c r="AY44" s="1003"/>
      <c r="AZ44" s="1075"/>
      <c r="BA44" s="1075"/>
      <c r="BB44" s="1075"/>
      <c r="BC44" s="1075"/>
      <c r="BD44" s="1075"/>
      <c r="BE44" s="1004"/>
      <c r="BF44" s="1004"/>
      <c r="BG44" s="1004"/>
      <c r="BH44" s="1004"/>
      <c r="BI44" s="1005"/>
      <c r="BJ44" s="223"/>
      <c r="BK44" s="223"/>
      <c r="BL44" s="223"/>
      <c r="BM44" s="223"/>
      <c r="BN44" s="223"/>
      <c r="BO44" s="232"/>
      <c r="BP44" s="232"/>
      <c r="BQ44" s="229">
        <v>38</v>
      </c>
      <c r="BR44" s="230"/>
      <c r="BS44" s="1026"/>
      <c r="BT44" s="1027"/>
      <c r="BU44" s="1027"/>
      <c r="BV44" s="1027"/>
      <c r="BW44" s="1027"/>
      <c r="BX44" s="1027"/>
      <c r="BY44" s="1027"/>
      <c r="BZ44" s="1027"/>
      <c r="CA44" s="1027"/>
      <c r="CB44" s="1027"/>
      <c r="CC44" s="1027"/>
      <c r="CD44" s="1027"/>
      <c r="CE44" s="1027"/>
      <c r="CF44" s="1027"/>
      <c r="CG44" s="1048"/>
      <c r="CH44" s="1023"/>
      <c r="CI44" s="1024"/>
      <c r="CJ44" s="1024"/>
      <c r="CK44" s="1024"/>
      <c r="CL44" s="1025"/>
      <c r="CM44" s="1023"/>
      <c r="CN44" s="1024"/>
      <c r="CO44" s="1024"/>
      <c r="CP44" s="1024"/>
      <c r="CQ44" s="1025"/>
      <c r="CR44" s="1023"/>
      <c r="CS44" s="1024"/>
      <c r="CT44" s="1024"/>
      <c r="CU44" s="1024"/>
      <c r="CV44" s="1025"/>
      <c r="CW44" s="1023"/>
      <c r="CX44" s="1024"/>
      <c r="CY44" s="1024"/>
      <c r="CZ44" s="1024"/>
      <c r="DA44" s="1025"/>
      <c r="DB44" s="1023"/>
      <c r="DC44" s="1024"/>
      <c r="DD44" s="1024"/>
      <c r="DE44" s="1024"/>
      <c r="DF44" s="1025"/>
      <c r="DG44" s="1023"/>
      <c r="DH44" s="1024"/>
      <c r="DI44" s="1024"/>
      <c r="DJ44" s="1024"/>
      <c r="DK44" s="1025"/>
      <c r="DL44" s="1023"/>
      <c r="DM44" s="1024"/>
      <c r="DN44" s="1024"/>
      <c r="DO44" s="1024"/>
      <c r="DP44" s="1025"/>
      <c r="DQ44" s="1023"/>
      <c r="DR44" s="1024"/>
      <c r="DS44" s="1024"/>
      <c r="DT44" s="1024"/>
      <c r="DU44" s="1025"/>
      <c r="DV44" s="1026"/>
      <c r="DW44" s="1027"/>
      <c r="DX44" s="1027"/>
      <c r="DY44" s="1027"/>
      <c r="DZ44" s="1028"/>
      <c r="EA44" s="221"/>
    </row>
    <row r="45" spans="1:131" ht="26.25" customHeight="1" x14ac:dyDescent="0.15">
      <c r="A45" s="229">
        <v>18</v>
      </c>
      <c r="B45" s="1064"/>
      <c r="C45" s="1065"/>
      <c r="D45" s="1065"/>
      <c r="E45" s="1065"/>
      <c r="F45" s="1065"/>
      <c r="G45" s="1065"/>
      <c r="H45" s="1065"/>
      <c r="I45" s="1065"/>
      <c r="J45" s="1065"/>
      <c r="K45" s="1065"/>
      <c r="L45" s="1065"/>
      <c r="M45" s="1065"/>
      <c r="N45" s="1065"/>
      <c r="O45" s="1065"/>
      <c r="P45" s="1066"/>
      <c r="Q45" s="1072"/>
      <c r="R45" s="1073"/>
      <c r="S45" s="1073"/>
      <c r="T45" s="1073"/>
      <c r="U45" s="1073"/>
      <c r="V45" s="1073"/>
      <c r="W45" s="1073"/>
      <c r="X45" s="1073"/>
      <c r="Y45" s="1073"/>
      <c r="Z45" s="1073"/>
      <c r="AA45" s="1073"/>
      <c r="AB45" s="1073"/>
      <c r="AC45" s="1073"/>
      <c r="AD45" s="1073"/>
      <c r="AE45" s="1074"/>
      <c r="AF45" s="1069"/>
      <c r="AG45" s="1070"/>
      <c r="AH45" s="1070"/>
      <c r="AI45" s="1070"/>
      <c r="AJ45" s="1071"/>
      <c r="AK45" s="1012"/>
      <c r="AL45" s="1003"/>
      <c r="AM45" s="1003"/>
      <c r="AN45" s="1003"/>
      <c r="AO45" s="1003"/>
      <c r="AP45" s="1003"/>
      <c r="AQ45" s="1003"/>
      <c r="AR45" s="1003"/>
      <c r="AS45" s="1003"/>
      <c r="AT45" s="1003"/>
      <c r="AU45" s="1003"/>
      <c r="AV45" s="1003"/>
      <c r="AW45" s="1003"/>
      <c r="AX45" s="1003"/>
      <c r="AY45" s="1003"/>
      <c r="AZ45" s="1075"/>
      <c r="BA45" s="1075"/>
      <c r="BB45" s="1075"/>
      <c r="BC45" s="1075"/>
      <c r="BD45" s="1075"/>
      <c r="BE45" s="1004"/>
      <c r="BF45" s="1004"/>
      <c r="BG45" s="1004"/>
      <c r="BH45" s="1004"/>
      <c r="BI45" s="1005"/>
      <c r="BJ45" s="223"/>
      <c r="BK45" s="223"/>
      <c r="BL45" s="223"/>
      <c r="BM45" s="223"/>
      <c r="BN45" s="223"/>
      <c r="BO45" s="232"/>
      <c r="BP45" s="232"/>
      <c r="BQ45" s="229">
        <v>39</v>
      </c>
      <c r="BR45" s="230"/>
      <c r="BS45" s="1026"/>
      <c r="BT45" s="1027"/>
      <c r="BU45" s="1027"/>
      <c r="BV45" s="1027"/>
      <c r="BW45" s="1027"/>
      <c r="BX45" s="1027"/>
      <c r="BY45" s="1027"/>
      <c r="BZ45" s="1027"/>
      <c r="CA45" s="1027"/>
      <c r="CB45" s="1027"/>
      <c r="CC45" s="1027"/>
      <c r="CD45" s="1027"/>
      <c r="CE45" s="1027"/>
      <c r="CF45" s="1027"/>
      <c r="CG45" s="1048"/>
      <c r="CH45" s="1023"/>
      <c r="CI45" s="1024"/>
      <c r="CJ45" s="1024"/>
      <c r="CK45" s="1024"/>
      <c r="CL45" s="1025"/>
      <c r="CM45" s="1023"/>
      <c r="CN45" s="1024"/>
      <c r="CO45" s="1024"/>
      <c r="CP45" s="1024"/>
      <c r="CQ45" s="1025"/>
      <c r="CR45" s="1023"/>
      <c r="CS45" s="1024"/>
      <c r="CT45" s="1024"/>
      <c r="CU45" s="1024"/>
      <c r="CV45" s="1025"/>
      <c r="CW45" s="1023"/>
      <c r="CX45" s="1024"/>
      <c r="CY45" s="1024"/>
      <c r="CZ45" s="1024"/>
      <c r="DA45" s="1025"/>
      <c r="DB45" s="1023"/>
      <c r="DC45" s="1024"/>
      <c r="DD45" s="1024"/>
      <c r="DE45" s="1024"/>
      <c r="DF45" s="1025"/>
      <c r="DG45" s="1023"/>
      <c r="DH45" s="1024"/>
      <c r="DI45" s="1024"/>
      <c r="DJ45" s="1024"/>
      <c r="DK45" s="1025"/>
      <c r="DL45" s="1023"/>
      <c r="DM45" s="1024"/>
      <c r="DN45" s="1024"/>
      <c r="DO45" s="1024"/>
      <c r="DP45" s="1025"/>
      <c r="DQ45" s="1023"/>
      <c r="DR45" s="1024"/>
      <c r="DS45" s="1024"/>
      <c r="DT45" s="1024"/>
      <c r="DU45" s="1025"/>
      <c r="DV45" s="1026"/>
      <c r="DW45" s="1027"/>
      <c r="DX45" s="1027"/>
      <c r="DY45" s="1027"/>
      <c r="DZ45" s="1028"/>
      <c r="EA45" s="221"/>
    </row>
    <row r="46" spans="1:131" ht="26.25" customHeight="1" x14ac:dyDescent="0.15">
      <c r="A46" s="229">
        <v>19</v>
      </c>
      <c r="B46" s="1064"/>
      <c r="C46" s="1065"/>
      <c r="D46" s="1065"/>
      <c r="E46" s="1065"/>
      <c r="F46" s="1065"/>
      <c r="G46" s="1065"/>
      <c r="H46" s="1065"/>
      <c r="I46" s="1065"/>
      <c r="J46" s="1065"/>
      <c r="K46" s="1065"/>
      <c r="L46" s="1065"/>
      <c r="M46" s="1065"/>
      <c r="N46" s="1065"/>
      <c r="O46" s="1065"/>
      <c r="P46" s="1066"/>
      <c r="Q46" s="1072"/>
      <c r="R46" s="1073"/>
      <c r="S46" s="1073"/>
      <c r="T46" s="1073"/>
      <c r="U46" s="1073"/>
      <c r="V46" s="1073"/>
      <c r="W46" s="1073"/>
      <c r="X46" s="1073"/>
      <c r="Y46" s="1073"/>
      <c r="Z46" s="1073"/>
      <c r="AA46" s="1073"/>
      <c r="AB46" s="1073"/>
      <c r="AC46" s="1073"/>
      <c r="AD46" s="1073"/>
      <c r="AE46" s="1074"/>
      <c r="AF46" s="1069"/>
      <c r="AG46" s="1070"/>
      <c r="AH46" s="1070"/>
      <c r="AI46" s="1070"/>
      <c r="AJ46" s="1071"/>
      <c r="AK46" s="1012"/>
      <c r="AL46" s="1003"/>
      <c r="AM46" s="1003"/>
      <c r="AN46" s="1003"/>
      <c r="AO46" s="1003"/>
      <c r="AP46" s="1003"/>
      <c r="AQ46" s="1003"/>
      <c r="AR46" s="1003"/>
      <c r="AS46" s="1003"/>
      <c r="AT46" s="1003"/>
      <c r="AU46" s="1003"/>
      <c r="AV46" s="1003"/>
      <c r="AW46" s="1003"/>
      <c r="AX46" s="1003"/>
      <c r="AY46" s="1003"/>
      <c r="AZ46" s="1075"/>
      <c r="BA46" s="1075"/>
      <c r="BB46" s="1075"/>
      <c r="BC46" s="1075"/>
      <c r="BD46" s="1075"/>
      <c r="BE46" s="1004"/>
      <c r="BF46" s="1004"/>
      <c r="BG46" s="1004"/>
      <c r="BH46" s="1004"/>
      <c r="BI46" s="1005"/>
      <c r="BJ46" s="223"/>
      <c r="BK46" s="223"/>
      <c r="BL46" s="223"/>
      <c r="BM46" s="223"/>
      <c r="BN46" s="223"/>
      <c r="BO46" s="232"/>
      <c r="BP46" s="232"/>
      <c r="BQ46" s="229">
        <v>40</v>
      </c>
      <c r="BR46" s="230"/>
      <c r="BS46" s="1026"/>
      <c r="BT46" s="1027"/>
      <c r="BU46" s="1027"/>
      <c r="BV46" s="1027"/>
      <c r="BW46" s="1027"/>
      <c r="BX46" s="1027"/>
      <c r="BY46" s="1027"/>
      <c r="BZ46" s="1027"/>
      <c r="CA46" s="1027"/>
      <c r="CB46" s="1027"/>
      <c r="CC46" s="1027"/>
      <c r="CD46" s="1027"/>
      <c r="CE46" s="1027"/>
      <c r="CF46" s="1027"/>
      <c r="CG46" s="1048"/>
      <c r="CH46" s="1023"/>
      <c r="CI46" s="1024"/>
      <c r="CJ46" s="1024"/>
      <c r="CK46" s="1024"/>
      <c r="CL46" s="1025"/>
      <c r="CM46" s="1023"/>
      <c r="CN46" s="1024"/>
      <c r="CO46" s="1024"/>
      <c r="CP46" s="1024"/>
      <c r="CQ46" s="1025"/>
      <c r="CR46" s="1023"/>
      <c r="CS46" s="1024"/>
      <c r="CT46" s="1024"/>
      <c r="CU46" s="1024"/>
      <c r="CV46" s="1025"/>
      <c r="CW46" s="1023"/>
      <c r="CX46" s="1024"/>
      <c r="CY46" s="1024"/>
      <c r="CZ46" s="1024"/>
      <c r="DA46" s="1025"/>
      <c r="DB46" s="1023"/>
      <c r="DC46" s="1024"/>
      <c r="DD46" s="1024"/>
      <c r="DE46" s="1024"/>
      <c r="DF46" s="1025"/>
      <c r="DG46" s="1023"/>
      <c r="DH46" s="1024"/>
      <c r="DI46" s="1024"/>
      <c r="DJ46" s="1024"/>
      <c r="DK46" s="1025"/>
      <c r="DL46" s="1023"/>
      <c r="DM46" s="1024"/>
      <c r="DN46" s="1024"/>
      <c r="DO46" s="1024"/>
      <c r="DP46" s="1025"/>
      <c r="DQ46" s="1023"/>
      <c r="DR46" s="1024"/>
      <c r="DS46" s="1024"/>
      <c r="DT46" s="1024"/>
      <c r="DU46" s="1025"/>
      <c r="DV46" s="1026"/>
      <c r="DW46" s="1027"/>
      <c r="DX46" s="1027"/>
      <c r="DY46" s="1027"/>
      <c r="DZ46" s="1028"/>
      <c r="EA46" s="221"/>
    </row>
    <row r="47" spans="1:131" ht="26.25" customHeight="1" x14ac:dyDescent="0.15">
      <c r="A47" s="229">
        <v>20</v>
      </c>
      <c r="B47" s="1064"/>
      <c r="C47" s="1065"/>
      <c r="D47" s="1065"/>
      <c r="E47" s="1065"/>
      <c r="F47" s="1065"/>
      <c r="G47" s="1065"/>
      <c r="H47" s="1065"/>
      <c r="I47" s="1065"/>
      <c r="J47" s="1065"/>
      <c r="K47" s="1065"/>
      <c r="L47" s="1065"/>
      <c r="M47" s="1065"/>
      <c r="N47" s="1065"/>
      <c r="O47" s="1065"/>
      <c r="P47" s="1066"/>
      <c r="Q47" s="1072"/>
      <c r="R47" s="1073"/>
      <c r="S47" s="1073"/>
      <c r="T47" s="1073"/>
      <c r="U47" s="1073"/>
      <c r="V47" s="1073"/>
      <c r="W47" s="1073"/>
      <c r="X47" s="1073"/>
      <c r="Y47" s="1073"/>
      <c r="Z47" s="1073"/>
      <c r="AA47" s="1073"/>
      <c r="AB47" s="1073"/>
      <c r="AC47" s="1073"/>
      <c r="AD47" s="1073"/>
      <c r="AE47" s="1074"/>
      <c r="AF47" s="1069"/>
      <c r="AG47" s="1070"/>
      <c r="AH47" s="1070"/>
      <c r="AI47" s="1070"/>
      <c r="AJ47" s="1071"/>
      <c r="AK47" s="1012"/>
      <c r="AL47" s="1003"/>
      <c r="AM47" s="1003"/>
      <c r="AN47" s="1003"/>
      <c r="AO47" s="1003"/>
      <c r="AP47" s="1003"/>
      <c r="AQ47" s="1003"/>
      <c r="AR47" s="1003"/>
      <c r="AS47" s="1003"/>
      <c r="AT47" s="1003"/>
      <c r="AU47" s="1003"/>
      <c r="AV47" s="1003"/>
      <c r="AW47" s="1003"/>
      <c r="AX47" s="1003"/>
      <c r="AY47" s="1003"/>
      <c r="AZ47" s="1075"/>
      <c r="BA47" s="1075"/>
      <c r="BB47" s="1075"/>
      <c r="BC47" s="1075"/>
      <c r="BD47" s="1075"/>
      <c r="BE47" s="1004"/>
      <c r="BF47" s="1004"/>
      <c r="BG47" s="1004"/>
      <c r="BH47" s="1004"/>
      <c r="BI47" s="1005"/>
      <c r="BJ47" s="223"/>
      <c r="BK47" s="223"/>
      <c r="BL47" s="223"/>
      <c r="BM47" s="223"/>
      <c r="BN47" s="223"/>
      <c r="BO47" s="232"/>
      <c r="BP47" s="232"/>
      <c r="BQ47" s="229">
        <v>41</v>
      </c>
      <c r="BR47" s="230"/>
      <c r="BS47" s="1026"/>
      <c r="BT47" s="1027"/>
      <c r="BU47" s="1027"/>
      <c r="BV47" s="1027"/>
      <c r="BW47" s="1027"/>
      <c r="BX47" s="1027"/>
      <c r="BY47" s="1027"/>
      <c r="BZ47" s="1027"/>
      <c r="CA47" s="1027"/>
      <c r="CB47" s="1027"/>
      <c r="CC47" s="1027"/>
      <c r="CD47" s="1027"/>
      <c r="CE47" s="1027"/>
      <c r="CF47" s="1027"/>
      <c r="CG47" s="1048"/>
      <c r="CH47" s="1023"/>
      <c r="CI47" s="1024"/>
      <c r="CJ47" s="1024"/>
      <c r="CK47" s="1024"/>
      <c r="CL47" s="1025"/>
      <c r="CM47" s="1023"/>
      <c r="CN47" s="1024"/>
      <c r="CO47" s="1024"/>
      <c r="CP47" s="1024"/>
      <c r="CQ47" s="1025"/>
      <c r="CR47" s="1023"/>
      <c r="CS47" s="1024"/>
      <c r="CT47" s="1024"/>
      <c r="CU47" s="1024"/>
      <c r="CV47" s="1025"/>
      <c r="CW47" s="1023"/>
      <c r="CX47" s="1024"/>
      <c r="CY47" s="1024"/>
      <c r="CZ47" s="1024"/>
      <c r="DA47" s="1025"/>
      <c r="DB47" s="1023"/>
      <c r="DC47" s="1024"/>
      <c r="DD47" s="1024"/>
      <c r="DE47" s="1024"/>
      <c r="DF47" s="1025"/>
      <c r="DG47" s="1023"/>
      <c r="DH47" s="1024"/>
      <c r="DI47" s="1024"/>
      <c r="DJ47" s="1024"/>
      <c r="DK47" s="1025"/>
      <c r="DL47" s="1023"/>
      <c r="DM47" s="1024"/>
      <c r="DN47" s="1024"/>
      <c r="DO47" s="1024"/>
      <c r="DP47" s="1025"/>
      <c r="DQ47" s="1023"/>
      <c r="DR47" s="1024"/>
      <c r="DS47" s="1024"/>
      <c r="DT47" s="1024"/>
      <c r="DU47" s="1025"/>
      <c r="DV47" s="1026"/>
      <c r="DW47" s="1027"/>
      <c r="DX47" s="1027"/>
      <c r="DY47" s="1027"/>
      <c r="DZ47" s="1028"/>
      <c r="EA47" s="221"/>
    </row>
    <row r="48" spans="1:131" ht="26.25" customHeight="1" x14ac:dyDescent="0.15">
      <c r="A48" s="229">
        <v>21</v>
      </c>
      <c r="B48" s="1064"/>
      <c r="C48" s="1065"/>
      <c r="D48" s="1065"/>
      <c r="E48" s="1065"/>
      <c r="F48" s="1065"/>
      <c r="G48" s="1065"/>
      <c r="H48" s="1065"/>
      <c r="I48" s="1065"/>
      <c r="J48" s="1065"/>
      <c r="K48" s="1065"/>
      <c r="L48" s="1065"/>
      <c r="M48" s="1065"/>
      <c r="N48" s="1065"/>
      <c r="O48" s="1065"/>
      <c r="P48" s="1066"/>
      <c r="Q48" s="1072"/>
      <c r="R48" s="1073"/>
      <c r="S48" s="1073"/>
      <c r="T48" s="1073"/>
      <c r="U48" s="1073"/>
      <c r="V48" s="1073"/>
      <c r="W48" s="1073"/>
      <c r="X48" s="1073"/>
      <c r="Y48" s="1073"/>
      <c r="Z48" s="1073"/>
      <c r="AA48" s="1073"/>
      <c r="AB48" s="1073"/>
      <c r="AC48" s="1073"/>
      <c r="AD48" s="1073"/>
      <c r="AE48" s="1074"/>
      <c r="AF48" s="1069"/>
      <c r="AG48" s="1070"/>
      <c r="AH48" s="1070"/>
      <c r="AI48" s="1070"/>
      <c r="AJ48" s="1071"/>
      <c r="AK48" s="1012"/>
      <c r="AL48" s="1003"/>
      <c r="AM48" s="1003"/>
      <c r="AN48" s="1003"/>
      <c r="AO48" s="1003"/>
      <c r="AP48" s="1003"/>
      <c r="AQ48" s="1003"/>
      <c r="AR48" s="1003"/>
      <c r="AS48" s="1003"/>
      <c r="AT48" s="1003"/>
      <c r="AU48" s="1003"/>
      <c r="AV48" s="1003"/>
      <c r="AW48" s="1003"/>
      <c r="AX48" s="1003"/>
      <c r="AY48" s="1003"/>
      <c r="AZ48" s="1075"/>
      <c r="BA48" s="1075"/>
      <c r="BB48" s="1075"/>
      <c r="BC48" s="1075"/>
      <c r="BD48" s="1075"/>
      <c r="BE48" s="1004"/>
      <c r="BF48" s="1004"/>
      <c r="BG48" s="1004"/>
      <c r="BH48" s="1004"/>
      <c r="BI48" s="1005"/>
      <c r="BJ48" s="223"/>
      <c r="BK48" s="223"/>
      <c r="BL48" s="223"/>
      <c r="BM48" s="223"/>
      <c r="BN48" s="223"/>
      <c r="BO48" s="232"/>
      <c r="BP48" s="232"/>
      <c r="BQ48" s="229">
        <v>42</v>
      </c>
      <c r="BR48" s="230"/>
      <c r="BS48" s="1026"/>
      <c r="BT48" s="1027"/>
      <c r="BU48" s="1027"/>
      <c r="BV48" s="1027"/>
      <c r="BW48" s="1027"/>
      <c r="BX48" s="1027"/>
      <c r="BY48" s="1027"/>
      <c r="BZ48" s="1027"/>
      <c r="CA48" s="1027"/>
      <c r="CB48" s="1027"/>
      <c r="CC48" s="1027"/>
      <c r="CD48" s="1027"/>
      <c r="CE48" s="1027"/>
      <c r="CF48" s="1027"/>
      <c r="CG48" s="1048"/>
      <c r="CH48" s="1023"/>
      <c r="CI48" s="1024"/>
      <c r="CJ48" s="1024"/>
      <c r="CK48" s="1024"/>
      <c r="CL48" s="1025"/>
      <c r="CM48" s="1023"/>
      <c r="CN48" s="1024"/>
      <c r="CO48" s="1024"/>
      <c r="CP48" s="1024"/>
      <c r="CQ48" s="1025"/>
      <c r="CR48" s="1023"/>
      <c r="CS48" s="1024"/>
      <c r="CT48" s="1024"/>
      <c r="CU48" s="1024"/>
      <c r="CV48" s="1025"/>
      <c r="CW48" s="1023"/>
      <c r="CX48" s="1024"/>
      <c r="CY48" s="1024"/>
      <c r="CZ48" s="1024"/>
      <c r="DA48" s="1025"/>
      <c r="DB48" s="1023"/>
      <c r="DC48" s="1024"/>
      <c r="DD48" s="1024"/>
      <c r="DE48" s="1024"/>
      <c r="DF48" s="1025"/>
      <c r="DG48" s="1023"/>
      <c r="DH48" s="1024"/>
      <c r="DI48" s="1024"/>
      <c r="DJ48" s="1024"/>
      <c r="DK48" s="1025"/>
      <c r="DL48" s="1023"/>
      <c r="DM48" s="1024"/>
      <c r="DN48" s="1024"/>
      <c r="DO48" s="1024"/>
      <c r="DP48" s="1025"/>
      <c r="DQ48" s="1023"/>
      <c r="DR48" s="1024"/>
      <c r="DS48" s="1024"/>
      <c r="DT48" s="1024"/>
      <c r="DU48" s="1025"/>
      <c r="DV48" s="1026"/>
      <c r="DW48" s="1027"/>
      <c r="DX48" s="1027"/>
      <c r="DY48" s="1027"/>
      <c r="DZ48" s="1028"/>
      <c r="EA48" s="221"/>
    </row>
    <row r="49" spans="1:131" ht="26.25" customHeight="1" x14ac:dyDescent="0.15">
      <c r="A49" s="229">
        <v>22</v>
      </c>
      <c r="B49" s="1064"/>
      <c r="C49" s="1065"/>
      <c r="D49" s="1065"/>
      <c r="E49" s="1065"/>
      <c r="F49" s="1065"/>
      <c r="G49" s="1065"/>
      <c r="H49" s="1065"/>
      <c r="I49" s="1065"/>
      <c r="J49" s="1065"/>
      <c r="K49" s="1065"/>
      <c r="L49" s="1065"/>
      <c r="M49" s="1065"/>
      <c r="N49" s="1065"/>
      <c r="O49" s="1065"/>
      <c r="P49" s="1066"/>
      <c r="Q49" s="1072"/>
      <c r="R49" s="1073"/>
      <c r="S49" s="1073"/>
      <c r="T49" s="1073"/>
      <c r="U49" s="1073"/>
      <c r="V49" s="1073"/>
      <c r="W49" s="1073"/>
      <c r="X49" s="1073"/>
      <c r="Y49" s="1073"/>
      <c r="Z49" s="1073"/>
      <c r="AA49" s="1073"/>
      <c r="AB49" s="1073"/>
      <c r="AC49" s="1073"/>
      <c r="AD49" s="1073"/>
      <c r="AE49" s="1074"/>
      <c r="AF49" s="1069"/>
      <c r="AG49" s="1070"/>
      <c r="AH49" s="1070"/>
      <c r="AI49" s="1070"/>
      <c r="AJ49" s="1071"/>
      <c r="AK49" s="1012"/>
      <c r="AL49" s="1003"/>
      <c r="AM49" s="1003"/>
      <c r="AN49" s="1003"/>
      <c r="AO49" s="1003"/>
      <c r="AP49" s="1003"/>
      <c r="AQ49" s="1003"/>
      <c r="AR49" s="1003"/>
      <c r="AS49" s="1003"/>
      <c r="AT49" s="1003"/>
      <c r="AU49" s="1003"/>
      <c r="AV49" s="1003"/>
      <c r="AW49" s="1003"/>
      <c r="AX49" s="1003"/>
      <c r="AY49" s="1003"/>
      <c r="AZ49" s="1075"/>
      <c r="BA49" s="1075"/>
      <c r="BB49" s="1075"/>
      <c r="BC49" s="1075"/>
      <c r="BD49" s="1075"/>
      <c r="BE49" s="1004"/>
      <c r="BF49" s="1004"/>
      <c r="BG49" s="1004"/>
      <c r="BH49" s="1004"/>
      <c r="BI49" s="1005"/>
      <c r="BJ49" s="223"/>
      <c r="BK49" s="223"/>
      <c r="BL49" s="223"/>
      <c r="BM49" s="223"/>
      <c r="BN49" s="223"/>
      <c r="BO49" s="232"/>
      <c r="BP49" s="232"/>
      <c r="BQ49" s="229">
        <v>43</v>
      </c>
      <c r="BR49" s="230"/>
      <c r="BS49" s="1026"/>
      <c r="BT49" s="1027"/>
      <c r="BU49" s="1027"/>
      <c r="BV49" s="1027"/>
      <c r="BW49" s="1027"/>
      <c r="BX49" s="1027"/>
      <c r="BY49" s="1027"/>
      <c r="BZ49" s="1027"/>
      <c r="CA49" s="1027"/>
      <c r="CB49" s="1027"/>
      <c r="CC49" s="1027"/>
      <c r="CD49" s="1027"/>
      <c r="CE49" s="1027"/>
      <c r="CF49" s="1027"/>
      <c r="CG49" s="1048"/>
      <c r="CH49" s="1023"/>
      <c r="CI49" s="1024"/>
      <c r="CJ49" s="1024"/>
      <c r="CK49" s="1024"/>
      <c r="CL49" s="1025"/>
      <c r="CM49" s="1023"/>
      <c r="CN49" s="1024"/>
      <c r="CO49" s="1024"/>
      <c r="CP49" s="1024"/>
      <c r="CQ49" s="1025"/>
      <c r="CR49" s="1023"/>
      <c r="CS49" s="1024"/>
      <c r="CT49" s="1024"/>
      <c r="CU49" s="1024"/>
      <c r="CV49" s="1025"/>
      <c r="CW49" s="1023"/>
      <c r="CX49" s="1024"/>
      <c r="CY49" s="1024"/>
      <c r="CZ49" s="1024"/>
      <c r="DA49" s="1025"/>
      <c r="DB49" s="1023"/>
      <c r="DC49" s="1024"/>
      <c r="DD49" s="1024"/>
      <c r="DE49" s="1024"/>
      <c r="DF49" s="1025"/>
      <c r="DG49" s="1023"/>
      <c r="DH49" s="1024"/>
      <c r="DI49" s="1024"/>
      <c r="DJ49" s="1024"/>
      <c r="DK49" s="1025"/>
      <c r="DL49" s="1023"/>
      <c r="DM49" s="1024"/>
      <c r="DN49" s="1024"/>
      <c r="DO49" s="1024"/>
      <c r="DP49" s="1025"/>
      <c r="DQ49" s="1023"/>
      <c r="DR49" s="1024"/>
      <c r="DS49" s="1024"/>
      <c r="DT49" s="1024"/>
      <c r="DU49" s="1025"/>
      <c r="DV49" s="1026"/>
      <c r="DW49" s="1027"/>
      <c r="DX49" s="1027"/>
      <c r="DY49" s="1027"/>
      <c r="DZ49" s="1028"/>
      <c r="EA49" s="221"/>
    </row>
    <row r="50" spans="1:131" ht="26.25" customHeight="1" x14ac:dyDescent="0.15">
      <c r="A50" s="229">
        <v>23</v>
      </c>
      <c r="B50" s="1064"/>
      <c r="C50" s="1065"/>
      <c r="D50" s="1065"/>
      <c r="E50" s="1065"/>
      <c r="F50" s="1065"/>
      <c r="G50" s="1065"/>
      <c r="H50" s="1065"/>
      <c r="I50" s="1065"/>
      <c r="J50" s="1065"/>
      <c r="K50" s="1065"/>
      <c r="L50" s="1065"/>
      <c r="M50" s="1065"/>
      <c r="N50" s="1065"/>
      <c r="O50" s="1065"/>
      <c r="P50" s="1066"/>
      <c r="Q50" s="1067"/>
      <c r="R50" s="1059"/>
      <c r="S50" s="1059"/>
      <c r="T50" s="1059"/>
      <c r="U50" s="1059"/>
      <c r="V50" s="1059"/>
      <c r="W50" s="1059"/>
      <c r="X50" s="1059"/>
      <c r="Y50" s="1059"/>
      <c r="Z50" s="1059"/>
      <c r="AA50" s="1059"/>
      <c r="AB50" s="1059"/>
      <c r="AC50" s="1059"/>
      <c r="AD50" s="1059"/>
      <c r="AE50" s="1068"/>
      <c r="AF50" s="1069"/>
      <c r="AG50" s="1070"/>
      <c r="AH50" s="1070"/>
      <c r="AI50" s="1070"/>
      <c r="AJ50" s="1071"/>
      <c r="AK50" s="1058"/>
      <c r="AL50" s="1059"/>
      <c r="AM50" s="1059"/>
      <c r="AN50" s="1059"/>
      <c r="AO50" s="1059"/>
      <c r="AP50" s="1059"/>
      <c r="AQ50" s="1059"/>
      <c r="AR50" s="1059"/>
      <c r="AS50" s="1059"/>
      <c r="AT50" s="1059"/>
      <c r="AU50" s="1059"/>
      <c r="AV50" s="1059"/>
      <c r="AW50" s="1059"/>
      <c r="AX50" s="1059"/>
      <c r="AY50" s="1059"/>
      <c r="AZ50" s="1060"/>
      <c r="BA50" s="1060"/>
      <c r="BB50" s="1060"/>
      <c r="BC50" s="1060"/>
      <c r="BD50" s="1060"/>
      <c r="BE50" s="1004"/>
      <c r="BF50" s="1004"/>
      <c r="BG50" s="1004"/>
      <c r="BH50" s="1004"/>
      <c r="BI50" s="1005"/>
      <c r="BJ50" s="223"/>
      <c r="BK50" s="223"/>
      <c r="BL50" s="223"/>
      <c r="BM50" s="223"/>
      <c r="BN50" s="223"/>
      <c r="BO50" s="232"/>
      <c r="BP50" s="232"/>
      <c r="BQ50" s="229">
        <v>44</v>
      </c>
      <c r="BR50" s="230"/>
      <c r="BS50" s="1026"/>
      <c r="BT50" s="1027"/>
      <c r="BU50" s="1027"/>
      <c r="BV50" s="1027"/>
      <c r="BW50" s="1027"/>
      <c r="BX50" s="1027"/>
      <c r="BY50" s="1027"/>
      <c r="BZ50" s="1027"/>
      <c r="CA50" s="1027"/>
      <c r="CB50" s="1027"/>
      <c r="CC50" s="1027"/>
      <c r="CD50" s="1027"/>
      <c r="CE50" s="1027"/>
      <c r="CF50" s="1027"/>
      <c r="CG50" s="1048"/>
      <c r="CH50" s="1023"/>
      <c r="CI50" s="1024"/>
      <c r="CJ50" s="1024"/>
      <c r="CK50" s="1024"/>
      <c r="CL50" s="1025"/>
      <c r="CM50" s="1023"/>
      <c r="CN50" s="1024"/>
      <c r="CO50" s="1024"/>
      <c r="CP50" s="1024"/>
      <c r="CQ50" s="1025"/>
      <c r="CR50" s="1023"/>
      <c r="CS50" s="1024"/>
      <c r="CT50" s="1024"/>
      <c r="CU50" s="1024"/>
      <c r="CV50" s="1025"/>
      <c r="CW50" s="1023"/>
      <c r="CX50" s="1024"/>
      <c r="CY50" s="1024"/>
      <c r="CZ50" s="1024"/>
      <c r="DA50" s="1025"/>
      <c r="DB50" s="1023"/>
      <c r="DC50" s="1024"/>
      <c r="DD50" s="1024"/>
      <c r="DE50" s="1024"/>
      <c r="DF50" s="1025"/>
      <c r="DG50" s="1023"/>
      <c r="DH50" s="1024"/>
      <c r="DI50" s="1024"/>
      <c r="DJ50" s="1024"/>
      <c r="DK50" s="1025"/>
      <c r="DL50" s="1023"/>
      <c r="DM50" s="1024"/>
      <c r="DN50" s="1024"/>
      <c r="DO50" s="1024"/>
      <c r="DP50" s="1025"/>
      <c r="DQ50" s="1023"/>
      <c r="DR50" s="1024"/>
      <c r="DS50" s="1024"/>
      <c r="DT50" s="1024"/>
      <c r="DU50" s="1025"/>
      <c r="DV50" s="1026"/>
      <c r="DW50" s="1027"/>
      <c r="DX50" s="1027"/>
      <c r="DY50" s="1027"/>
      <c r="DZ50" s="1028"/>
      <c r="EA50" s="221"/>
    </row>
    <row r="51" spans="1:131" ht="26.25" customHeight="1" x14ac:dyDescent="0.15">
      <c r="A51" s="229">
        <v>24</v>
      </c>
      <c r="B51" s="1064"/>
      <c r="C51" s="1065"/>
      <c r="D51" s="1065"/>
      <c r="E51" s="1065"/>
      <c r="F51" s="1065"/>
      <c r="G51" s="1065"/>
      <c r="H51" s="1065"/>
      <c r="I51" s="1065"/>
      <c r="J51" s="1065"/>
      <c r="K51" s="1065"/>
      <c r="L51" s="1065"/>
      <c r="M51" s="1065"/>
      <c r="N51" s="1065"/>
      <c r="O51" s="1065"/>
      <c r="P51" s="1066"/>
      <c r="Q51" s="1067"/>
      <c r="R51" s="1059"/>
      <c r="S51" s="1059"/>
      <c r="T51" s="1059"/>
      <c r="U51" s="1059"/>
      <c r="V51" s="1059"/>
      <c r="W51" s="1059"/>
      <c r="X51" s="1059"/>
      <c r="Y51" s="1059"/>
      <c r="Z51" s="1059"/>
      <c r="AA51" s="1059"/>
      <c r="AB51" s="1059"/>
      <c r="AC51" s="1059"/>
      <c r="AD51" s="1059"/>
      <c r="AE51" s="1068"/>
      <c r="AF51" s="1069"/>
      <c r="AG51" s="1070"/>
      <c r="AH51" s="1070"/>
      <c r="AI51" s="1070"/>
      <c r="AJ51" s="1071"/>
      <c r="AK51" s="1058"/>
      <c r="AL51" s="1059"/>
      <c r="AM51" s="1059"/>
      <c r="AN51" s="1059"/>
      <c r="AO51" s="1059"/>
      <c r="AP51" s="1059"/>
      <c r="AQ51" s="1059"/>
      <c r="AR51" s="1059"/>
      <c r="AS51" s="1059"/>
      <c r="AT51" s="1059"/>
      <c r="AU51" s="1059"/>
      <c r="AV51" s="1059"/>
      <c r="AW51" s="1059"/>
      <c r="AX51" s="1059"/>
      <c r="AY51" s="1059"/>
      <c r="AZ51" s="1060"/>
      <c r="BA51" s="1060"/>
      <c r="BB51" s="1060"/>
      <c r="BC51" s="1060"/>
      <c r="BD51" s="1060"/>
      <c r="BE51" s="1004"/>
      <c r="BF51" s="1004"/>
      <c r="BG51" s="1004"/>
      <c r="BH51" s="1004"/>
      <c r="BI51" s="1005"/>
      <c r="BJ51" s="223"/>
      <c r="BK51" s="223"/>
      <c r="BL51" s="223"/>
      <c r="BM51" s="223"/>
      <c r="BN51" s="223"/>
      <c r="BO51" s="232"/>
      <c r="BP51" s="232"/>
      <c r="BQ51" s="229">
        <v>45</v>
      </c>
      <c r="BR51" s="230"/>
      <c r="BS51" s="1026"/>
      <c r="BT51" s="1027"/>
      <c r="BU51" s="1027"/>
      <c r="BV51" s="1027"/>
      <c r="BW51" s="1027"/>
      <c r="BX51" s="1027"/>
      <c r="BY51" s="1027"/>
      <c r="BZ51" s="1027"/>
      <c r="CA51" s="1027"/>
      <c r="CB51" s="1027"/>
      <c r="CC51" s="1027"/>
      <c r="CD51" s="1027"/>
      <c r="CE51" s="1027"/>
      <c r="CF51" s="1027"/>
      <c r="CG51" s="1048"/>
      <c r="CH51" s="1023"/>
      <c r="CI51" s="1024"/>
      <c r="CJ51" s="1024"/>
      <c r="CK51" s="1024"/>
      <c r="CL51" s="1025"/>
      <c r="CM51" s="1023"/>
      <c r="CN51" s="1024"/>
      <c r="CO51" s="1024"/>
      <c r="CP51" s="1024"/>
      <c r="CQ51" s="1025"/>
      <c r="CR51" s="1023"/>
      <c r="CS51" s="1024"/>
      <c r="CT51" s="1024"/>
      <c r="CU51" s="1024"/>
      <c r="CV51" s="1025"/>
      <c r="CW51" s="1023"/>
      <c r="CX51" s="1024"/>
      <c r="CY51" s="1024"/>
      <c r="CZ51" s="1024"/>
      <c r="DA51" s="1025"/>
      <c r="DB51" s="1023"/>
      <c r="DC51" s="1024"/>
      <c r="DD51" s="1024"/>
      <c r="DE51" s="1024"/>
      <c r="DF51" s="1025"/>
      <c r="DG51" s="1023"/>
      <c r="DH51" s="1024"/>
      <c r="DI51" s="1024"/>
      <c r="DJ51" s="1024"/>
      <c r="DK51" s="1025"/>
      <c r="DL51" s="1023"/>
      <c r="DM51" s="1024"/>
      <c r="DN51" s="1024"/>
      <c r="DO51" s="1024"/>
      <c r="DP51" s="1025"/>
      <c r="DQ51" s="1023"/>
      <c r="DR51" s="1024"/>
      <c r="DS51" s="1024"/>
      <c r="DT51" s="1024"/>
      <c r="DU51" s="1025"/>
      <c r="DV51" s="1026"/>
      <c r="DW51" s="1027"/>
      <c r="DX51" s="1027"/>
      <c r="DY51" s="1027"/>
      <c r="DZ51" s="1028"/>
      <c r="EA51" s="221"/>
    </row>
    <row r="52" spans="1:131" ht="26.25" customHeight="1" x14ac:dyDescent="0.15">
      <c r="A52" s="229">
        <v>25</v>
      </c>
      <c r="B52" s="1064"/>
      <c r="C52" s="1065"/>
      <c r="D52" s="1065"/>
      <c r="E52" s="1065"/>
      <c r="F52" s="1065"/>
      <c r="G52" s="1065"/>
      <c r="H52" s="1065"/>
      <c r="I52" s="1065"/>
      <c r="J52" s="1065"/>
      <c r="K52" s="1065"/>
      <c r="L52" s="1065"/>
      <c r="M52" s="1065"/>
      <c r="N52" s="1065"/>
      <c r="O52" s="1065"/>
      <c r="P52" s="1066"/>
      <c r="Q52" s="1067"/>
      <c r="R52" s="1059"/>
      <c r="S52" s="1059"/>
      <c r="T52" s="1059"/>
      <c r="U52" s="1059"/>
      <c r="V52" s="1059"/>
      <c r="W52" s="1059"/>
      <c r="X52" s="1059"/>
      <c r="Y52" s="1059"/>
      <c r="Z52" s="1059"/>
      <c r="AA52" s="1059"/>
      <c r="AB52" s="1059"/>
      <c r="AC52" s="1059"/>
      <c r="AD52" s="1059"/>
      <c r="AE52" s="1068"/>
      <c r="AF52" s="1069"/>
      <c r="AG52" s="1070"/>
      <c r="AH52" s="1070"/>
      <c r="AI52" s="1070"/>
      <c r="AJ52" s="1071"/>
      <c r="AK52" s="1058"/>
      <c r="AL52" s="1059"/>
      <c r="AM52" s="1059"/>
      <c r="AN52" s="1059"/>
      <c r="AO52" s="1059"/>
      <c r="AP52" s="1059"/>
      <c r="AQ52" s="1059"/>
      <c r="AR52" s="1059"/>
      <c r="AS52" s="1059"/>
      <c r="AT52" s="1059"/>
      <c r="AU52" s="1059"/>
      <c r="AV52" s="1059"/>
      <c r="AW52" s="1059"/>
      <c r="AX52" s="1059"/>
      <c r="AY52" s="1059"/>
      <c r="AZ52" s="1060"/>
      <c r="BA52" s="1060"/>
      <c r="BB52" s="1060"/>
      <c r="BC52" s="1060"/>
      <c r="BD52" s="1060"/>
      <c r="BE52" s="1004"/>
      <c r="BF52" s="1004"/>
      <c r="BG52" s="1004"/>
      <c r="BH52" s="1004"/>
      <c r="BI52" s="1005"/>
      <c r="BJ52" s="223"/>
      <c r="BK52" s="223"/>
      <c r="BL52" s="223"/>
      <c r="BM52" s="223"/>
      <c r="BN52" s="223"/>
      <c r="BO52" s="232"/>
      <c r="BP52" s="232"/>
      <c r="BQ52" s="229">
        <v>46</v>
      </c>
      <c r="BR52" s="230"/>
      <c r="BS52" s="1026"/>
      <c r="BT52" s="1027"/>
      <c r="BU52" s="1027"/>
      <c r="BV52" s="1027"/>
      <c r="BW52" s="1027"/>
      <c r="BX52" s="1027"/>
      <c r="BY52" s="1027"/>
      <c r="BZ52" s="1027"/>
      <c r="CA52" s="1027"/>
      <c r="CB52" s="1027"/>
      <c r="CC52" s="1027"/>
      <c r="CD52" s="1027"/>
      <c r="CE52" s="1027"/>
      <c r="CF52" s="1027"/>
      <c r="CG52" s="1048"/>
      <c r="CH52" s="1023"/>
      <c r="CI52" s="1024"/>
      <c r="CJ52" s="1024"/>
      <c r="CK52" s="1024"/>
      <c r="CL52" s="1025"/>
      <c r="CM52" s="1023"/>
      <c r="CN52" s="1024"/>
      <c r="CO52" s="1024"/>
      <c r="CP52" s="1024"/>
      <c r="CQ52" s="1025"/>
      <c r="CR52" s="1023"/>
      <c r="CS52" s="1024"/>
      <c r="CT52" s="1024"/>
      <c r="CU52" s="1024"/>
      <c r="CV52" s="1025"/>
      <c r="CW52" s="1023"/>
      <c r="CX52" s="1024"/>
      <c r="CY52" s="1024"/>
      <c r="CZ52" s="1024"/>
      <c r="DA52" s="1025"/>
      <c r="DB52" s="1023"/>
      <c r="DC52" s="1024"/>
      <c r="DD52" s="1024"/>
      <c r="DE52" s="1024"/>
      <c r="DF52" s="1025"/>
      <c r="DG52" s="1023"/>
      <c r="DH52" s="1024"/>
      <c r="DI52" s="1024"/>
      <c r="DJ52" s="1024"/>
      <c r="DK52" s="1025"/>
      <c r="DL52" s="1023"/>
      <c r="DM52" s="1024"/>
      <c r="DN52" s="1024"/>
      <c r="DO52" s="1024"/>
      <c r="DP52" s="1025"/>
      <c r="DQ52" s="1023"/>
      <c r="DR52" s="1024"/>
      <c r="DS52" s="1024"/>
      <c r="DT52" s="1024"/>
      <c r="DU52" s="1025"/>
      <c r="DV52" s="1026"/>
      <c r="DW52" s="1027"/>
      <c r="DX52" s="1027"/>
      <c r="DY52" s="1027"/>
      <c r="DZ52" s="1028"/>
      <c r="EA52" s="221"/>
    </row>
    <row r="53" spans="1:131" ht="26.25" customHeight="1" x14ac:dyDescent="0.15">
      <c r="A53" s="229">
        <v>26</v>
      </c>
      <c r="B53" s="1064"/>
      <c r="C53" s="1065"/>
      <c r="D53" s="1065"/>
      <c r="E53" s="1065"/>
      <c r="F53" s="1065"/>
      <c r="G53" s="1065"/>
      <c r="H53" s="1065"/>
      <c r="I53" s="1065"/>
      <c r="J53" s="1065"/>
      <c r="K53" s="1065"/>
      <c r="L53" s="1065"/>
      <c r="M53" s="1065"/>
      <c r="N53" s="1065"/>
      <c r="O53" s="1065"/>
      <c r="P53" s="1066"/>
      <c r="Q53" s="1067"/>
      <c r="R53" s="1059"/>
      <c r="S53" s="1059"/>
      <c r="T53" s="1059"/>
      <c r="U53" s="1059"/>
      <c r="V53" s="1059"/>
      <c r="W53" s="1059"/>
      <c r="X53" s="1059"/>
      <c r="Y53" s="1059"/>
      <c r="Z53" s="1059"/>
      <c r="AA53" s="1059"/>
      <c r="AB53" s="1059"/>
      <c r="AC53" s="1059"/>
      <c r="AD53" s="1059"/>
      <c r="AE53" s="1068"/>
      <c r="AF53" s="1069"/>
      <c r="AG53" s="1070"/>
      <c r="AH53" s="1070"/>
      <c r="AI53" s="1070"/>
      <c r="AJ53" s="1071"/>
      <c r="AK53" s="1058"/>
      <c r="AL53" s="1059"/>
      <c r="AM53" s="1059"/>
      <c r="AN53" s="1059"/>
      <c r="AO53" s="1059"/>
      <c r="AP53" s="1059"/>
      <c r="AQ53" s="1059"/>
      <c r="AR53" s="1059"/>
      <c r="AS53" s="1059"/>
      <c r="AT53" s="1059"/>
      <c r="AU53" s="1059"/>
      <c r="AV53" s="1059"/>
      <c r="AW53" s="1059"/>
      <c r="AX53" s="1059"/>
      <c r="AY53" s="1059"/>
      <c r="AZ53" s="1060"/>
      <c r="BA53" s="1060"/>
      <c r="BB53" s="1060"/>
      <c r="BC53" s="1060"/>
      <c r="BD53" s="1060"/>
      <c r="BE53" s="1004"/>
      <c r="BF53" s="1004"/>
      <c r="BG53" s="1004"/>
      <c r="BH53" s="1004"/>
      <c r="BI53" s="1005"/>
      <c r="BJ53" s="223"/>
      <c r="BK53" s="223"/>
      <c r="BL53" s="223"/>
      <c r="BM53" s="223"/>
      <c r="BN53" s="223"/>
      <c r="BO53" s="232"/>
      <c r="BP53" s="232"/>
      <c r="BQ53" s="229">
        <v>47</v>
      </c>
      <c r="BR53" s="230"/>
      <c r="BS53" s="1026"/>
      <c r="BT53" s="1027"/>
      <c r="BU53" s="1027"/>
      <c r="BV53" s="1027"/>
      <c r="BW53" s="1027"/>
      <c r="BX53" s="1027"/>
      <c r="BY53" s="1027"/>
      <c r="BZ53" s="1027"/>
      <c r="CA53" s="1027"/>
      <c r="CB53" s="1027"/>
      <c r="CC53" s="1027"/>
      <c r="CD53" s="1027"/>
      <c r="CE53" s="1027"/>
      <c r="CF53" s="1027"/>
      <c r="CG53" s="1048"/>
      <c r="CH53" s="1023"/>
      <c r="CI53" s="1024"/>
      <c r="CJ53" s="1024"/>
      <c r="CK53" s="1024"/>
      <c r="CL53" s="1025"/>
      <c r="CM53" s="1023"/>
      <c r="CN53" s="1024"/>
      <c r="CO53" s="1024"/>
      <c r="CP53" s="1024"/>
      <c r="CQ53" s="1025"/>
      <c r="CR53" s="1023"/>
      <c r="CS53" s="1024"/>
      <c r="CT53" s="1024"/>
      <c r="CU53" s="1024"/>
      <c r="CV53" s="1025"/>
      <c r="CW53" s="1023"/>
      <c r="CX53" s="1024"/>
      <c r="CY53" s="1024"/>
      <c r="CZ53" s="1024"/>
      <c r="DA53" s="1025"/>
      <c r="DB53" s="1023"/>
      <c r="DC53" s="1024"/>
      <c r="DD53" s="1024"/>
      <c r="DE53" s="1024"/>
      <c r="DF53" s="1025"/>
      <c r="DG53" s="1023"/>
      <c r="DH53" s="1024"/>
      <c r="DI53" s="1024"/>
      <c r="DJ53" s="1024"/>
      <c r="DK53" s="1025"/>
      <c r="DL53" s="1023"/>
      <c r="DM53" s="1024"/>
      <c r="DN53" s="1024"/>
      <c r="DO53" s="1024"/>
      <c r="DP53" s="1025"/>
      <c r="DQ53" s="1023"/>
      <c r="DR53" s="1024"/>
      <c r="DS53" s="1024"/>
      <c r="DT53" s="1024"/>
      <c r="DU53" s="1025"/>
      <c r="DV53" s="1026"/>
      <c r="DW53" s="1027"/>
      <c r="DX53" s="1027"/>
      <c r="DY53" s="1027"/>
      <c r="DZ53" s="1028"/>
      <c r="EA53" s="221"/>
    </row>
    <row r="54" spans="1:131" ht="26.25" customHeight="1" x14ac:dyDescent="0.15">
      <c r="A54" s="229">
        <v>27</v>
      </c>
      <c r="B54" s="1064"/>
      <c r="C54" s="1065"/>
      <c r="D54" s="1065"/>
      <c r="E54" s="1065"/>
      <c r="F54" s="1065"/>
      <c r="G54" s="1065"/>
      <c r="H54" s="1065"/>
      <c r="I54" s="1065"/>
      <c r="J54" s="1065"/>
      <c r="K54" s="1065"/>
      <c r="L54" s="1065"/>
      <c r="M54" s="1065"/>
      <c r="N54" s="1065"/>
      <c r="O54" s="1065"/>
      <c r="P54" s="1066"/>
      <c r="Q54" s="1067"/>
      <c r="R54" s="1059"/>
      <c r="S54" s="1059"/>
      <c r="T54" s="1059"/>
      <c r="U54" s="1059"/>
      <c r="V54" s="1059"/>
      <c r="W54" s="1059"/>
      <c r="X54" s="1059"/>
      <c r="Y54" s="1059"/>
      <c r="Z54" s="1059"/>
      <c r="AA54" s="1059"/>
      <c r="AB54" s="1059"/>
      <c r="AC54" s="1059"/>
      <c r="AD54" s="1059"/>
      <c r="AE54" s="1068"/>
      <c r="AF54" s="1069"/>
      <c r="AG54" s="1070"/>
      <c r="AH54" s="1070"/>
      <c r="AI54" s="1070"/>
      <c r="AJ54" s="1071"/>
      <c r="AK54" s="1058"/>
      <c r="AL54" s="1059"/>
      <c r="AM54" s="1059"/>
      <c r="AN54" s="1059"/>
      <c r="AO54" s="1059"/>
      <c r="AP54" s="1059"/>
      <c r="AQ54" s="1059"/>
      <c r="AR54" s="1059"/>
      <c r="AS54" s="1059"/>
      <c r="AT54" s="1059"/>
      <c r="AU54" s="1059"/>
      <c r="AV54" s="1059"/>
      <c r="AW54" s="1059"/>
      <c r="AX54" s="1059"/>
      <c r="AY54" s="1059"/>
      <c r="AZ54" s="1060"/>
      <c r="BA54" s="1060"/>
      <c r="BB54" s="1060"/>
      <c r="BC54" s="1060"/>
      <c r="BD54" s="1060"/>
      <c r="BE54" s="1004"/>
      <c r="BF54" s="1004"/>
      <c r="BG54" s="1004"/>
      <c r="BH54" s="1004"/>
      <c r="BI54" s="1005"/>
      <c r="BJ54" s="223"/>
      <c r="BK54" s="223"/>
      <c r="BL54" s="223"/>
      <c r="BM54" s="223"/>
      <c r="BN54" s="223"/>
      <c r="BO54" s="232"/>
      <c r="BP54" s="232"/>
      <c r="BQ54" s="229">
        <v>48</v>
      </c>
      <c r="BR54" s="230"/>
      <c r="BS54" s="1026"/>
      <c r="BT54" s="1027"/>
      <c r="BU54" s="1027"/>
      <c r="BV54" s="1027"/>
      <c r="BW54" s="1027"/>
      <c r="BX54" s="1027"/>
      <c r="BY54" s="1027"/>
      <c r="BZ54" s="1027"/>
      <c r="CA54" s="1027"/>
      <c r="CB54" s="1027"/>
      <c r="CC54" s="1027"/>
      <c r="CD54" s="1027"/>
      <c r="CE54" s="1027"/>
      <c r="CF54" s="1027"/>
      <c r="CG54" s="1048"/>
      <c r="CH54" s="1023"/>
      <c r="CI54" s="1024"/>
      <c r="CJ54" s="1024"/>
      <c r="CK54" s="1024"/>
      <c r="CL54" s="1025"/>
      <c r="CM54" s="1023"/>
      <c r="CN54" s="1024"/>
      <c r="CO54" s="1024"/>
      <c r="CP54" s="1024"/>
      <c r="CQ54" s="1025"/>
      <c r="CR54" s="1023"/>
      <c r="CS54" s="1024"/>
      <c r="CT54" s="1024"/>
      <c r="CU54" s="1024"/>
      <c r="CV54" s="1025"/>
      <c r="CW54" s="1023"/>
      <c r="CX54" s="1024"/>
      <c r="CY54" s="1024"/>
      <c r="CZ54" s="1024"/>
      <c r="DA54" s="1025"/>
      <c r="DB54" s="1023"/>
      <c r="DC54" s="1024"/>
      <c r="DD54" s="1024"/>
      <c r="DE54" s="1024"/>
      <c r="DF54" s="1025"/>
      <c r="DG54" s="1023"/>
      <c r="DH54" s="1024"/>
      <c r="DI54" s="1024"/>
      <c r="DJ54" s="1024"/>
      <c r="DK54" s="1025"/>
      <c r="DL54" s="1023"/>
      <c r="DM54" s="1024"/>
      <c r="DN54" s="1024"/>
      <c r="DO54" s="1024"/>
      <c r="DP54" s="1025"/>
      <c r="DQ54" s="1023"/>
      <c r="DR54" s="1024"/>
      <c r="DS54" s="1024"/>
      <c r="DT54" s="1024"/>
      <c r="DU54" s="1025"/>
      <c r="DV54" s="1026"/>
      <c r="DW54" s="1027"/>
      <c r="DX54" s="1027"/>
      <c r="DY54" s="1027"/>
      <c r="DZ54" s="1028"/>
      <c r="EA54" s="221"/>
    </row>
    <row r="55" spans="1:131" ht="26.25" customHeight="1" x14ac:dyDescent="0.15">
      <c r="A55" s="229">
        <v>28</v>
      </c>
      <c r="B55" s="1064"/>
      <c r="C55" s="1065"/>
      <c r="D55" s="1065"/>
      <c r="E55" s="1065"/>
      <c r="F55" s="1065"/>
      <c r="G55" s="1065"/>
      <c r="H55" s="1065"/>
      <c r="I55" s="1065"/>
      <c r="J55" s="1065"/>
      <c r="K55" s="1065"/>
      <c r="L55" s="1065"/>
      <c r="M55" s="1065"/>
      <c r="N55" s="1065"/>
      <c r="O55" s="1065"/>
      <c r="P55" s="1066"/>
      <c r="Q55" s="1067"/>
      <c r="R55" s="1059"/>
      <c r="S55" s="1059"/>
      <c r="T55" s="1059"/>
      <c r="U55" s="1059"/>
      <c r="V55" s="1059"/>
      <c r="W55" s="1059"/>
      <c r="X55" s="1059"/>
      <c r="Y55" s="1059"/>
      <c r="Z55" s="1059"/>
      <c r="AA55" s="1059"/>
      <c r="AB55" s="1059"/>
      <c r="AC55" s="1059"/>
      <c r="AD55" s="1059"/>
      <c r="AE55" s="1068"/>
      <c r="AF55" s="1069"/>
      <c r="AG55" s="1070"/>
      <c r="AH55" s="1070"/>
      <c r="AI55" s="1070"/>
      <c r="AJ55" s="1071"/>
      <c r="AK55" s="1058"/>
      <c r="AL55" s="1059"/>
      <c r="AM55" s="1059"/>
      <c r="AN55" s="1059"/>
      <c r="AO55" s="1059"/>
      <c r="AP55" s="1059"/>
      <c r="AQ55" s="1059"/>
      <c r="AR55" s="1059"/>
      <c r="AS55" s="1059"/>
      <c r="AT55" s="1059"/>
      <c r="AU55" s="1059"/>
      <c r="AV55" s="1059"/>
      <c r="AW55" s="1059"/>
      <c r="AX55" s="1059"/>
      <c r="AY55" s="1059"/>
      <c r="AZ55" s="1060"/>
      <c r="BA55" s="1060"/>
      <c r="BB55" s="1060"/>
      <c r="BC55" s="1060"/>
      <c r="BD55" s="1060"/>
      <c r="BE55" s="1004"/>
      <c r="BF55" s="1004"/>
      <c r="BG55" s="1004"/>
      <c r="BH55" s="1004"/>
      <c r="BI55" s="1005"/>
      <c r="BJ55" s="223"/>
      <c r="BK55" s="223"/>
      <c r="BL55" s="223"/>
      <c r="BM55" s="223"/>
      <c r="BN55" s="223"/>
      <c r="BO55" s="232"/>
      <c r="BP55" s="232"/>
      <c r="BQ55" s="229">
        <v>49</v>
      </c>
      <c r="BR55" s="230"/>
      <c r="BS55" s="1026"/>
      <c r="BT55" s="1027"/>
      <c r="BU55" s="1027"/>
      <c r="BV55" s="1027"/>
      <c r="BW55" s="1027"/>
      <c r="BX55" s="1027"/>
      <c r="BY55" s="1027"/>
      <c r="BZ55" s="1027"/>
      <c r="CA55" s="1027"/>
      <c r="CB55" s="1027"/>
      <c r="CC55" s="1027"/>
      <c r="CD55" s="1027"/>
      <c r="CE55" s="1027"/>
      <c r="CF55" s="1027"/>
      <c r="CG55" s="1048"/>
      <c r="CH55" s="1023"/>
      <c r="CI55" s="1024"/>
      <c r="CJ55" s="1024"/>
      <c r="CK55" s="1024"/>
      <c r="CL55" s="1025"/>
      <c r="CM55" s="1023"/>
      <c r="CN55" s="1024"/>
      <c r="CO55" s="1024"/>
      <c r="CP55" s="1024"/>
      <c r="CQ55" s="1025"/>
      <c r="CR55" s="1023"/>
      <c r="CS55" s="1024"/>
      <c r="CT55" s="1024"/>
      <c r="CU55" s="1024"/>
      <c r="CV55" s="1025"/>
      <c r="CW55" s="1023"/>
      <c r="CX55" s="1024"/>
      <c r="CY55" s="1024"/>
      <c r="CZ55" s="1024"/>
      <c r="DA55" s="1025"/>
      <c r="DB55" s="1023"/>
      <c r="DC55" s="1024"/>
      <c r="DD55" s="1024"/>
      <c r="DE55" s="1024"/>
      <c r="DF55" s="1025"/>
      <c r="DG55" s="1023"/>
      <c r="DH55" s="1024"/>
      <c r="DI55" s="1024"/>
      <c r="DJ55" s="1024"/>
      <c r="DK55" s="1025"/>
      <c r="DL55" s="1023"/>
      <c r="DM55" s="1024"/>
      <c r="DN55" s="1024"/>
      <c r="DO55" s="1024"/>
      <c r="DP55" s="1025"/>
      <c r="DQ55" s="1023"/>
      <c r="DR55" s="1024"/>
      <c r="DS55" s="1024"/>
      <c r="DT55" s="1024"/>
      <c r="DU55" s="1025"/>
      <c r="DV55" s="1026"/>
      <c r="DW55" s="1027"/>
      <c r="DX55" s="1027"/>
      <c r="DY55" s="1027"/>
      <c r="DZ55" s="1028"/>
      <c r="EA55" s="221"/>
    </row>
    <row r="56" spans="1:131" ht="26.25" customHeight="1" x14ac:dyDescent="0.15">
      <c r="A56" s="229">
        <v>29</v>
      </c>
      <c r="B56" s="1064"/>
      <c r="C56" s="1065"/>
      <c r="D56" s="1065"/>
      <c r="E56" s="1065"/>
      <c r="F56" s="1065"/>
      <c r="G56" s="1065"/>
      <c r="H56" s="1065"/>
      <c r="I56" s="1065"/>
      <c r="J56" s="1065"/>
      <c r="K56" s="1065"/>
      <c r="L56" s="1065"/>
      <c r="M56" s="1065"/>
      <c r="N56" s="1065"/>
      <c r="O56" s="1065"/>
      <c r="P56" s="1066"/>
      <c r="Q56" s="1067"/>
      <c r="R56" s="1059"/>
      <c r="S56" s="1059"/>
      <c r="T56" s="1059"/>
      <c r="U56" s="1059"/>
      <c r="V56" s="1059"/>
      <c r="W56" s="1059"/>
      <c r="X56" s="1059"/>
      <c r="Y56" s="1059"/>
      <c r="Z56" s="1059"/>
      <c r="AA56" s="1059"/>
      <c r="AB56" s="1059"/>
      <c r="AC56" s="1059"/>
      <c r="AD56" s="1059"/>
      <c r="AE56" s="1068"/>
      <c r="AF56" s="1069"/>
      <c r="AG56" s="1070"/>
      <c r="AH56" s="1070"/>
      <c r="AI56" s="1070"/>
      <c r="AJ56" s="1071"/>
      <c r="AK56" s="1058"/>
      <c r="AL56" s="1059"/>
      <c r="AM56" s="1059"/>
      <c r="AN56" s="1059"/>
      <c r="AO56" s="1059"/>
      <c r="AP56" s="1059"/>
      <c r="AQ56" s="1059"/>
      <c r="AR56" s="1059"/>
      <c r="AS56" s="1059"/>
      <c r="AT56" s="1059"/>
      <c r="AU56" s="1059"/>
      <c r="AV56" s="1059"/>
      <c r="AW56" s="1059"/>
      <c r="AX56" s="1059"/>
      <c r="AY56" s="1059"/>
      <c r="AZ56" s="1060"/>
      <c r="BA56" s="1060"/>
      <c r="BB56" s="1060"/>
      <c r="BC56" s="1060"/>
      <c r="BD56" s="1060"/>
      <c r="BE56" s="1004"/>
      <c r="BF56" s="1004"/>
      <c r="BG56" s="1004"/>
      <c r="BH56" s="1004"/>
      <c r="BI56" s="1005"/>
      <c r="BJ56" s="223"/>
      <c r="BK56" s="223"/>
      <c r="BL56" s="223"/>
      <c r="BM56" s="223"/>
      <c r="BN56" s="223"/>
      <c r="BO56" s="232"/>
      <c r="BP56" s="232"/>
      <c r="BQ56" s="229">
        <v>50</v>
      </c>
      <c r="BR56" s="230"/>
      <c r="BS56" s="1026"/>
      <c r="BT56" s="1027"/>
      <c r="BU56" s="1027"/>
      <c r="BV56" s="1027"/>
      <c r="BW56" s="1027"/>
      <c r="BX56" s="1027"/>
      <c r="BY56" s="1027"/>
      <c r="BZ56" s="1027"/>
      <c r="CA56" s="1027"/>
      <c r="CB56" s="1027"/>
      <c r="CC56" s="1027"/>
      <c r="CD56" s="1027"/>
      <c r="CE56" s="1027"/>
      <c r="CF56" s="1027"/>
      <c r="CG56" s="1048"/>
      <c r="CH56" s="1023"/>
      <c r="CI56" s="1024"/>
      <c r="CJ56" s="1024"/>
      <c r="CK56" s="1024"/>
      <c r="CL56" s="1025"/>
      <c r="CM56" s="1023"/>
      <c r="CN56" s="1024"/>
      <c r="CO56" s="1024"/>
      <c r="CP56" s="1024"/>
      <c r="CQ56" s="1025"/>
      <c r="CR56" s="1023"/>
      <c r="CS56" s="1024"/>
      <c r="CT56" s="1024"/>
      <c r="CU56" s="1024"/>
      <c r="CV56" s="1025"/>
      <c r="CW56" s="1023"/>
      <c r="CX56" s="1024"/>
      <c r="CY56" s="1024"/>
      <c r="CZ56" s="1024"/>
      <c r="DA56" s="1025"/>
      <c r="DB56" s="1023"/>
      <c r="DC56" s="1024"/>
      <c r="DD56" s="1024"/>
      <c r="DE56" s="1024"/>
      <c r="DF56" s="1025"/>
      <c r="DG56" s="1023"/>
      <c r="DH56" s="1024"/>
      <c r="DI56" s="1024"/>
      <c r="DJ56" s="1024"/>
      <c r="DK56" s="1025"/>
      <c r="DL56" s="1023"/>
      <c r="DM56" s="1024"/>
      <c r="DN56" s="1024"/>
      <c r="DO56" s="1024"/>
      <c r="DP56" s="1025"/>
      <c r="DQ56" s="1023"/>
      <c r="DR56" s="1024"/>
      <c r="DS56" s="1024"/>
      <c r="DT56" s="1024"/>
      <c r="DU56" s="1025"/>
      <c r="DV56" s="1026"/>
      <c r="DW56" s="1027"/>
      <c r="DX56" s="1027"/>
      <c r="DY56" s="1027"/>
      <c r="DZ56" s="1028"/>
      <c r="EA56" s="221"/>
    </row>
    <row r="57" spans="1:131" ht="26.25" customHeight="1" x14ac:dyDescent="0.15">
      <c r="A57" s="229">
        <v>30</v>
      </c>
      <c r="B57" s="1064"/>
      <c r="C57" s="1065"/>
      <c r="D57" s="1065"/>
      <c r="E57" s="1065"/>
      <c r="F57" s="1065"/>
      <c r="G57" s="1065"/>
      <c r="H57" s="1065"/>
      <c r="I57" s="1065"/>
      <c r="J57" s="1065"/>
      <c r="K57" s="1065"/>
      <c r="L57" s="1065"/>
      <c r="M57" s="1065"/>
      <c r="N57" s="1065"/>
      <c r="O57" s="1065"/>
      <c r="P57" s="1066"/>
      <c r="Q57" s="1067"/>
      <c r="R57" s="1059"/>
      <c r="S57" s="1059"/>
      <c r="T57" s="1059"/>
      <c r="U57" s="1059"/>
      <c r="V57" s="1059"/>
      <c r="W57" s="1059"/>
      <c r="X57" s="1059"/>
      <c r="Y57" s="1059"/>
      <c r="Z57" s="1059"/>
      <c r="AA57" s="1059"/>
      <c r="AB57" s="1059"/>
      <c r="AC57" s="1059"/>
      <c r="AD57" s="1059"/>
      <c r="AE57" s="1068"/>
      <c r="AF57" s="1069"/>
      <c r="AG57" s="1070"/>
      <c r="AH57" s="1070"/>
      <c r="AI57" s="1070"/>
      <c r="AJ57" s="1071"/>
      <c r="AK57" s="1058"/>
      <c r="AL57" s="1059"/>
      <c r="AM57" s="1059"/>
      <c r="AN57" s="1059"/>
      <c r="AO57" s="1059"/>
      <c r="AP57" s="1059"/>
      <c r="AQ57" s="1059"/>
      <c r="AR57" s="1059"/>
      <c r="AS57" s="1059"/>
      <c r="AT57" s="1059"/>
      <c r="AU57" s="1059"/>
      <c r="AV57" s="1059"/>
      <c r="AW57" s="1059"/>
      <c r="AX57" s="1059"/>
      <c r="AY57" s="1059"/>
      <c r="AZ57" s="1060"/>
      <c r="BA57" s="1060"/>
      <c r="BB57" s="1060"/>
      <c r="BC57" s="1060"/>
      <c r="BD57" s="1060"/>
      <c r="BE57" s="1004"/>
      <c r="BF57" s="1004"/>
      <c r="BG57" s="1004"/>
      <c r="BH57" s="1004"/>
      <c r="BI57" s="1005"/>
      <c r="BJ57" s="223"/>
      <c r="BK57" s="223"/>
      <c r="BL57" s="223"/>
      <c r="BM57" s="223"/>
      <c r="BN57" s="223"/>
      <c r="BO57" s="232"/>
      <c r="BP57" s="232"/>
      <c r="BQ57" s="229">
        <v>51</v>
      </c>
      <c r="BR57" s="230"/>
      <c r="BS57" s="1026"/>
      <c r="BT57" s="1027"/>
      <c r="BU57" s="1027"/>
      <c r="BV57" s="1027"/>
      <c r="BW57" s="1027"/>
      <c r="BX57" s="1027"/>
      <c r="BY57" s="1027"/>
      <c r="BZ57" s="1027"/>
      <c r="CA57" s="1027"/>
      <c r="CB57" s="1027"/>
      <c r="CC57" s="1027"/>
      <c r="CD57" s="1027"/>
      <c r="CE57" s="1027"/>
      <c r="CF57" s="1027"/>
      <c r="CG57" s="1048"/>
      <c r="CH57" s="1023"/>
      <c r="CI57" s="1024"/>
      <c r="CJ57" s="1024"/>
      <c r="CK57" s="1024"/>
      <c r="CL57" s="1025"/>
      <c r="CM57" s="1023"/>
      <c r="CN57" s="1024"/>
      <c r="CO57" s="1024"/>
      <c r="CP57" s="1024"/>
      <c r="CQ57" s="1025"/>
      <c r="CR57" s="1023"/>
      <c r="CS57" s="1024"/>
      <c r="CT57" s="1024"/>
      <c r="CU57" s="1024"/>
      <c r="CV57" s="1025"/>
      <c r="CW57" s="1023"/>
      <c r="CX57" s="1024"/>
      <c r="CY57" s="1024"/>
      <c r="CZ57" s="1024"/>
      <c r="DA57" s="1025"/>
      <c r="DB57" s="1023"/>
      <c r="DC57" s="1024"/>
      <c r="DD57" s="1024"/>
      <c r="DE57" s="1024"/>
      <c r="DF57" s="1025"/>
      <c r="DG57" s="1023"/>
      <c r="DH57" s="1024"/>
      <c r="DI57" s="1024"/>
      <c r="DJ57" s="1024"/>
      <c r="DK57" s="1025"/>
      <c r="DL57" s="1023"/>
      <c r="DM57" s="1024"/>
      <c r="DN57" s="1024"/>
      <c r="DO57" s="1024"/>
      <c r="DP57" s="1025"/>
      <c r="DQ57" s="1023"/>
      <c r="DR57" s="1024"/>
      <c r="DS57" s="1024"/>
      <c r="DT57" s="1024"/>
      <c r="DU57" s="1025"/>
      <c r="DV57" s="1026"/>
      <c r="DW57" s="1027"/>
      <c r="DX57" s="1027"/>
      <c r="DY57" s="1027"/>
      <c r="DZ57" s="1028"/>
      <c r="EA57" s="221"/>
    </row>
    <row r="58" spans="1:131" ht="26.25" customHeight="1" x14ac:dyDescent="0.15">
      <c r="A58" s="229">
        <v>31</v>
      </c>
      <c r="B58" s="1064"/>
      <c r="C58" s="1065"/>
      <c r="D58" s="1065"/>
      <c r="E58" s="1065"/>
      <c r="F58" s="1065"/>
      <c r="G58" s="1065"/>
      <c r="H58" s="1065"/>
      <c r="I58" s="1065"/>
      <c r="J58" s="1065"/>
      <c r="K58" s="1065"/>
      <c r="L58" s="1065"/>
      <c r="M58" s="1065"/>
      <c r="N58" s="1065"/>
      <c r="O58" s="1065"/>
      <c r="P58" s="1066"/>
      <c r="Q58" s="1067"/>
      <c r="R58" s="1059"/>
      <c r="S58" s="1059"/>
      <c r="T58" s="1059"/>
      <c r="U58" s="1059"/>
      <c r="V58" s="1059"/>
      <c r="W58" s="1059"/>
      <c r="X58" s="1059"/>
      <c r="Y58" s="1059"/>
      <c r="Z58" s="1059"/>
      <c r="AA58" s="1059"/>
      <c r="AB58" s="1059"/>
      <c r="AC58" s="1059"/>
      <c r="AD58" s="1059"/>
      <c r="AE58" s="1068"/>
      <c r="AF58" s="1069"/>
      <c r="AG58" s="1070"/>
      <c r="AH58" s="1070"/>
      <c r="AI58" s="1070"/>
      <c r="AJ58" s="1071"/>
      <c r="AK58" s="1058"/>
      <c r="AL58" s="1059"/>
      <c r="AM58" s="1059"/>
      <c r="AN58" s="1059"/>
      <c r="AO58" s="1059"/>
      <c r="AP58" s="1059"/>
      <c r="AQ58" s="1059"/>
      <c r="AR58" s="1059"/>
      <c r="AS58" s="1059"/>
      <c r="AT58" s="1059"/>
      <c r="AU58" s="1059"/>
      <c r="AV58" s="1059"/>
      <c r="AW58" s="1059"/>
      <c r="AX58" s="1059"/>
      <c r="AY58" s="1059"/>
      <c r="AZ58" s="1060"/>
      <c r="BA58" s="1060"/>
      <c r="BB58" s="1060"/>
      <c r="BC58" s="1060"/>
      <c r="BD58" s="1060"/>
      <c r="BE58" s="1004"/>
      <c r="BF58" s="1004"/>
      <c r="BG58" s="1004"/>
      <c r="BH58" s="1004"/>
      <c r="BI58" s="1005"/>
      <c r="BJ58" s="223"/>
      <c r="BK58" s="223"/>
      <c r="BL58" s="223"/>
      <c r="BM58" s="223"/>
      <c r="BN58" s="223"/>
      <c r="BO58" s="232"/>
      <c r="BP58" s="232"/>
      <c r="BQ58" s="229">
        <v>52</v>
      </c>
      <c r="BR58" s="230"/>
      <c r="BS58" s="1026"/>
      <c r="BT58" s="1027"/>
      <c r="BU58" s="1027"/>
      <c r="BV58" s="1027"/>
      <c r="BW58" s="1027"/>
      <c r="BX58" s="1027"/>
      <c r="BY58" s="1027"/>
      <c r="BZ58" s="1027"/>
      <c r="CA58" s="1027"/>
      <c r="CB58" s="1027"/>
      <c r="CC58" s="1027"/>
      <c r="CD58" s="1027"/>
      <c r="CE58" s="1027"/>
      <c r="CF58" s="1027"/>
      <c r="CG58" s="1048"/>
      <c r="CH58" s="1023"/>
      <c r="CI58" s="1024"/>
      <c r="CJ58" s="1024"/>
      <c r="CK58" s="1024"/>
      <c r="CL58" s="1025"/>
      <c r="CM58" s="1023"/>
      <c r="CN58" s="1024"/>
      <c r="CO58" s="1024"/>
      <c r="CP58" s="1024"/>
      <c r="CQ58" s="1025"/>
      <c r="CR58" s="1023"/>
      <c r="CS58" s="1024"/>
      <c r="CT58" s="1024"/>
      <c r="CU58" s="1024"/>
      <c r="CV58" s="1025"/>
      <c r="CW58" s="1023"/>
      <c r="CX58" s="1024"/>
      <c r="CY58" s="1024"/>
      <c r="CZ58" s="1024"/>
      <c r="DA58" s="1025"/>
      <c r="DB58" s="1023"/>
      <c r="DC58" s="1024"/>
      <c r="DD58" s="1024"/>
      <c r="DE58" s="1024"/>
      <c r="DF58" s="1025"/>
      <c r="DG58" s="1023"/>
      <c r="DH58" s="1024"/>
      <c r="DI58" s="1024"/>
      <c r="DJ58" s="1024"/>
      <c r="DK58" s="1025"/>
      <c r="DL58" s="1023"/>
      <c r="DM58" s="1024"/>
      <c r="DN58" s="1024"/>
      <c r="DO58" s="1024"/>
      <c r="DP58" s="1025"/>
      <c r="DQ58" s="1023"/>
      <c r="DR58" s="1024"/>
      <c r="DS58" s="1024"/>
      <c r="DT58" s="1024"/>
      <c r="DU58" s="1025"/>
      <c r="DV58" s="1026"/>
      <c r="DW58" s="1027"/>
      <c r="DX58" s="1027"/>
      <c r="DY58" s="1027"/>
      <c r="DZ58" s="1028"/>
      <c r="EA58" s="221"/>
    </row>
    <row r="59" spans="1:131" ht="26.25" customHeight="1" x14ac:dyDescent="0.15">
      <c r="A59" s="229">
        <v>32</v>
      </c>
      <c r="B59" s="1064"/>
      <c r="C59" s="1065"/>
      <c r="D59" s="1065"/>
      <c r="E59" s="1065"/>
      <c r="F59" s="1065"/>
      <c r="G59" s="1065"/>
      <c r="H59" s="1065"/>
      <c r="I59" s="1065"/>
      <c r="J59" s="1065"/>
      <c r="K59" s="1065"/>
      <c r="L59" s="1065"/>
      <c r="M59" s="1065"/>
      <c r="N59" s="1065"/>
      <c r="O59" s="1065"/>
      <c r="P59" s="1066"/>
      <c r="Q59" s="1067"/>
      <c r="R59" s="1059"/>
      <c r="S59" s="1059"/>
      <c r="T59" s="1059"/>
      <c r="U59" s="1059"/>
      <c r="V59" s="1059"/>
      <c r="W59" s="1059"/>
      <c r="X59" s="1059"/>
      <c r="Y59" s="1059"/>
      <c r="Z59" s="1059"/>
      <c r="AA59" s="1059"/>
      <c r="AB59" s="1059"/>
      <c r="AC59" s="1059"/>
      <c r="AD59" s="1059"/>
      <c r="AE59" s="1068"/>
      <c r="AF59" s="1069"/>
      <c r="AG59" s="1070"/>
      <c r="AH59" s="1070"/>
      <c r="AI59" s="1070"/>
      <c r="AJ59" s="1071"/>
      <c r="AK59" s="1058"/>
      <c r="AL59" s="1059"/>
      <c r="AM59" s="1059"/>
      <c r="AN59" s="1059"/>
      <c r="AO59" s="1059"/>
      <c r="AP59" s="1059"/>
      <c r="AQ59" s="1059"/>
      <c r="AR59" s="1059"/>
      <c r="AS59" s="1059"/>
      <c r="AT59" s="1059"/>
      <c r="AU59" s="1059"/>
      <c r="AV59" s="1059"/>
      <c r="AW59" s="1059"/>
      <c r="AX59" s="1059"/>
      <c r="AY59" s="1059"/>
      <c r="AZ59" s="1060"/>
      <c r="BA59" s="1060"/>
      <c r="BB59" s="1060"/>
      <c r="BC59" s="1060"/>
      <c r="BD59" s="1060"/>
      <c r="BE59" s="1004"/>
      <c r="BF59" s="1004"/>
      <c r="BG59" s="1004"/>
      <c r="BH59" s="1004"/>
      <c r="BI59" s="1005"/>
      <c r="BJ59" s="223"/>
      <c r="BK59" s="223"/>
      <c r="BL59" s="223"/>
      <c r="BM59" s="223"/>
      <c r="BN59" s="223"/>
      <c r="BO59" s="232"/>
      <c r="BP59" s="232"/>
      <c r="BQ59" s="229">
        <v>53</v>
      </c>
      <c r="BR59" s="230"/>
      <c r="BS59" s="1026"/>
      <c r="BT59" s="1027"/>
      <c r="BU59" s="1027"/>
      <c r="BV59" s="1027"/>
      <c r="BW59" s="1027"/>
      <c r="BX59" s="1027"/>
      <c r="BY59" s="1027"/>
      <c r="BZ59" s="1027"/>
      <c r="CA59" s="1027"/>
      <c r="CB59" s="1027"/>
      <c r="CC59" s="1027"/>
      <c r="CD59" s="1027"/>
      <c r="CE59" s="1027"/>
      <c r="CF59" s="1027"/>
      <c r="CG59" s="1048"/>
      <c r="CH59" s="1023"/>
      <c r="CI59" s="1024"/>
      <c r="CJ59" s="1024"/>
      <c r="CK59" s="1024"/>
      <c r="CL59" s="1025"/>
      <c r="CM59" s="1023"/>
      <c r="CN59" s="1024"/>
      <c r="CO59" s="1024"/>
      <c r="CP59" s="1024"/>
      <c r="CQ59" s="1025"/>
      <c r="CR59" s="1023"/>
      <c r="CS59" s="1024"/>
      <c r="CT59" s="1024"/>
      <c r="CU59" s="1024"/>
      <c r="CV59" s="1025"/>
      <c r="CW59" s="1023"/>
      <c r="CX59" s="1024"/>
      <c r="CY59" s="1024"/>
      <c r="CZ59" s="1024"/>
      <c r="DA59" s="1025"/>
      <c r="DB59" s="1023"/>
      <c r="DC59" s="1024"/>
      <c r="DD59" s="1024"/>
      <c r="DE59" s="1024"/>
      <c r="DF59" s="1025"/>
      <c r="DG59" s="1023"/>
      <c r="DH59" s="1024"/>
      <c r="DI59" s="1024"/>
      <c r="DJ59" s="1024"/>
      <c r="DK59" s="1025"/>
      <c r="DL59" s="1023"/>
      <c r="DM59" s="1024"/>
      <c r="DN59" s="1024"/>
      <c r="DO59" s="1024"/>
      <c r="DP59" s="1025"/>
      <c r="DQ59" s="1023"/>
      <c r="DR59" s="1024"/>
      <c r="DS59" s="1024"/>
      <c r="DT59" s="1024"/>
      <c r="DU59" s="1025"/>
      <c r="DV59" s="1026"/>
      <c r="DW59" s="1027"/>
      <c r="DX59" s="1027"/>
      <c r="DY59" s="1027"/>
      <c r="DZ59" s="1028"/>
      <c r="EA59" s="221"/>
    </row>
    <row r="60" spans="1:131" ht="26.25" customHeight="1" x14ac:dyDescent="0.15">
      <c r="A60" s="229">
        <v>33</v>
      </c>
      <c r="B60" s="1064"/>
      <c r="C60" s="1065"/>
      <c r="D60" s="1065"/>
      <c r="E60" s="1065"/>
      <c r="F60" s="1065"/>
      <c r="G60" s="1065"/>
      <c r="H60" s="1065"/>
      <c r="I60" s="1065"/>
      <c r="J60" s="1065"/>
      <c r="K60" s="1065"/>
      <c r="L60" s="1065"/>
      <c r="M60" s="1065"/>
      <c r="N60" s="1065"/>
      <c r="O60" s="1065"/>
      <c r="P60" s="1066"/>
      <c r="Q60" s="1067"/>
      <c r="R60" s="1059"/>
      <c r="S60" s="1059"/>
      <c r="T60" s="1059"/>
      <c r="U60" s="1059"/>
      <c r="V60" s="1059"/>
      <c r="W60" s="1059"/>
      <c r="X60" s="1059"/>
      <c r="Y60" s="1059"/>
      <c r="Z60" s="1059"/>
      <c r="AA60" s="1059"/>
      <c r="AB60" s="1059"/>
      <c r="AC60" s="1059"/>
      <c r="AD60" s="1059"/>
      <c r="AE60" s="1068"/>
      <c r="AF60" s="1069"/>
      <c r="AG60" s="1070"/>
      <c r="AH60" s="1070"/>
      <c r="AI60" s="1070"/>
      <c r="AJ60" s="1071"/>
      <c r="AK60" s="1058"/>
      <c r="AL60" s="1059"/>
      <c r="AM60" s="1059"/>
      <c r="AN60" s="1059"/>
      <c r="AO60" s="1059"/>
      <c r="AP60" s="1059"/>
      <c r="AQ60" s="1059"/>
      <c r="AR60" s="1059"/>
      <c r="AS60" s="1059"/>
      <c r="AT60" s="1059"/>
      <c r="AU60" s="1059"/>
      <c r="AV60" s="1059"/>
      <c r="AW60" s="1059"/>
      <c r="AX60" s="1059"/>
      <c r="AY60" s="1059"/>
      <c r="AZ60" s="1060"/>
      <c r="BA60" s="1060"/>
      <c r="BB60" s="1060"/>
      <c r="BC60" s="1060"/>
      <c r="BD60" s="1060"/>
      <c r="BE60" s="1004"/>
      <c r="BF60" s="1004"/>
      <c r="BG60" s="1004"/>
      <c r="BH60" s="1004"/>
      <c r="BI60" s="1005"/>
      <c r="BJ60" s="223"/>
      <c r="BK60" s="223"/>
      <c r="BL60" s="223"/>
      <c r="BM60" s="223"/>
      <c r="BN60" s="223"/>
      <c r="BO60" s="232"/>
      <c r="BP60" s="232"/>
      <c r="BQ60" s="229">
        <v>54</v>
      </c>
      <c r="BR60" s="230"/>
      <c r="BS60" s="1026"/>
      <c r="BT60" s="1027"/>
      <c r="BU60" s="1027"/>
      <c r="BV60" s="1027"/>
      <c r="BW60" s="1027"/>
      <c r="BX60" s="1027"/>
      <c r="BY60" s="1027"/>
      <c r="BZ60" s="1027"/>
      <c r="CA60" s="1027"/>
      <c r="CB60" s="1027"/>
      <c r="CC60" s="1027"/>
      <c r="CD60" s="1027"/>
      <c r="CE60" s="1027"/>
      <c r="CF60" s="1027"/>
      <c r="CG60" s="1048"/>
      <c r="CH60" s="1023"/>
      <c r="CI60" s="1024"/>
      <c r="CJ60" s="1024"/>
      <c r="CK60" s="1024"/>
      <c r="CL60" s="1025"/>
      <c r="CM60" s="1023"/>
      <c r="CN60" s="1024"/>
      <c r="CO60" s="1024"/>
      <c r="CP60" s="1024"/>
      <c r="CQ60" s="1025"/>
      <c r="CR60" s="1023"/>
      <c r="CS60" s="1024"/>
      <c r="CT60" s="1024"/>
      <c r="CU60" s="1024"/>
      <c r="CV60" s="1025"/>
      <c r="CW60" s="1023"/>
      <c r="CX60" s="1024"/>
      <c r="CY60" s="1024"/>
      <c r="CZ60" s="1024"/>
      <c r="DA60" s="1025"/>
      <c r="DB60" s="1023"/>
      <c r="DC60" s="1024"/>
      <c r="DD60" s="1024"/>
      <c r="DE60" s="1024"/>
      <c r="DF60" s="1025"/>
      <c r="DG60" s="1023"/>
      <c r="DH60" s="1024"/>
      <c r="DI60" s="1024"/>
      <c r="DJ60" s="1024"/>
      <c r="DK60" s="1025"/>
      <c r="DL60" s="1023"/>
      <c r="DM60" s="1024"/>
      <c r="DN60" s="1024"/>
      <c r="DO60" s="1024"/>
      <c r="DP60" s="1025"/>
      <c r="DQ60" s="1023"/>
      <c r="DR60" s="1024"/>
      <c r="DS60" s="1024"/>
      <c r="DT60" s="1024"/>
      <c r="DU60" s="1025"/>
      <c r="DV60" s="1026"/>
      <c r="DW60" s="1027"/>
      <c r="DX60" s="1027"/>
      <c r="DY60" s="1027"/>
      <c r="DZ60" s="1028"/>
      <c r="EA60" s="221"/>
    </row>
    <row r="61" spans="1:131" ht="26.25" customHeight="1" thickBot="1" x14ac:dyDescent="0.2">
      <c r="A61" s="229">
        <v>34</v>
      </c>
      <c r="B61" s="1064"/>
      <c r="C61" s="1065"/>
      <c r="D61" s="1065"/>
      <c r="E61" s="1065"/>
      <c r="F61" s="1065"/>
      <c r="G61" s="1065"/>
      <c r="H61" s="1065"/>
      <c r="I61" s="1065"/>
      <c r="J61" s="1065"/>
      <c r="K61" s="1065"/>
      <c r="L61" s="1065"/>
      <c r="M61" s="1065"/>
      <c r="N61" s="1065"/>
      <c r="O61" s="1065"/>
      <c r="P61" s="1066"/>
      <c r="Q61" s="1067"/>
      <c r="R61" s="1059"/>
      <c r="S61" s="1059"/>
      <c r="T61" s="1059"/>
      <c r="U61" s="1059"/>
      <c r="V61" s="1059"/>
      <c r="W61" s="1059"/>
      <c r="X61" s="1059"/>
      <c r="Y61" s="1059"/>
      <c r="Z61" s="1059"/>
      <c r="AA61" s="1059"/>
      <c r="AB61" s="1059"/>
      <c r="AC61" s="1059"/>
      <c r="AD61" s="1059"/>
      <c r="AE61" s="1068"/>
      <c r="AF61" s="1069"/>
      <c r="AG61" s="1070"/>
      <c r="AH61" s="1070"/>
      <c r="AI61" s="1070"/>
      <c r="AJ61" s="1071"/>
      <c r="AK61" s="1058"/>
      <c r="AL61" s="1059"/>
      <c r="AM61" s="1059"/>
      <c r="AN61" s="1059"/>
      <c r="AO61" s="1059"/>
      <c r="AP61" s="1059"/>
      <c r="AQ61" s="1059"/>
      <c r="AR61" s="1059"/>
      <c r="AS61" s="1059"/>
      <c r="AT61" s="1059"/>
      <c r="AU61" s="1059"/>
      <c r="AV61" s="1059"/>
      <c r="AW61" s="1059"/>
      <c r="AX61" s="1059"/>
      <c r="AY61" s="1059"/>
      <c r="AZ61" s="1060"/>
      <c r="BA61" s="1060"/>
      <c r="BB61" s="1060"/>
      <c r="BC61" s="1060"/>
      <c r="BD61" s="1060"/>
      <c r="BE61" s="1004"/>
      <c r="BF61" s="1004"/>
      <c r="BG61" s="1004"/>
      <c r="BH61" s="1004"/>
      <c r="BI61" s="1005"/>
      <c r="BJ61" s="223"/>
      <c r="BK61" s="223"/>
      <c r="BL61" s="223"/>
      <c r="BM61" s="223"/>
      <c r="BN61" s="223"/>
      <c r="BO61" s="232"/>
      <c r="BP61" s="232"/>
      <c r="BQ61" s="229">
        <v>55</v>
      </c>
      <c r="BR61" s="230"/>
      <c r="BS61" s="1026"/>
      <c r="BT61" s="1027"/>
      <c r="BU61" s="1027"/>
      <c r="BV61" s="1027"/>
      <c r="BW61" s="1027"/>
      <c r="BX61" s="1027"/>
      <c r="BY61" s="1027"/>
      <c r="BZ61" s="1027"/>
      <c r="CA61" s="1027"/>
      <c r="CB61" s="1027"/>
      <c r="CC61" s="1027"/>
      <c r="CD61" s="1027"/>
      <c r="CE61" s="1027"/>
      <c r="CF61" s="1027"/>
      <c r="CG61" s="1048"/>
      <c r="CH61" s="1023"/>
      <c r="CI61" s="1024"/>
      <c r="CJ61" s="1024"/>
      <c r="CK61" s="1024"/>
      <c r="CL61" s="1025"/>
      <c r="CM61" s="1023"/>
      <c r="CN61" s="1024"/>
      <c r="CO61" s="1024"/>
      <c r="CP61" s="1024"/>
      <c r="CQ61" s="1025"/>
      <c r="CR61" s="1023"/>
      <c r="CS61" s="1024"/>
      <c r="CT61" s="1024"/>
      <c r="CU61" s="1024"/>
      <c r="CV61" s="1025"/>
      <c r="CW61" s="1023"/>
      <c r="CX61" s="1024"/>
      <c r="CY61" s="1024"/>
      <c r="CZ61" s="1024"/>
      <c r="DA61" s="1025"/>
      <c r="DB61" s="1023"/>
      <c r="DC61" s="1024"/>
      <c r="DD61" s="1024"/>
      <c r="DE61" s="1024"/>
      <c r="DF61" s="1025"/>
      <c r="DG61" s="1023"/>
      <c r="DH61" s="1024"/>
      <c r="DI61" s="1024"/>
      <c r="DJ61" s="1024"/>
      <c r="DK61" s="1025"/>
      <c r="DL61" s="1023"/>
      <c r="DM61" s="1024"/>
      <c r="DN61" s="1024"/>
      <c r="DO61" s="1024"/>
      <c r="DP61" s="1025"/>
      <c r="DQ61" s="1023"/>
      <c r="DR61" s="1024"/>
      <c r="DS61" s="1024"/>
      <c r="DT61" s="1024"/>
      <c r="DU61" s="1025"/>
      <c r="DV61" s="1026"/>
      <c r="DW61" s="1027"/>
      <c r="DX61" s="1027"/>
      <c r="DY61" s="1027"/>
      <c r="DZ61" s="1028"/>
      <c r="EA61" s="221"/>
    </row>
    <row r="62" spans="1:131" ht="26.25" customHeight="1" x14ac:dyDescent="0.15">
      <c r="A62" s="229">
        <v>35</v>
      </c>
      <c r="B62" s="1064"/>
      <c r="C62" s="1065"/>
      <c r="D62" s="1065"/>
      <c r="E62" s="1065"/>
      <c r="F62" s="1065"/>
      <c r="G62" s="1065"/>
      <c r="H62" s="1065"/>
      <c r="I62" s="1065"/>
      <c r="J62" s="1065"/>
      <c r="K62" s="1065"/>
      <c r="L62" s="1065"/>
      <c r="M62" s="1065"/>
      <c r="N62" s="1065"/>
      <c r="O62" s="1065"/>
      <c r="P62" s="1066"/>
      <c r="Q62" s="1067"/>
      <c r="R62" s="1059"/>
      <c r="S62" s="1059"/>
      <c r="T62" s="1059"/>
      <c r="U62" s="1059"/>
      <c r="V62" s="1059"/>
      <c r="W62" s="1059"/>
      <c r="X62" s="1059"/>
      <c r="Y62" s="1059"/>
      <c r="Z62" s="1059"/>
      <c r="AA62" s="1059"/>
      <c r="AB62" s="1059"/>
      <c r="AC62" s="1059"/>
      <c r="AD62" s="1059"/>
      <c r="AE62" s="1068"/>
      <c r="AF62" s="1069"/>
      <c r="AG62" s="1070"/>
      <c r="AH62" s="1070"/>
      <c r="AI62" s="1070"/>
      <c r="AJ62" s="1071"/>
      <c r="AK62" s="1058"/>
      <c r="AL62" s="1059"/>
      <c r="AM62" s="1059"/>
      <c r="AN62" s="1059"/>
      <c r="AO62" s="1059"/>
      <c r="AP62" s="1059"/>
      <c r="AQ62" s="1059"/>
      <c r="AR62" s="1059"/>
      <c r="AS62" s="1059"/>
      <c r="AT62" s="1059"/>
      <c r="AU62" s="1059"/>
      <c r="AV62" s="1059"/>
      <c r="AW62" s="1059"/>
      <c r="AX62" s="1059"/>
      <c r="AY62" s="1059"/>
      <c r="AZ62" s="1060"/>
      <c r="BA62" s="1060"/>
      <c r="BB62" s="1060"/>
      <c r="BC62" s="1060"/>
      <c r="BD62" s="1060"/>
      <c r="BE62" s="1004"/>
      <c r="BF62" s="1004"/>
      <c r="BG62" s="1004"/>
      <c r="BH62" s="1004"/>
      <c r="BI62" s="1005"/>
      <c r="BJ62" s="1061" t="s">
        <v>415</v>
      </c>
      <c r="BK62" s="1062"/>
      <c r="BL62" s="1062"/>
      <c r="BM62" s="1062"/>
      <c r="BN62" s="1063"/>
      <c r="BO62" s="232"/>
      <c r="BP62" s="232"/>
      <c r="BQ62" s="229">
        <v>56</v>
      </c>
      <c r="BR62" s="230"/>
      <c r="BS62" s="1026"/>
      <c r="BT62" s="1027"/>
      <c r="BU62" s="1027"/>
      <c r="BV62" s="1027"/>
      <c r="BW62" s="1027"/>
      <c r="BX62" s="1027"/>
      <c r="BY62" s="1027"/>
      <c r="BZ62" s="1027"/>
      <c r="CA62" s="1027"/>
      <c r="CB62" s="1027"/>
      <c r="CC62" s="1027"/>
      <c r="CD62" s="1027"/>
      <c r="CE62" s="1027"/>
      <c r="CF62" s="1027"/>
      <c r="CG62" s="1048"/>
      <c r="CH62" s="1023"/>
      <c r="CI62" s="1024"/>
      <c r="CJ62" s="1024"/>
      <c r="CK62" s="1024"/>
      <c r="CL62" s="1025"/>
      <c r="CM62" s="1023"/>
      <c r="CN62" s="1024"/>
      <c r="CO62" s="1024"/>
      <c r="CP62" s="1024"/>
      <c r="CQ62" s="1025"/>
      <c r="CR62" s="1023"/>
      <c r="CS62" s="1024"/>
      <c r="CT62" s="1024"/>
      <c r="CU62" s="1024"/>
      <c r="CV62" s="1025"/>
      <c r="CW62" s="1023"/>
      <c r="CX62" s="1024"/>
      <c r="CY62" s="1024"/>
      <c r="CZ62" s="1024"/>
      <c r="DA62" s="1025"/>
      <c r="DB62" s="1023"/>
      <c r="DC62" s="1024"/>
      <c r="DD62" s="1024"/>
      <c r="DE62" s="1024"/>
      <c r="DF62" s="1025"/>
      <c r="DG62" s="1023"/>
      <c r="DH62" s="1024"/>
      <c r="DI62" s="1024"/>
      <c r="DJ62" s="1024"/>
      <c r="DK62" s="1025"/>
      <c r="DL62" s="1023"/>
      <c r="DM62" s="1024"/>
      <c r="DN62" s="1024"/>
      <c r="DO62" s="1024"/>
      <c r="DP62" s="1025"/>
      <c r="DQ62" s="1023"/>
      <c r="DR62" s="1024"/>
      <c r="DS62" s="1024"/>
      <c r="DT62" s="1024"/>
      <c r="DU62" s="1025"/>
      <c r="DV62" s="1026"/>
      <c r="DW62" s="1027"/>
      <c r="DX62" s="1027"/>
      <c r="DY62" s="1027"/>
      <c r="DZ62" s="1028"/>
      <c r="EA62" s="221"/>
    </row>
    <row r="63" spans="1:131" ht="26.25" customHeight="1" thickBot="1" x14ac:dyDescent="0.2">
      <c r="A63" s="231" t="s">
        <v>394</v>
      </c>
      <c r="B63" s="969" t="s">
        <v>416</v>
      </c>
      <c r="C63" s="970"/>
      <c r="D63" s="970"/>
      <c r="E63" s="970"/>
      <c r="F63" s="970"/>
      <c r="G63" s="970"/>
      <c r="H63" s="970"/>
      <c r="I63" s="970"/>
      <c r="J63" s="970"/>
      <c r="K63" s="970"/>
      <c r="L63" s="970"/>
      <c r="M63" s="970"/>
      <c r="N63" s="970"/>
      <c r="O63" s="970"/>
      <c r="P63" s="980"/>
      <c r="Q63" s="994"/>
      <c r="R63" s="995"/>
      <c r="S63" s="995"/>
      <c r="T63" s="995"/>
      <c r="U63" s="995"/>
      <c r="V63" s="995"/>
      <c r="W63" s="995"/>
      <c r="X63" s="995"/>
      <c r="Y63" s="995"/>
      <c r="Z63" s="995"/>
      <c r="AA63" s="995"/>
      <c r="AB63" s="995"/>
      <c r="AC63" s="995"/>
      <c r="AD63" s="995"/>
      <c r="AE63" s="1054"/>
      <c r="AF63" s="1055">
        <v>37</v>
      </c>
      <c r="AG63" s="991"/>
      <c r="AH63" s="991"/>
      <c r="AI63" s="991"/>
      <c r="AJ63" s="1056"/>
      <c r="AK63" s="1057"/>
      <c r="AL63" s="995"/>
      <c r="AM63" s="995"/>
      <c r="AN63" s="995"/>
      <c r="AO63" s="995"/>
      <c r="AP63" s="991">
        <v>401</v>
      </c>
      <c r="AQ63" s="991"/>
      <c r="AR63" s="991"/>
      <c r="AS63" s="991"/>
      <c r="AT63" s="991"/>
      <c r="AU63" s="991">
        <v>291</v>
      </c>
      <c r="AV63" s="991"/>
      <c r="AW63" s="991"/>
      <c r="AX63" s="991"/>
      <c r="AY63" s="991"/>
      <c r="AZ63" s="1051"/>
      <c r="BA63" s="1051"/>
      <c r="BB63" s="1051"/>
      <c r="BC63" s="1051"/>
      <c r="BD63" s="1051"/>
      <c r="BE63" s="992"/>
      <c r="BF63" s="992"/>
      <c r="BG63" s="992"/>
      <c r="BH63" s="992"/>
      <c r="BI63" s="993"/>
      <c r="BJ63" s="1052" t="s">
        <v>417</v>
      </c>
      <c r="BK63" s="985"/>
      <c r="BL63" s="985"/>
      <c r="BM63" s="985"/>
      <c r="BN63" s="1053"/>
      <c r="BO63" s="232"/>
      <c r="BP63" s="232"/>
      <c r="BQ63" s="229">
        <v>57</v>
      </c>
      <c r="BR63" s="230"/>
      <c r="BS63" s="1026"/>
      <c r="BT63" s="1027"/>
      <c r="BU63" s="1027"/>
      <c r="BV63" s="1027"/>
      <c r="BW63" s="1027"/>
      <c r="BX63" s="1027"/>
      <c r="BY63" s="1027"/>
      <c r="BZ63" s="1027"/>
      <c r="CA63" s="1027"/>
      <c r="CB63" s="1027"/>
      <c r="CC63" s="1027"/>
      <c r="CD63" s="1027"/>
      <c r="CE63" s="1027"/>
      <c r="CF63" s="1027"/>
      <c r="CG63" s="1048"/>
      <c r="CH63" s="1023"/>
      <c r="CI63" s="1024"/>
      <c r="CJ63" s="1024"/>
      <c r="CK63" s="1024"/>
      <c r="CL63" s="1025"/>
      <c r="CM63" s="1023"/>
      <c r="CN63" s="1024"/>
      <c r="CO63" s="1024"/>
      <c r="CP63" s="1024"/>
      <c r="CQ63" s="1025"/>
      <c r="CR63" s="1023"/>
      <c r="CS63" s="1024"/>
      <c r="CT63" s="1024"/>
      <c r="CU63" s="1024"/>
      <c r="CV63" s="1025"/>
      <c r="CW63" s="1023"/>
      <c r="CX63" s="1024"/>
      <c r="CY63" s="1024"/>
      <c r="CZ63" s="1024"/>
      <c r="DA63" s="1025"/>
      <c r="DB63" s="1023"/>
      <c r="DC63" s="1024"/>
      <c r="DD63" s="1024"/>
      <c r="DE63" s="1024"/>
      <c r="DF63" s="1025"/>
      <c r="DG63" s="1023"/>
      <c r="DH63" s="1024"/>
      <c r="DI63" s="1024"/>
      <c r="DJ63" s="1024"/>
      <c r="DK63" s="1025"/>
      <c r="DL63" s="1023"/>
      <c r="DM63" s="1024"/>
      <c r="DN63" s="1024"/>
      <c r="DO63" s="1024"/>
      <c r="DP63" s="1025"/>
      <c r="DQ63" s="1023"/>
      <c r="DR63" s="1024"/>
      <c r="DS63" s="1024"/>
      <c r="DT63" s="1024"/>
      <c r="DU63" s="1025"/>
      <c r="DV63" s="1026"/>
      <c r="DW63" s="1027"/>
      <c r="DX63" s="1027"/>
      <c r="DY63" s="1027"/>
      <c r="DZ63" s="1028"/>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26"/>
      <c r="BT64" s="1027"/>
      <c r="BU64" s="1027"/>
      <c r="BV64" s="1027"/>
      <c r="BW64" s="1027"/>
      <c r="BX64" s="1027"/>
      <c r="BY64" s="1027"/>
      <c r="BZ64" s="1027"/>
      <c r="CA64" s="1027"/>
      <c r="CB64" s="1027"/>
      <c r="CC64" s="1027"/>
      <c r="CD64" s="1027"/>
      <c r="CE64" s="1027"/>
      <c r="CF64" s="1027"/>
      <c r="CG64" s="1048"/>
      <c r="CH64" s="1023"/>
      <c r="CI64" s="1024"/>
      <c r="CJ64" s="1024"/>
      <c r="CK64" s="1024"/>
      <c r="CL64" s="1025"/>
      <c r="CM64" s="1023"/>
      <c r="CN64" s="1024"/>
      <c r="CO64" s="1024"/>
      <c r="CP64" s="1024"/>
      <c r="CQ64" s="1025"/>
      <c r="CR64" s="1023"/>
      <c r="CS64" s="1024"/>
      <c r="CT64" s="1024"/>
      <c r="CU64" s="1024"/>
      <c r="CV64" s="1025"/>
      <c r="CW64" s="1023"/>
      <c r="CX64" s="1024"/>
      <c r="CY64" s="1024"/>
      <c r="CZ64" s="1024"/>
      <c r="DA64" s="1025"/>
      <c r="DB64" s="1023"/>
      <c r="DC64" s="1024"/>
      <c r="DD64" s="1024"/>
      <c r="DE64" s="1024"/>
      <c r="DF64" s="1025"/>
      <c r="DG64" s="1023"/>
      <c r="DH64" s="1024"/>
      <c r="DI64" s="1024"/>
      <c r="DJ64" s="1024"/>
      <c r="DK64" s="1025"/>
      <c r="DL64" s="1023"/>
      <c r="DM64" s="1024"/>
      <c r="DN64" s="1024"/>
      <c r="DO64" s="1024"/>
      <c r="DP64" s="1025"/>
      <c r="DQ64" s="1023"/>
      <c r="DR64" s="1024"/>
      <c r="DS64" s="1024"/>
      <c r="DT64" s="1024"/>
      <c r="DU64" s="1025"/>
      <c r="DV64" s="1026"/>
      <c r="DW64" s="1027"/>
      <c r="DX64" s="1027"/>
      <c r="DY64" s="1027"/>
      <c r="DZ64" s="1028"/>
      <c r="EA64" s="221"/>
    </row>
    <row r="65" spans="1:131" ht="26.25" customHeight="1" thickBot="1" x14ac:dyDescent="0.2">
      <c r="A65" s="223" t="s">
        <v>418</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26"/>
      <c r="BT65" s="1027"/>
      <c r="BU65" s="1027"/>
      <c r="BV65" s="1027"/>
      <c r="BW65" s="1027"/>
      <c r="BX65" s="1027"/>
      <c r="BY65" s="1027"/>
      <c r="BZ65" s="1027"/>
      <c r="CA65" s="1027"/>
      <c r="CB65" s="1027"/>
      <c r="CC65" s="1027"/>
      <c r="CD65" s="1027"/>
      <c r="CE65" s="1027"/>
      <c r="CF65" s="1027"/>
      <c r="CG65" s="1048"/>
      <c r="CH65" s="1023"/>
      <c r="CI65" s="1024"/>
      <c r="CJ65" s="1024"/>
      <c r="CK65" s="1024"/>
      <c r="CL65" s="1025"/>
      <c r="CM65" s="1023"/>
      <c r="CN65" s="1024"/>
      <c r="CO65" s="1024"/>
      <c r="CP65" s="1024"/>
      <c r="CQ65" s="1025"/>
      <c r="CR65" s="1023"/>
      <c r="CS65" s="1024"/>
      <c r="CT65" s="1024"/>
      <c r="CU65" s="1024"/>
      <c r="CV65" s="1025"/>
      <c r="CW65" s="1023"/>
      <c r="CX65" s="1024"/>
      <c r="CY65" s="1024"/>
      <c r="CZ65" s="1024"/>
      <c r="DA65" s="1025"/>
      <c r="DB65" s="1023"/>
      <c r="DC65" s="1024"/>
      <c r="DD65" s="1024"/>
      <c r="DE65" s="1024"/>
      <c r="DF65" s="1025"/>
      <c r="DG65" s="1023"/>
      <c r="DH65" s="1024"/>
      <c r="DI65" s="1024"/>
      <c r="DJ65" s="1024"/>
      <c r="DK65" s="1025"/>
      <c r="DL65" s="1023"/>
      <c r="DM65" s="1024"/>
      <c r="DN65" s="1024"/>
      <c r="DO65" s="1024"/>
      <c r="DP65" s="1025"/>
      <c r="DQ65" s="1023"/>
      <c r="DR65" s="1024"/>
      <c r="DS65" s="1024"/>
      <c r="DT65" s="1024"/>
      <c r="DU65" s="1025"/>
      <c r="DV65" s="1026"/>
      <c r="DW65" s="1027"/>
      <c r="DX65" s="1027"/>
      <c r="DY65" s="1027"/>
      <c r="DZ65" s="1028"/>
      <c r="EA65" s="221"/>
    </row>
    <row r="66" spans="1:131" ht="26.25" customHeight="1" x14ac:dyDescent="0.15">
      <c r="A66" s="1029" t="s">
        <v>419</v>
      </c>
      <c r="B66" s="1030"/>
      <c r="C66" s="1030"/>
      <c r="D66" s="1030"/>
      <c r="E66" s="1030"/>
      <c r="F66" s="1030"/>
      <c r="G66" s="1030"/>
      <c r="H66" s="1030"/>
      <c r="I66" s="1030"/>
      <c r="J66" s="1030"/>
      <c r="K66" s="1030"/>
      <c r="L66" s="1030"/>
      <c r="M66" s="1030"/>
      <c r="N66" s="1030"/>
      <c r="O66" s="1030"/>
      <c r="P66" s="1031"/>
      <c r="Q66" s="1035" t="s">
        <v>420</v>
      </c>
      <c r="R66" s="1036"/>
      <c r="S66" s="1036"/>
      <c r="T66" s="1036"/>
      <c r="U66" s="1037"/>
      <c r="V66" s="1035" t="s">
        <v>421</v>
      </c>
      <c r="W66" s="1036"/>
      <c r="X66" s="1036"/>
      <c r="Y66" s="1036"/>
      <c r="Z66" s="1037"/>
      <c r="AA66" s="1035" t="s">
        <v>422</v>
      </c>
      <c r="AB66" s="1036"/>
      <c r="AC66" s="1036"/>
      <c r="AD66" s="1036"/>
      <c r="AE66" s="1037"/>
      <c r="AF66" s="1041" t="s">
        <v>423</v>
      </c>
      <c r="AG66" s="1042"/>
      <c r="AH66" s="1042"/>
      <c r="AI66" s="1042"/>
      <c r="AJ66" s="1043"/>
      <c r="AK66" s="1035" t="s">
        <v>424</v>
      </c>
      <c r="AL66" s="1030"/>
      <c r="AM66" s="1030"/>
      <c r="AN66" s="1030"/>
      <c r="AO66" s="1031"/>
      <c r="AP66" s="1035" t="s">
        <v>425</v>
      </c>
      <c r="AQ66" s="1036"/>
      <c r="AR66" s="1036"/>
      <c r="AS66" s="1036"/>
      <c r="AT66" s="1037"/>
      <c r="AU66" s="1035" t="s">
        <v>426</v>
      </c>
      <c r="AV66" s="1036"/>
      <c r="AW66" s="1036"/>
      <c r="AX66" s="1036"/>
      <c r="AY66" s="1037"/>
      <c r="AZ66" s="1035" t="s">
        <v>379</v>
      </c>
      <c r="BA66" s="1036"/>
      <c r="BB66" s="1036"/>
      <c r="BC66" s="1036"/>
      <c r="BD66" s="1049"/>
      <c r="BE66" s="232"/>
      <c r="BF66" s="232"/>
      <c r="BG66" s="232"/>
      <c r="BH66" s="232"/>
      <c r="BI66" s="232"/>
      <c r="BJ66" s="232"/>
      <c r="BK66" s="232"/>
      <c r="BL66" s="232"/>
      <c r="BM66" s="232"/>
      <c r="BN66" s="232"/>
      <c r="BO66" s="232"/>
      <c r="BP66" s="232"/>
      <c r="BQ66" s="229">
        <v>60</v>
      </c>
      <c r="BR66" s="234"/>
      <c r="BS66" s="977"/>
      <c r="BT66" s="978"/>
      <c r="BU66" s="978"/>
      <c r="BV66" s="978"/>
      <c r="BW66" s="978"/>
      <c r="BX66" s="978"/>
      <c r="BY66" s="978"/>
      <c r="BZ66" s="978"/>
      <c r="CA66" s="978"/>
      <c r="CB66" s="978"/>
      <c r="CC66" s="978"/>
      <c r="CD66" s="978"/>
      <c r="CE66" s="978"/>
      <c r="CF66" s="978"/>
      <c r="CG66" s="987"/>
      <c r="CH66" s="988"/>
      <c r="CI66" s="989"/>
      <c r="CJ66" s="989"/>
      <c r="CK66" s="989"/>
      <c r="CL66" s="990"/>
      <c r="CM66" s="988"/>
      <c r="CN66" s="989"/>
      <c r="CO66" s="989"/>
      <c r="CP66" s="989"/>
      <c r="CQ66" s="990"/>
      <c r="CR66" s="988"/>
      <c r="CS66" s="989"/>
      <c r="CT66" s="989"/>
      <c r="CU66" s="989"/>
      <c r="CV66" s="990"/>
      <c r="CW66" s="988"/>
      <c r="CX66" s="989"/>
      <c r="CY66" s="989"/>
      <c r="CZ66" s="989"/>
      <c r="DA66" s="990"/>
      <c r="DB66" s="988"/>
      <c r="DC66" s="989"/>
      <c r="DD66" s="989"/>
      <c r="DE66" s="989"/>
      <c r="DF66" s="990"/>
      <c r="DG66" s="988"/>
      <c r="DH66" s="989"/>
      <c r="DI66" s="989"/>
      <c r="DJ66" s="989"/>
      <c r="DK66" s="990"/>
      <c r="DL66" s="988"/>
      <c r="DM66" s="989"/>
      <c r="DN66" s="989"/>
      <c r="DO66" s="989"/>
      <c r="DP66" s="990"/>
      <c r="DQ66" s="988"/>
      <c r="DR66" s="989"/>
      <c r="DS66" s="989"/>
      <c r="DT66" s="989"/>
      <c r="DU66" s="990"/>
      <c r="DV66" s="977"/>
      <c r="DW66" s="978"/>
      <c r="DX66" s="978"/>
      <c r="DY66" s="978"/>
      <c r="DZ66" s="979"/>
      <c r="EA66" s="221"/>
    </row>
    <row r="67" spans="1:131" ht="26.25" customHeight="1" thickBot="1" x14ac:dyDescent="0.2">
      <c r="A67" s="1032"/>
      <c r="B67" s="1033"/>
      <c r="C67" s="1033"/>
      <c r="D67" s="1033"/>
      <c r="E67" s="1033"/>
      <c r="F67" s="1033"/>
      <c r="G67" s="1033"/>
      <c r="H67" s="1033"/>
      <c r="I67" s="1033"/>
      <c r="J67" s="1033"/>
      <c r="K67" s="1033"/>
      <c r="L67" s="1033"/>
      <c r="M67" s="1033"/>
      <c r="N67" s="1033"/>
      <c r="O67" s="1033"/>
      <c r="P67" s="1034"/>
      <c r="Q67" s="1038"/>
      <c r="R67" s="1039"/>
      <c r="S67" s="1039"/>
      <c r="T67" s="1039"/>
      <c r="U67" s="1040"/>
      <c r="V67" s="1038"/>
      <c r="W67" s="1039"/>
      <c r="X67" s="1039"/>
      <c r="Y67" s="1039"/>
      <c r="Z67" s="1040"/>
      <c r="AA67" s="1038"/>
      <c r="AB67" s="1039"/>
      <c r="AC67" s="1039"/>
      <c r="AD67" s="1039"/>
      <c r="AE67" s="1040"/>
      <c r="AF67" s="1044"/>
      <c r="AG67" s="1045"/>
      <c r="AH67" s="1045"/>
      <c r="AI67" s="1045"/>
      <c r="AJ67" s="1046"/>
      <c r="AK67" s="1047"/>
      <c r="AL67" s="1033"/>
      <c r="AM67" s="1033"/>
      <c r="AN67" s="1033"/>
      <c r="AO67" s="1034"/>
      <c r="AP67" s="1038"/>
      <c r="AQ67" s="1039"/>
      <c r="AR67" s="1039"/>
      <c r="AS67" s="1039"/>
      <c r="AT67" s="1040"/>
      <c r="AU67" s="1038"/>
      <c r="AV67" s="1039"/>
      <c r="AW67" s="1039"/>
      <c r="AX67" s="1039"/>
      <c r="AY67" s="1040"/>
      <c r="AZ67" s="1038"/>
      <c r="BA67" s="1039"/>
      <c r="BB67" s="1039"/>
      <c r="BC67" s="1039"/>
      <c r="BD67" s="1050"/>
      <c r="BE67" s="232"/>
      <c r="BF67" s="232"/>
      <c r="BG67" s="232"/>
      <c r="BH67" s="232"/>
      <c r="BI67" s="232"/>
      <c r="BJ67" s="232"/>
      <c r="BK67" s="232"/>
      <c r="BL67" s="232"/>
      <c r="BM67" s="232"/>
      <c r="BN67" s="232"/>
      <c r="BO67" s="232"/>
      <c r="BP67" s="232"/>
      <c r="BQ67" s="229">
        <v>61</v>
      </c>
      <c r="BR67" s="234"/>
      <c r="BS67" s="977"/>
      <c r="BT67" s="978"/>
      <c r="BU67" s="978"/>
      <c r="BV67" s="978"/>
      <c r="BW67" s="978"/>
      <c r="BX67" s="978"/>
      <c r="BY67" s="978"/>
      <c r="BZ67" s="978"/>
      <c r="CA67" s="978"/>
      <c r="CB67" s="978"/>
      <c r="CC67" s="978"/>
      <c r="CD67" s="978"/>
      <c r="CE67" s="978"/>
      <c r="CF67" s="978"/>
      <c r="CG67" s="987"/>
      <c r="CH67" s="988"/>
      <c r="CI67" s="989"/>
      <c r="CJ67" s="989"/>
      <c r="CK67" s="989"/>
      <c r="CL67" s="990"/>
      <c r="CM67" s="988"/>
      <c r="CN67" s="989"/>
      <c r="CO67" s="989"/>
      <c r="CP67" s="989"/>
      <c r="CQ67" s="990"/>
      <c r="CR67" s="988"/>
      <c r="CS67" s="989"/>
      <c r="CT67" s="989"/>
      <c r="CU67" s="989"/>
      <c r="CV67" s="990"/>
      <c r="CW67" s="988"/>
      <c r="CX67" s="989"/>
      <c r="CY67" s="989"/>
      <c r="CZ67" s="989"/>
      <c r="DA67" s="990"/>
      <c r="DB67" s="988"/>
      <c r="DC67" s="989"/>
      <c r="DD67" s="989"/>
      <c r="DE67" s="989"/>
      <c r="DF67" s="990"/>
      <c r="DG67" s="988"/>
      <c r="DH67" s="989"/>
      <c r="DI67" s="989"/>
      <c r="DJ67" s="989"/>
      <c r="DK67" s="990"/>
      <c r="DL67" s="988"/>
      <c r="DM67" s="989"/>
      <c r="DN67" s="989"/>
      <c r="DO67" s="989"/>
      <c r="DP67" s="990"/>
      <c r="DQ67" s="988"/>
      <c r="DR67" s="989"/>
      <c r="DS67" s="989"/>
      <c r="DT67" s="989"/>
      <c r="DU67" s="990"/>
      <c r="DV67" s="977"/>
      <c r="DW67" s="978"/>
      <c r="DX67" s="978"/>
      <c r="DY67" s="978"/>
      <c r="DZ67" s="979"/>
      <c r="EA67" s="221"/>
    </row>
    <row r="68" spans="1:131" ht="26.25" customHeight="1" thickTop="1" x14ac:dyDescent="0.15">
      <c r="A68" s="227">
        <v>1</v>
      </c>
      <c r="B68" s="1019" t="s">
        <v>585</v>
      </c>
      <c r="C68" s="1020"/>
      <c r="D68" s="1020"/>
      <c r="E68" s="1020"/>
      <c r="F68" s="1020"/>
      <c r="G68" s="1020"/>
      <c r="H68" s="1020"/>
      <c r="I68" s="1020"/>
      <c r="J68" s="1020"/>
      <c r="K68" s="1020"/>
      <c r="L68" s="1020"/>
      <c r="M68" s="1020"/>
      <c r="N68" s="1020"/>
      <c r="O68" s="1020"/>
      <c r="P68" s="1021"/>
      <c r="Q68" s="1022">
        <v>770</v>
      </c>
      <c r="R68" s="1016"/>
      <c r="S68" s="1016"/>
      <c r="T68" s="1016"/>
      <c r="U68" s="1016"/>
      <c r="V68" s="1016">
        <v>769</v>
      </c>
      <c r="W68" s="1016"/>
      <c r="X68" s="1016"/>
      <c r="Y68" s="1016"/>
      <c r="Z68" s="1016"/>
      <c r="AA68" s="1016">
        <v>1</v>
      </c>
      <c r="AB68" s="1016"/>
      <c r="AC68" s="1016"/>
      <c r="AD68" s="1016"/>
      <c r="AE68" s="1016"/>
      <c r="AF68" s="1016">
        <v>1</v>
      </c>
      <c r="AG68" s="1016"/>
      <c r="AH68" s="1016"/>
      <c r="AI68" s="1016"/>
      <c r="AJ68" s="1016"/>
      <c r="AK68" s="1016">
        <v>49</v>
      </c>
      <c r="AL68" s="1016"/>
      <c r="AM68" s="1016"/>
      <c r="AN68" s="1016"/>
      <c r="AO68" s="1016"/>
      <c r="AP68" s="1016" t="s">
        <v>589</v>
      </c>
      <c r="AQ68" s="1016"/>
      <c r="AR68" s="1016"/>
      <c r="AS68" s="1016"/>
      <c r="AT68" s="1016"/>
      <c r="AU68" s="1016" t="s">
        <v>589</v>
      </c>
      <c r="AV68" s="1016"/>
      <c r="AW68" s="1016"/>
      <c r="AX68" s="1016"/>
      <c r="AY68" s="1016"/>
      <c r="AZ68" s="1017"/>
      <c r="BA68" s="1017"/>
      <c r="BB68" s="1017"/>
      <c r="BC68" s="1017"/>
      <c r="BD68" s="1018"/>
      <c r="BE68" s="232"/>
      <c r="BF68" s="232"/>
      <c r="BG68" s="232"/>
      <c r="BH68" s="232"/>
      <c r="BI68" s="232"/>
      <c r="BJ68" s="232"/>
      <c r="BK68" s="232"/>
      <c r="BL68" s="232"/>
      <c r="BM68" s="232"/>
      <c r="BN68" s="232"/>
      <c r="BO68" s="232"/>
      <c r="BP68" s="232"/>
      <c r="BQ68" s="229">
        <v>62</v>
      </c>
      <c r="BR68" s="234"/>
      <c r="BS68" s="977"/>
      <c r="BT68" s="978"/>
      <c r="BU68" s="978"/>
      <c r="BV68" s="978"/>
      <c r="BW68" s="978"/>
      <c r="BX68" s="978"/>
      <c r="BY68" s="978"/>
      <c r="BZ68" s="978"/>
      <c r="CA68" s="978"/>
      <c r="CB68" s="978"/>
      <c r="CC68" s="978"/>
      <c r="CD68" s="978"/>
      <c r="CE68" s="978"/>
      <c r="CF68" s="978"/>
      <c r="CG68" s="987"/>
      <c r="CH68" s="988"/>
      <c r="CI68" s="989"/>
      <c r="CJ68" s="989"/>
      <c r="CK68" s="989"/>
      <c r="CL68" s="990"/>
      <c r="CM68" s="988"/>
      <c r="CN68" s="989"/>
      <c r="CO68" s="989"/>
      <c r="CP68" s="989"/>
      <c r="CQ68" s="990"/>
      <c r="CR68" s="988"/>
      <c r="CS68" s="989"/>
      <c r="CT68" s="989"/>
      <c r="CU68" s="989"/>
      <c r="CV68" s="990"/>
      <c r="CW68" s="988"/>
      <c r="CX68" s="989"/>
      <c r="CY68" s="989"/>
      <c r="CZ68" s="989"/>
      <c r="DA68" s="990"/>
      <c r="DB68" s="988"/>
      <c r="DC68" s="989"/>
      <c r="DD68" s="989"/>
      <c r="DE68" s="989"/>
      <c r="DF68" s="990"/>
      <c r="DG68" s="988"/>
      <c r="DH68" s="989"/>
      <c r="DI68" s="989"/>
      <c r="DJ68" s="989"/>
      <c r="DK68" s="990"/>
      <c r="DL68" s="988"/>
      <c r="DM68" s="989"/>
      <c r="DN68" s="989"/>
      <c r="DO68" s="989"/>
      <c r="DP68" s="990"/>
      <c r="DQ68" s="988"/>
      <c r="DR68" s="989"/>
      <c r="DS68" s="989"/>
      <c r="DT68" s="989"/>
      <c r="DU68" s="990"/>
      <c r="DV68" s="977"/>
      <c r="DW68" s="978"/>
      <c r="DX68" s="978"/>
      <c r="DY68" s="978"/>
      <c r="DZ68" s="979"/>
      <c r="EA68" s="221"/>
    </row>
    <row r="69" spans="1:131" ht="26.25" customHeight="1" x14ac:dyDescent="0.15">
      <c r="A69" s="229">
        <v>2</v>
      </c>
      <c r="B69" s="1006" t="s">
        <v>586</v>
      </c>
      <c r="C69" s="1007"/>
      <c r="D69" s="1007"/>
      <c r="E69" s="1007"/>
      <c r="F69" s="1007"/>
      <c r="G69" s="1007"/>
      <c r="H69" s="1007"/>
      <c r="I69" s="1007"/>
      <c r="J69" s="1007"/>
      <c r="K69" s="1007"/>
      <c r="L69" s="1007"/>
      <c r="M69" s="1007"/>
      <c r="N69" s="1007"/>
      <c r="O69" s="1007"/>
      <c r="P69" s="1008"/>
      <c r="Q69" s="1009">
        <v>2310</v>
      </c>
      <c r="R69" s="1003"/>
      <c r="S69" s="1003"/>
      <c r="T69" s="1003"/>
      <c r="U69" s="1003"/>
      <c r="V69" s="1003">
        <v>2307</v>
      </c>
      <c r="W69" s="1003"/>
      <c r="X69" s="1003"/>
      <c r="Y69" s="1003"/>
      <c r="Z69" s="1003"/>
      <c r="AA69" s="1003">
        <v>3</v>
      </c>
      <c r="AB69" s="1003"/>
      <c r="AC69" s="1003"/>
      <c r="AD69" s="1003"/>
      <c r="AE69" s="1003"/>
      <c r="AF69" s="1003">
        <v>3</v>
      </c>
      <c r="AG69" s="1003"/>
      <c r="AH69" s="1003"/>
      <c r="AI69" s="1003"/>
      <c r="AJ69" s="1003"/>
      <c r="AK69" s="1003">
        <v>80</v>
      </c>
      <c r="AL69" s="1003"/>
      <c r="AM69" s="1003"/>
      <c r="AN69" s="1003"/>
      <c r="AO69" s="1003"/>
      <c r="AP69" s="1003">
        <v>1</v>
      </c>
      <c r="AQ69" s="1003"/>
      <c r="AR69" s="1003"/>
      <c r="AS69" s="1003"/>
      <c r="AT69" s="1003"/>
      <c r="AU69" s="1003">
        <v>0</v>
      </c>
      <c r="AV69" s="1003"/>
      <c r="AW69" s="1003"/>
      <c r="AX69" s="1003"/>
      <c r="AY69" s="1003"/>
      <c r="AZ69" s="1004"/>
      <c r="BA69" s="1004"/>
      <c r="BB69" s="1004"/>
      <c r="BC69" s="1004"/>
      <c r="BD69" s="1005"/>
      <c r="BE69" s="232"/>
      <c r="BF69" s="232"/>
      <c r="BG69" s="232"/>
      <c r="BH69" s="232"/>
      <c r="BI69" s="232"/>
      <c r="BJ69" s="232"/>
      <c r="BK69" s="232"/>
      <c r="BL69" s="232"/>
      <c r="BM69" s="232"/>
      <c r="BN69" s="232"/>
      <c r="BO69" s="232"/>
      <c r="BP69" s="232"/>
      <c r="BQ69" s="229">
        <v>63</v>
      </c>
      <c r="BR69" s="234"/>
      <c r="BS69" s="977"/>
      <c r="BT69" s="978"/>
      <c r="BU69" s="978"/>
      <c r="BV69" s="978"/>
      <c r="BW69" s="978"/>
      <c r="BX69" s="978"/>
      <c r="BY69" s="978"/>
      <c r="BZ69" s="978"/>
      <c r="CA69" s="978"/>
      <c r="CB69" s="978"/>
      <c r="CC69" s="978"/>
      <c r="CD69" s="978"/>
      <c r="CE69" s="978"/>
      <c r="CF69" s="978"/>
      <c r="CG69" s="987"/>
      <c r="CH69" s="988"/>
      <c r="CI69" s="989"/>
      <c r="CJ69" s="989"/>
      <c r="CK69" s="989"/>
      <c r="CL69" s="990"/>
      <c r="CM69" s="988"/>
      <c r="CN69" s="989"/>
      <c r="CO69" s="989"/>
      <c r="CP69" s="989"/>
      <c r="CQ69" s="990"/>
      <c r="CR69" s="988"/>
      <c r="CS69" s="989"/>
      <c r="CT69" s="989"/>
      <c r="CU69" s="989"/>
      <c r="CV69" s="990"/>
      <c r="CW69" s="988"/>
      <c r="CX69" s="989"/>
      <c r="CY69" s="989"/>
      <c r="CZ69" s="989"/>
      <c r="DA69" s="990"/>
      <c r="DB69" s="988"/>
      <c r="DC69" s="989"/>
      <c r="DD69" s="989"/>
      <c r="DE69" s="989"/>
      <c r="DF69" s="990"/>
      <c r="DG69" s="988"/>
      <c r="DH69" s="989"/>
      <c r="DI69" s="989"/>
      <c r="DJ69" s="989"/>
      <c r="DK69" s="990"/>
      <c r="DL69" s="988"/>
      <c r="DM69" s="989"/>
      <c r="DN69" s="989"/>
      <c r="DO69" s="989"/>
      <c r="DP69" s="990"/>
      <c r="DQ69" s="988"/>
      <c r="DR69" s="989"/>
      <c r="DS69" s="989"/>
      <c r="DT69" s="989"/>
      <c r="DU69" s="990"/>
      <c r="DV69" s="977"/>
      <c r="DW69" s="978"/>
      <c r="DX69" s="978"/>
      <c r="DY69" s="978"/>
      <c r="DZ69" s="979"/>
      <c r="EA69" s="221"/>
    </row>
    <row r="70" spans="1:131" ht="26.25" customHeight="1" x14ac:dyDescent="0.15">
      <c r="A70" s="229">
        <v>3</v>
      </c>
      <c r="B70" s="1006" t="s">
        <v>587</v>
      </c>
      <c r="C70" s="1007"/>
      <c r="D70" s="1007"/>
      <c r="E70" s="1007"/>
      <c r="F70" s="1007"/>
      <c r="G70" s="1007"/>
      <c r="H70" s="1007"/>
      <c r="I70" s="1007"/>
      <c r="J70" s="1007"/>
      <c r="K70" s="1007"/>
      <c r="L70" s="1007"/>
      <c r="M70" s="1007"/>
      <c r="N70" s="1007"/>
      <c r="O70" s="1007"/>
      <c r="P70" s="1008"/>
      <c r="Q70" s="1009">
        <v>542</v>
      </c>
      <c r="R70" s="1003"/>
      <c r="S70" s="1003"/>
      <c r="T70" s="1003"/>
      <c r="U70" s="1003"/>
      <c r="V70" s="1003">
        <v>540</v>
      </c>
      <c r="W70" s="1003"/>
      <c r="X70" s="1003"/>
      <c r="Y70" s="1003"/>
      <c r="Z70" s="1003"/>
      <c r="AA70" s="1003">
        <v>2</v>
      </c>
      <c r="AB70" s="1003"/>
      <c r="AC70" s="1003"/>
      <c r="AD70" s="1003"/>
      <c r="AE70" s="1003"/>
      <c r="AF70" s="1003">
        <v>2</v>
      </c>
      <c r="AG70" s="1003"/>
      <c r="AH70" s="1003"/>
      <c r="AI70" s="1003"/>
      <c r="AJ70" s="1003"/>
      <c r="AK70" s="1003">
        <v>150</v>
      </c>
      <c r="AL70" s="1003"/>
      <c r="AM70" s="1003"/>
      <c r="AN70" s="1003"/>
      <c r="AO70" s="1003"/>
      <c r="AP70" s="1003" t="s">
        <v>589</v>
      </c>
      <c r="AQ70" s="1003"/>
      <c r="AR70" s="1003"/>
      <c r="AS70" s="1003"/>
      <c r="AT70" s="1003"/>
      <c r="AU70" s="1003" t="s">
        <v>589</v>
      </c>
      <c r="AV70" s="1003"/>
      <c r="AW70" s="1003"/>
      <c r="AX70" s="1003"/>
      <c r="AY70" s="1003"/>
      <c r="AZ70" s="1004"/>
      <c r="BA70" s="1004"/>
      <c r="BB70" s="1004"/>
      <c r="BC70" s="1004"/>
      <c r="BD70" s="1005"/>
      <c r="BE70" s="232"/>
      <c r="BF70" s="232"/>
      <c r="BG70" s="232"/>
      <c r="BH70" s="232"/>
      <c r="BI70" s="232"/>
      <c r="BJ70" s="232"/>
      <c r="BK70" s="232"/>
      <c r="BL70" s="232"/>
      <c r="BM70" s="232"/>
      <c r="BN70" s="232"/>
      <c r="BO70" s="232"/>
      <c r="BP70" s="232"/>
      <c r="BQ70" s="229">
        <v>64</v>
      </c>
      <c r="BR70" s="234"/>
      <c r="BS70" s="977"/>
      <c r="BT70" s="978"/>
      <c r="BU70" s="978"/>
      <c r="BV70" s="978"/>
      <c r="BW70" s="978"/>
      <c r="BX70" s="978"/>
      <c r="BY70" s="978"/>
      <c r="BZ70" s="978"/>
      <c r="CA70" s="978"/>
      <c r="CB70" s="978"/>
      <c r="CC70" s="978"/>
      <c r="CD70" s="978"/>
      <c r="CE70" s="978"/>
      <c r="CF70" s="978"/>
      <c r="CG70" s="987"/>
      <c r="CH70" s="988"/>
      <c r="CI70" s="989"/>
      <c r="CJ70" s="989"/>
      <c r="CK70" s="989"/>
      <c r="CL70" s="990"/>
      <c r="CM70" s="988"/>
      <c r="CN70" s="989"/>
      <c r="CO70" s="989"/>
      <c r="CP70" s="989"/>
      <c r="CQ70" s="990"/>
      <c r="CR70" s="988"/>
      <c r="CS70" s="989"/>
      <c r="CT70" s="989"/>
      <c r="CU70" s="989"/>
      <c r="CV70" s="990"/>
      <c r="CW70" s="988"/>
      <c r="CX70" s="989"/>
      <c r="CY70" s="989"/>
      <c r="CZ70" s="989"/>
      <c r="DA70" s="990"/>
      <c r="DB70" s="988"/>
      <c r="DC70" s="989"/>
      <c r="DD70" s="989"/>
      <c r="DE70" s="989"/>
      <c r="DF70" s="990"/>
      <c r="DG70" s="988"/>
      <c r="DH70" s="989"/>
      <c r="DI70" s="989"/>
      <c r="DJ70" s="989"/>
      <c r="DK70" s="990"/>
      <c r="DL70" s="988"/>
      <c r="DM70" s="989"/>
      <c r="DN70" s="989"/>
      <c r="DO70" s="989"/>
      <c r="DP70" s="990"/>
      <c r="DQ70" s="988"/>
      <c r="DR70" s="989"/>
      <c r="DS70" s="989"/>
      <c r="DT70" s="989"/>
      <c r="DU70" s="990"/>
      <c r="DV70" s="977"/>
      <c r="DW70" s="978"/>
      <c r="DX70" s="978"/>
      <c r="DY70" s="978"/>
      <c r="DZ70" s="979"/>
      <c r="EA70" s="221"/>
    </row>
    <row r="71" spans="1:131" ht="26.25" customHeight="1" x14ac:dyDescent="0.15">
      <c r="A71" s="229">
        <v>4</v>
      </c>
      <c r="B71" s="1006" t="s">
        <v>588</v>
      </c>
      <c r="C71" s="1007"/>
      <c r="D71" s="1007"/>
      <c r="E71" s="1007"/>
      <c r="F71" s="1007"/>
      <c r="G71" s="1007"/>
      <c r="H71" s="1007"/>
      <c r="I71" s="1007"/>
      <c r="J71" s="1007"/>
      <c r="K71" s="1007"/>
      <c r="L71" s="1007"/>
      <c r="M71" s="1007"/>
      <c r="N71" s="1007"/>
      <c r="O71" s="1007"/>
      <c r="P71" s="1008"/>
      <c r="Q71" s="1009">
        <v>215</v>
      </c>
      <c r="R71" s="1003"/>
      <c r="S71" s="1003"/>
      <c r="T71" s="1003"/>
      <c r="U71" s="1003"/>
      <c r="V71" s="1003">
        <v>214</v>
      </c>
      <c r="W71" s="1003"/>
      <c r="X71" s="1003"/>
      <c r="Y71" s="1003"/>
      <c r="Z71" s="1003"/>
      <c r="AA71" s="1003">
        <v>1</v>
      </c>
      <c r="AB71" s="1003"/>
      <c r="AC71" s="1003"/>
      <c r="AD71" s="1003"/>
      <c r="AE71" s="1003"/>
      <c r="AF71" s="1003">
        <v>1</v>
      </c>
      <c r="AG71" s="1003"/>
      <c r="AH71" s="1003"/>
      <c r="AI71" s="1003"/>
      <c r="AJ71" s="1003"/>
      <c r="AK71" s="1003">
        <v>1</v>
      </c>
      <c r="AL71" s="1003"/>
      <c r="AM71" s="1003"/>
      <c r="AN71" s="1003"/>
      <c r="AO71" s="1003"/>
      <c r="AP71" s="1003" t="s">
        <v>589</v>
      </c>
      <c r="AQ71" s="1003"/>
      <c r="AR71" s="1003"/>
      <c r="AS71" s="1003"/>
      <c r="AT71" s="1003"/>
      <c r="AU71" s="1003" t="s">
        <v>589</v>
      </c>
      <c r="AV71" s="1003"/>
      <c r="AW71" s="1003"/>
      <c r="AX71" s="1003"/>
      <c r="AY71" s="1003"/>
      <c r="AZ71" s="1004"/>
      <c r="BA71" s="1004"/>
      <c r="BB71" s="1004"/>
      <c r="BC71" s="1004"/>
      <c r="BD71" s="1005"/>
      <c r="BE71" s="232"/>
      <c r="BF71" s="232"/>
      <c r="BG71" s="232"/>
      <c r="BH71" s="232"/>
      <c r="BI71" s="232"/>
      <c r="BJ71" s="232"/>
      <c r="BK71" s="232"/>
      <c r="BL71" s="232"/>
      <c r="BM71" s="232"/>
      <c r="BN71" s="232"/>
      <c r="BO71" s="232"/>
      <c r="BP71" s="232"/>
      <c r="BQ71" s="229">
        <v>65</v>
      </c>
      <c r="BR71" s="234"/>
      <c r="BS71" s="977"/>
      <c r="BT71" s="978"/>
      <c r="BU71" s="978"/>
      <c r="BV71" s="978"/>
      <c r="BW71" s="978"/>
      <c r="BX71" s="978"/>
      <c r="BY71" s="978"/>
      <c r="BZ71" s="978"/>
      <c r="CA71" s="978"/>
      <c r="CB71" s="978"/>
      <c r="CC71" s="978"/>
      <c r="CD71" s="978"/>
      <c r="CE71" s="978"/>
      <c r="CF71" s="978"/>
      <c r="CG71" s="987"/>
      <c r="CH71" s="988"/>
      <c r="CI71" s="989"/>
      <c r="CJ71" s="989"/>
      <c r="CK71" s="989"/>
      <c r="CL71" s="990"/>
      <c r="CM71" s="988"/>
      <c r="CN71" s="989"/>
      <c r="CO71" s="989"/>
      <c r="CP71" s="989"/>
      <c r="CQ71" s="990"/>
      <c r="CR71" s="988"/>
      <c r="CS71" s="989"/>
      <c r="CT71" s="989"/>
      <c r="CU71" s="989"/>
      <c r="CV71" s="990"/>
      <c r="CW71" s="988"/>
      <c r="CX71" s="989"/>
      <c r="CY71" s="989"/>
      <c r="CZ71" s="989"/>
      <c r="DA71" s="990"/>
      <c r="DB71" s="988"/>
      <c r="DC71" s="989"/>
      <c r="DD71" s="989"/>
      <c r="DE71" s="989"/>
      <c r="DF71" s="990"/>
      <c r="DG71" s="988"/>
      <c r="DH71" s="989"/>
      <c r="DI71" s="989"/>
      <c r="DJ71" s="989"/>
      <c r="DK71" s="990"/>
      <c r="DL71" s="988"/>
      <c r="DM71" s="989"/>
      <c r="DN71" s="989"/>
      <c r="DO71" s="989"/>
      <c r="DP71" s="990"/>
      <c r="DQ71" s="988"/>
      <c r="DR71" s="989"/>
      <c r="DS71" s="989"/>
      <c r="DT71" s="989"/>
      <c r="DU71" s="990"/>
      <c r="DV71" s="977"/>
      <c r="DW71" s="978"/>
      <c r="DX71" s="978"/>
      <c r="DY71" s="978"/>
      <c r="DZ71" s="979"/>
      <c r="EA71" s="221"/>
    </row>
    <row r="72" spans="1:131" ht="26.25" customHeight="1" x14ac:dyDescent="0.15">
      <c r="A72" s="229">
        <v>5</v>
      </c>
      <c r="B72" s="1006" t="s">
        <v>595</v>
      </c>
      <c r="C72" s="1007"/>
      <c r="D72" s="1007"/>
      <c r="E72" s="1007"/>
      <c r="F72" s="1007"/>
      <c r="G72" s="1007"/>
      <c r="H72" s="1007"/>
      <c r="I72" s="1007"/>
      <c r="J72" s="1007"/>
      <c r="K72" s="1007"/>
      <c r="L72" s="1007"/>
      <c r="M72" s="1007"/>
      <c r="N72" s="1007"/>
      <c r="O72" s="1007"/>
      <c r="P72" s="1008"/>
      <c r="Q72" s="1009">
        <v>113</v>
      </c>
      <c r="R72" s="1003"/>
      <c r="S72" s="1003"/>
      <c r="T72" s="1003"/>
      <c r="U72" s="1003"/>
      <c r="V72" s="1003">
        <v>106</v>
      </c>
      <c r="W72" s="1003"/>
      <c r="X72" s="1003"/>
      <c r="Y72" s="1003"/>
      <c r="Z72" s="1003"/>
      <c r="AA72" s="1003">
        <v>7</v>
      </c>
      <c r="AB72" s="1003"/>
      <c r="AC72" s="1003"/>
      <c r="AD72" s="1003"/>
      <c r="AE72" s="1003"/>
      <c r="AF72" s="1003">
        <v>7</v>
      </c>
      <c r="AG72" s="1003"/>
      <c r="AH72" s="1003"/>
      <c r="AI72" s="1003"/>
      <c r="AJ72" s="1003"/>
      <c r="AK72" s="1003">
        <v>14</v>
      </c>
      <c r="AL72" s="1003"/>
      <c r="AM72" s="1003"/>
      <c r="AN72" s="1003"/>
      <c r="AO72" s="1003"/>
      <c r="AP72" s="1003" t="s">
        <v>589</v>
      </c>
      <c r="AQ72" s="1003"/>
      <c r="AR72" s="1003"/>
      <c r="AS72" s="1003"/>
      <c r="AT72" s="1003"/>
      <c r="AU72" s="1003" t="s">
        <v>589</v>
      </c>
      <c r="AV72" s="1003"/>
      <c r="AW72" s="1003"/>
      <c r="AX72" s="1003"/>
      <c r="AY72" s="1003"/>
      <c r="AZ72" s="1004"/>
      <c r="BA72" s="1004"/>
      <c r="BB72" s="1004"/>
      <c r="BC72" s="1004"/>
      <c r="BD72" s="1005"/>
      <c r="BE72" s="232"/>
      <c r="BF72" s="232"/>
      <c r="BG72" s="232"/>
      <c r="BH72" s="232"/>
      <c r="BI72" s="232"/>
      <c r="BJ72" s="232"/>
      <c r="BK72" s="232"/>
      <c r="BL72" s="232"/>
      <c r="BM72" s="232"/>
      <c r="BN72" s="232"/>
      <c r="BO72" s="232"/>
      <c r="BP72" s="232"/>
      <c r="BQ72" s="229">
        <v>66</v>
      </c>
      <c r="BR72" s="234"/>
      <c r="BS72" s="977"/>
      <c r="BT72" s="978"/>
      <c r="BU72" s="978"/>
      <c r="BV72" s="978"/>
      <c r="BW72" s="978"/>
      <c r="BX72" s="978"/>
      <c r="BY72" s="978"/>
      <c r="BZ72" s="978"/>
      <c r="CA72" s="978"/>
      <c r="CB72" s="978"/>
      <c r="CC72" s="978"/>
      <c r="CD72" s="978"/>
      <c r="CE72" s="978"/>
      <c r="CF72" s="978"/>
      <c r="CG72" s="987"/>
      <c r="CH72" s="988"/>
      <c r="CI72" s="989"/>
      <c r="CJ72" s="989"/>
      <c r="CK72" s="989"/>
      <c r="CL72" s="990"/>
      <c r="CM72" s="988"/>
      <c r="CN72" s="989"/>
      <c r="CO72" s="989"/>
      <c r="CP72" s="989"/>
      <c r="CQ72" s="990"/>
      <c r="CR72" s="988"/>
      <c r="CS72" s="989"/>
      <c r="CT72" s="989"/>
      <c r="CU72" s="989"/>
      <c r="CV72" s="990"/>
      <c r="CW72" s="988"/>
      <c r="CX72" s="989"/>
      <c r="CY72" s="989"/>
      <c r="CZ72" s="989"/>
      <c r="DA72" s="990"/>
      <c r="DB72" s="988"/>
      <c r="DC72" s="989"/>
      <c r="DD72" s="989"/>
      <c r="DE72" s="989"/>
      <c r="DF72" s="990"/>
      <c r="DG72" s="988"/>
      <c r="DH72" s="989"/>
      <c r="DI72" s="989"/>
      <c r="DJ72" s="989"/>
      <c r="DK72" s="990"/>
      <c r="DL72" s="988"/>
      <c r="DM72" s="989"/>
      <c r="DN72" s="989"/>
      <c r="DO72" s="989"/>
      <c r="DP72" s="990"/>
      <c r="DQ72" s="988"/>
      <c r="DR72" s="989"/>
      <c r="DS72" s="989"/>
      <c r="DT72" s="989"/>
      <c r="DU72" s="990"/>
      <c r="DV72" s="977"/>
      <c r="DW72" s="978"/>
      <c r="DX72" s="978"/>
      <c r="DY72" s="978"/>
      <c r="DZ72" s="979"/>
      <c r="EA72" s="221"/>
    </row>
    <row r="73" spans="1:131" ht="26.25" customHeight="1" x14ac:dyDescent="0.15">
      <c r="A73" s="229">
        <v>6</v>
      </c>
      <c r="B73" s="1006" t="s">
        <v>596</v>
      </c>
      <c r="C73" s="1007"/>
      <c r="D73" s="1007"/>
      <c r="E73" s="1007"/>
      <c r="F73" s="1007"/>
      <c r="G73" s="1007"/>
      <c r="H73" s="1007"/>
      <c r="I73" s="1007"/>
      <c r="J73" s="1007"/>
      <c r="K73" s="1007"/>
      <c r="L73" s="1007"/>
      <c r="M73" s="1007"/>
      <c r="N73" s="1007"/>
      <c r="O73" s="1007"/>
      <c r="P73" s="1008"/>
      <c r="Q73" s="1015">
        <v>867</v>
      </c>
      <c r="R73" s="1011"/>
      <c r="S73" s="1011"/>
      <c r="T73" s="1011"/>
      <c r="U73" s="1012"/>
      <c r="V73" s="1010">
        <v>850</v>
      </c>
      <c r="W73" s="1011"/>
      <c r="X73" s="1011"/>
      <c r="Y73" s="1011"/>
      <c r="Z73" s="1012"/>
      <c r="AA73" s="1010">
        <v>17</v>
      </c>
      <c r="AB73" s="1011"/>
      <c r="AC73" s="1011"/>
      <c r="AD73" s="1011"/>
      <c r="AE73" s="1012"/>
      <c r="AF73" s="1010">
        <v>104</v>
      </c>
      <c r="AG73" s="1011"/>
      <c r="AH73" s="1011"/>
      <c r="AI73" s="1011"/>
      <c r="AJ73" s="1012"/>
      <c r="AK73" s="1010">
        <v>4</v>
      </c>
      <c r="AL73" s="1011"/>
      <c r="AM73" s="1011"/>
      <c r="AN73" s="1011"/>
      <c r="AO73" s="1012"/>
      <c r="AP73" s="1010" t="s">
        <v>589</v>
      </c>
      <c r="AQ73" s="1011"/>
      <c r="AR73" s="1011"/>
      <c r="AS73" s="1011"/>
      <c r="AT73" s="1012"/>
      <c r="AU73" s="1010" t="s">
        <v>589</v>
      </c>
      <c r="AV73" s="1011"/>
      <c r="AW73" s="1011"/>
      <c r="AX73" s="1011"/>
      <c r="AY73" s="1012"/>
      <c r="AZ73" s="1013"/>
      <c r="BA73" s="1007"/>
      <c r="BB73" s="1007"/>
      <c r="BC73" s="1007"/>
      <c r="BD73" s="1014"/>
      <c r="BE73" s="232"/>
      <c r="BF73" s="232"/>
      <c r="BG73" s="232"/>
      <c r="BH73" s="232"/>
      <c r="BI73" s="232"/>
      <c r="BJ73" s="232"/>
      <c r="BK73" s="232"/>
      <c r="BL73" s="232"/>
      <c r="BM73" s="232"/>
      <c r="BN73" s="232"/>
      <c r="BO73" s="232"/>
      <c r="BP73" s="232"/>
      <c r="BQ73" s="229">
        <v>67</v>
      </c>
      <c r="BR73" s="234"/>
      <c r="BS73" s="977"/>
      <c r="BT73" s="978"/>
      <c r="BU73" s="978"/>
      <c r="BV73" s="978"/>
      <c r="BW73" s="978"/>
      <c r="BX73" s="978"/>
      <c r="BY73" s="978"/>
      <c r="BZ73" s="978"/>
      <c r="CA73" s="978"/>
      <c r="CB73" s="978"/>
      <c r="CC73" s="978"/>
      <c r="CD73" s="978"/>
      <c r="CE73" s="978"/>
      <c r="CF73" s="978"/>
      <c r="CG73" s="987"/>
      <c r="CH73" s="988"/>
      <c r="CI73" s="989"/>
      <c r="CJ73" s="989"/>
      <c r="CK73" s="989"/>
      <c r="CL73" s="990"/>
      <c r="CM73" s="988"/>
      <c r="CN73" s="989"/>
      <c r="CO73" s="989"/>
      <c r="CP73" s="989"/>
      <c r="CQ73" s="990"/>
      <c r="CR73" s="988"/>
      <c r="CS73" s="989"/>
      <c r="CT73" s="989"/>
      <c r="CU73" s="989"/>
      <c r="CV73" s="990"/>
      <c r="CW73" s="988"/>
      <c r="CX73" s="989"/>
      <c r="CY73" s="989"/>
      <c r="CZ73" s="989"/>
      <c r="DA73" s="990"/>
      <c r="DB73" s="988"/>
      <c r="DC73" s="989"/>
      <c r="DD73" s="989"/>
      <c r="DE73" s="989"/>
      <c r="DF73" s="990"/>
      <c r="DG73" s="988"/>
      <c r="DH73" s="989"/>
      <c r="DI73" s="989"/>
      <c r="DJ73" s="989"/>
      <c r="DK73" s="990"/>
      <c r="DL73" s="988"/>
      <c r="DM73" s="989"/>
      <c r="DN73" s="989"/>
      <c r="DO73" s="989"/>
      <c r="DP73" s="990"/>
      <c r="DQ73" s="988"/>
      <c r="DR73" s="989"/>
      <c r="DS73" s="989"/>
      <c r="DT73" s="989"/>
      <c r="DU73" s="990"/>
      <c r="DV73" s="977"/>
      <c r="DW73" s="978"/>
      <c r="DX73" s="978"/>
      <c r="DY73" s="978"/>
      <c r="DZ73" s="979"/>
      <c r="EA73" s="221"/>
    </row>
    <row r="74" spans="1:131" ht="26.25" customHeight="1" x14ac:dyDescent="0.15">
      <c r="A74" s="229">
        <v>7</v>
      </c>
      <c r="B74" s="1006" t="s">
        <v>597</v>
      </c>
      <c r="C74" s="1007"/>
      <c r="D74" s="1007"/>
      <c r="E74" s="1007"/>
      <c r="F74" s="1007"/>
      <c r="G74" s="1007"/>
      <c r="H74" s="1007"/>
      <c r="I74" s="1007"/>
      <c r="J74" s="1007"/>
      <c r="K74" s="1007"/>
      <c r="L74" s="1007"/>
      <c r="M74" s="1007"/>
      <c r="N74" s="1007"/>
      <c r="O74" s="1007"/>
      <c r="P74" s="1008"/>
      <c r="Q74" s="1015">
        <v>347</v>
      </c>
      <c r="R74" s="1011"/>
      <c r="S74" s="1011"/>
      <c r="T74" s="1011"/>
      <c r="U74" s="1012"/>
      <c r="V74" s="1010">
        <v>294</v>
      </c>
      <c r="W74" s="1011"/>
      <c r="X74" s="1011"/>
      <c r="Y74" s="1011"/>
      <c r="Z74" s="1012"/>
      <c r="AA74" s="1010">
        <v>54</v>
      </c>
      <c r="AB74" s="1011"/>
      <c r="AC74" s="1011"/>
      <c r="AD74" s="1011"/>
      <c r="AE74" s="1012"/>
      <c r="AF74" s="1010">
        <v>54</v>
      </c>
      <c r="AG74" s="1011"/>
      <c r="AH74" s="1011"/>
      <c r="AI74" s="1011"/>
      <c r="AJ74" s="1012"/>
      <c r="AK74" s="1010">
        <v>135</v>
      </c>
      <c r="AL74" s="1011"/>
      <c r="AM74" s="1011"/>
      <c r="AN74" s="1011"/>
      <c r="AO74" s="1012"/>
      <c r="AP74" s="1010" t="s">
        <v>589</v>
      </c>
      <c r="AQ74" s="1011"/>
      <c r="AR74" s="1011"/>
      <c r="AS74" s="1011"/>
      <c r="AT74" s="1012"/>
      <c r="AU74" s="1010" t="s">
        <v>589</v>
      </c>
      <c r="AV74" s="1011"/>
      <c r="AW74" s="1011"/>
      <c r="AX74" s="1011"/>
      <c r="AY74" s="1012"/>
      <c r="AZ74" s="1013"/>
      <c r="BA74" s="1007"/>
      <c r="BB74" s="1007"/>
      <c r="BC74" s="1007"/>
      <c r="BD74" s="1014"/>
      <c r="BE74" s="232"/>
      <c r="BF74" s="232"/>
      <c r="BG74" s="232"/>
      <c r="BH74" s="232"/>
      <c r="BI74" s="232"/>
      <c r="BJ74" s="232"/>
      <c r="BK74" s="232"/>
      <c r="BL74" s="232"/>
      <c r="BM74" s="232"/>
      <c r="BN74" s="232"/>
      <c r="BO74" s="232"/>
      <c r="BP74" s="232"/>
      <c r="BQ74" s="229">
        <v>68</v>
      </c>
      <c r="BR74" s="234"/>
      <c r="BS74" s="977"/>
      <c r="BT74" s="978"/>
      <c r="BU74" s="978"/>
      <c r="BV74" s="978"/>
      <c r="BW74" s="978"/>
      <c r="BX74" s="978"/>
      <c r="BY74" s="978"/>
      <c r="BZ74" s="978"/>
      <c r="CA74" s="978"/>
      <c r="CB74" s="978"/>
      <c r="CC74" s="978"/>
      <c r="CD74" s="978"/>
      <c r="CE74" s="978"/>
      <c r="CF74" s="978"/>
      <c r="CG74" s="987"/>
      <c r="CH74" s="988"/>
      <c r="CI74" s="989"/>
      <c r="CJ74" s="989"/>
      <c r="CK74" s="989"/>
      <c r="CL74" s="990"/>
      <c r="CM74" s="988"/>
      <c r="CN74" s="989"/>
      <c r="CO74" s="989"/>
      <c r="CP74" s="989"/>
      <c r="CQ74" s="990"/>
      <c r="CR74" s="988"/>
      <c r="CS74" s="989"/>
      <c r="CT74" s="989"/>
      <c r="CU74" s="989"/>
      <c r="CV74" s="990"/>
      <c r="CW74" s="988"/>
      <c r="CX74" s="989"/>
      <c r="CY74" s="989"/>
      <c r="CZ74" s="989"/>
      <c r="DA74" s="990"/>
      <c r="DB74" s="988"/>
      <c r="DC74" s="989"/>
      <c r="DD74" s="989"/>
      <c r="DE74" s="989"/>
      <c r="DF74" s="990"/>
      <c r="DG74" s="988"/>
      <c r="DH74" s="989"/>
      <c r="DI74" s="989"/>
      <c r="DJ74" s="989"/>
      <c r="DK74" s="990"/>
      <c r="DL74" s="988"/>
      <c r="DM74" s="989"/>
      <c r="DN74" s="989"/>
      <c r="DO74" s="989"/>
      <c r="DP74" s="990"/>
      <c r="DQ74" s="988"/>
      <c r="DR74" s="989"/>
      <c r="DS74" s="989"/>
      <c r="DT74" s="989"/>
      <c r="DU74" s="990"/>
      <c r="DV74" s="977"/>
      <c r="DW74" s="978"/>
      <c r="DX74" s="978"/>
      <c r="DY74" s="978"/>
      <c r="DZ74" s="979"/>
      <c r="EA74" s="221"/>
    </row>
    <row r="75" spans="1:131" ht="26.25" customHeight="1" x14ac:dyDescent="0.15">
      <c r="A75" s="229">
        <v>8</v>
      </c>
      <c r="B75" s="1006" t="s">
        <v>598</v>
      </c>
      <c r="C75" s="1007"/>
      <c r="D75" s="1007"/>
      <c r="E75" s="1007"/>
      <c r="F75" s="1007"/>
      <c r="G75" s="1007"/>
      <c r="H75" s="1007"/>
      <c r="I75" s="1007"/>
      <c r="J75" s="1007"/>
      <c r="K75" s="1007"/>
      <c r="L75" s="1007"/>
      <c r="M75" s="1007"/>
      <c r="N75" s="1007"/>
      <c r="O75" s="1007"/>
      <c r="P75" s="1008"/>
      <c r="Q75" s="1015">
        <v>304201</v>
      </c>
      <c r="R75" s="1011"/>
      <c r="S75" s="1011"/>
      <c r="T75" s="1011"/>
      <c r="U75" s="1012"/>
      <c r="V75" s="1010">
        <v>288028</v>
      </c>
      <c r="W75" s="1011"/>
      <c r="X75" s="1011"/>
      <c r="Y75" s="1011"/>
      <c r="Z75" s="1012"/>
      <c r="AA75" s="1010">
        <v>16173</v>
      </c>
      <c r="AB75" s="1011"/>
      <c r="AC75" s="1011"/>
      <c r="AD75" s="1011"/>
      <c r="AE75" s="1012"/>
      <c r="AF75" s="1010">
        <v>16179</v>
      </c>
      <c r="AG75" s="1011"/>
      <c r="AH75" s="1011"/>
      <c r="AI75" s="1011"/>
      <c r="AJ75" s="1012"/>
      <c r="AK75" s="1010">
        <v>0</v>
      </c>
      <c r="AL75" s="1011"/>
      <c r="AM75" s="1011"/>
      <c r="AN75" s="1011"/>
      <c r="AO75" s="1012"/>
      <c r="AP75" s="1010" t="s">
        <v>589</v>
      </c>
      <c r="AQ75" s="1011"/>
      <c r="AR75" s="1011"/>
      <c r="AS75" s="1011"/>
      <c r="AT75" s="1012"/>
      <c r="AU75" s="1010" t="s">
        <v>589</v>
      </c>
      <c r="AV75" s="1011"/>
      <c r="AW75" s="1011"/>
      <c r="AX75" s="1011"/>
      <c r="AY75" s="1012"/>
      <c r="AZ75" s="1013"/>
      <c r="BA75" s="1007"/>
      <c r="BB75" s="1007"/>
      <c r="BC75" s="1007"/>
      <c r="BD75" s="1014"/>
      <c r="BE75" s="232"/>
      <c r="BF75" s="232"/>
      <c r="BG75" s="232"/>
      <c r="BH75" s="232"/>
      <c r="BI75" s="232"/>
      <c r="BJ75" s="232"/>
      <c r="BK75" s="232"/>
      <c r="BL75" s="232"/>
      <c r="BM75" s="232"/>
      <c r="BN75" s="232"/>
      <c r="BO75" s="232"/>
      <c r="BP75" s="232"/>
      <c r="BQ75" s="229">
        <v>69</v>
      </c>
      <c r="BR75" s="234"/>
      <c r="BS75" s="977"/>
      <c r="BT75" s="978"/>
      <c r="BU75" s="978"/>
      <c r="BV75" s="978"/>
      <c r="BW75" s="978"/>
      <c r="BX75" s="978"/>
      <c r="BY75" s="978"/>
      <c r="BZ75" s="978"/>
      <c r="CA75" s="978"/>
      <c r="CB75" s="978"/>
      <c r="CC75" s="978"/>
      <c r="CD75" s="978"/>
      <c r="CE75" s="978"/>
      <c r="CF75" s="978"/>
      <c r="CG75" s="987"/>
      <c r="CH75" s="988"/>
      <c r="CI75" s="989"/>
      <c r="CJ75" s="989"/>
      <c r="CK75" s="989"/>
      <c r="CL75" s="990"/>
      <c r="CM75" s="988"/>
      <c r="CN75" s="989"/>
      <c r="CO75" s="989"/>
      <c r="CP75" s="989"/>
      <c r="CQ75" s="990"/>
      <c r="CR75" s="988"/>
      <c r="CS75" s="989"/>
      <c r="CT75" s="989"/>
      <c r="CU75" s="989"/>
      <c r="CV75" s="990"/>
      <c r="CW75" s="988"/>
      <c r="CX75" s="989"/>
      <c r="CY75" s="989"/>
      <c r="CZ75" s="989"/>
      <c r="DA75" s="990"/>
      <c r="DB75" s="988"/>
      <c r="DC75" s="989"/>
      <c r="DD75" s="989"/>
      <c r="DE75" s="989"/>
      <c r="DF75" s="990"/>
      <c r="DG75" s="988"/>
      <c r="DH75" s="989"/>
      <c r="DI75" s="989"/>
      <c r="DJ75" s="989"/>
      <c r="DK75" s="990"/>
      <c r="DL75" s="988"/>
      <c r="DM75" s="989"/>
      <c r="DN75" s="989"/>
      <c r="DO75" s="989"/>
      <c r="DP75" s="990"/>
      <c r="DQ75" s="988"/>
      <c r="DR75" s="989"/>
      <c r="DS75" s="989"/>
      <c r="DT75" s="989"/>
      <c r="DU75" s="990"/>
      <c r="DV75" s="977"/>
      <c r="DW75" s="978"/>
      <c r="DX75" s="978"/>
      <c r="DY75" s="978"/>
      <c r="DZ75" s="979"/>
      <c r="EA75" s="221"/>
    </row>
    <row r="76" spans="1:131" ht="26.25" customHeight="1" x14ac:dyDescent="0.15">
      <c r="A76" s="229">
        <v>9</v>
      </c>
      <c r="B76" s="1006" t="s">
        <v>599</v>
      </c>
      <c r="C76" s="1007"/>
      <c r="D76" s="1007"/>
      <c r="E76" s="1007"/>
      <c r="F76" s="1007"/>
      <c r="G76" s="1007"/>
      <c r="H76" s="1007"/>
      <c r="I76" s="1007"/>
      <c r="J76" s="1007"/>
      <c r="K76" s="1007"/>
      <c r="L76" s="1007"/>
      <c r="M76" s="1007"/>
      <c r="N76" s="1007"/>
      <c r="O76" s="1007"/>
      <c r="P76" s="1008"/>
      <c r="Q76" s="1015">
        <v>1447</v>
      </c>
      <c r="R76" s="1011"/>
      <c r="S76" s="1011"/>
      <c r="T76" s="1011"/>
      <c r="U76" s="1012"/>
      <c r="V76" s="1010">
        <v>1407</v>
      </c>
      <c r="W76" s="1011"/>
      <c r="X76" s="1011"/>
      <c r="Y76" s="1011"/>
      <c r="Z76" s="1012"/>
      <c r="AA76" s="1010">
        <v>39</v>
      </c>
      <c r="AB76" s="1011"/>
      <c r="AC76" s="1011"/>
      <c r="AD76" s="1011"/>
      <c r="AE76" s="1012"/>
      <c r="AF76" s="1010">
        <v>39</v>
      </c>
      <c r="AG76" s="1011"/>
      <c r="AH76" s="1011"/>
      <c r="AI76" s="1011"/>
      <c r="AJ76" s="1012"/>
      <c r="AK76" s="1010">
        <v>15</v>
      </c>
      <c r="AL76" s="1011"/>
      <c r="AM76" s="1011"/>
      <c r="AN76" s="1011"/>
      <c r="AO76" s="1012"/>
      <c r="AP76" s="1010" t="s">
        <v>589</v>
      </c>
      <c r="AQ76" s="1011"/>
      <c r="AR76" s="1011"/>
      <c r="AS76" s="1011"/>
      <c r="AT76" s="1012"/>
      <c r="AU76" s="1010" t="s">
        <v>589</v>
      </c>
      <c r="AV76" s="1011"/>
      <c r="AW76" s="1011"/>
      <c r="AX76" s="1011"/>
      <c r="AY76" s="1012"/>
      <c r="AZ76" s="1013"/>
      <c r="BA76" s="1007"/>
      <c r="BB76" s="1007"/>
      <c r="BC76" s="1007"/>
      <c r="BD76" s="1014"/>
      <c r="BE76" s="232"/>
      <c r="BF76" s="232"/>
      <c r="BG76" s="232"/>
      <c r="BH76" s="232"/>
      <c r="BI76" s="232"/>
      <c r="BJ76" s="232"/>
      <c r="BK76" s="232"/>
      <c r="BL76" s="232"/>
      <c r="BM76" s="232"/>
      <c r="BN76" s="232"/>
      <c r="BO76" s="232"/>
      <c r="BP76" s="232"/>
      <c r="BQ76" s="229">
        <v>70</v>
      </c>
      <c r="BR76" s="234"/>
      <c r="BS76" s="977"/>
      <c r="BT76" s="978"/>
      <c r="BU76" s="978"/>
      <c r="BV76" s="978"/>
      <c r="BW76" s="978"/>
      <c r="BX76" s="978"/>
      <c r="BY76" s="978"/>
      <c r="BZ76" s="978"/>
      <c r="CA76" s="978"/>
      <c r="CB76" s="978"/>
      <c r="CC76" s="978"/>
      <c r="CD76" s="978"/>
      <c r="CE76" s="978"/>
      <c r="CF76" s="978"/>
      <c r="CG76" s="987"/>
      <c r="CH76" s="988"/>
      <c r="CI76" s="989"/>
      <c r="CJ76" s="989"/>
      <c r="CK76" s="989"/>
      <c r="CL76" s="990"/>
      <c r="CM76" s="988"/>
      <c r="CN76" s="989"/>
      <c r="CO76" s="989"/>
      <c r="CP76" s="989"/>
      <c r="CQ76" s="990"/>
      <c r="CR76" s="988"/>
      <c r="CS76" s="989"/>
      <c r="CT76" s="989"/>
      <c r="CU76" s="989"/>
      <c r="CV76" s="990"/>
      <c r="CW76" s="988"/>
      <c r="CX76" s="989"/>
      <c r="CY76" s="989"/>
      <c r="CZ76" s="989"/>
      <c r="DA76" s="990"/>
      <c r="DB76" s="988"/>
      <c r="DC76" s="989"/>
      <c r="DD76" s="989"/>
      <c r="DE76" s="989"/>
      <c r="DF76" s="990"/>
      <c r="DG76" s="988"/>
      <c r="DH76" s="989"/>
      <c r="DI76" s="989"/>
      <c r="DJ76" s="989"/>
      <c r="DK76" s="990"/>
      <c r="DL76" s="988"/>
      <c r="DM76" s="989"/>
      <c r="DN76" s="989"/>
      <c r="DO76" s="989"/>
      <c r="DP76" s="990"/>
      <c r="DQ76" s="988"/>
      <c r="DR76" s="989"/>
      <c r="DS76" s="989"/>
      <c r="DT76" s="989"/>
      <c r="DU76" s="990"/>
      <c r="DV76" s="977"/>
      <c r="DW76" s="978"/>
      <c r="DX76" s="978"/>
      <c r="DY76" s="978"/>
      <c r="DZ76" s="979"/>
      <c r="EA76" s="221"/>
    </row>
    <row r="77" spans="1:131" ht="26.25" customHeight="1" x14ac:dyDescent="0.15">
      <c r="A77" s="229">
        <v>10</v>
      </c>
      <c r="B77" s="1006" t="s">
        <v>600</v>
      </c>
      <c r="C77" s="1007"/>
      <c r="D77" s="1007"/>
      <c r="E77" s="1007"/>
      <c r="F77" s="1007"/>
      <c r="G77" s="1007"/>
      <c r="H77" s="1007"/>
      <c r="I77" s="1007"/>
      <c r="J77" s="1007"/>
      <c r="K77" s="1007"/>
      <c r="L77" s="1007"/>
      <c r="M77" s="1007"/>
      <c r="N77" s="1007"/>
      <c r="O77" s="1007"/>
      <c r="P77" s="1008"/>
      <c r="Q77" s="1015">
        <v>6522</v>
      </c>
      <c r="R77" s="1011"/>
      <c r="S77" s="1011"/>
      <c r="T77" s="1011"/>
      <c r="U77" s="1012"/>
      <c r="V77" s="1010">
        <v>5585</v>
      </c>
      <c r="W77" s="1011"/>
      <c r="X77" s="1011"/>
      <c r="Y77" s="1011"/>
      <c r="Z77" s="1012"/>
      <c r="AA77" s="1010">
        <v>937</v>
      </c>
      <c r="AB77" s="1011"/>
      <c r="AC77" s="1011"/>
      <c r="AD77" s="1011"/>
      <c r="AE77" s="1012"/>
      <c r="AF77" s="1010">
        <v>937</v>
      </c>
      <c r="AG77" s="1011"/>
      <c r="AH77" s="1011"/>
      <c r="AI77" s="1011"/>
      <c r="AJ77" s="1012"/>
      <c r="AK77" s="1010">
        <v>7</v>
      </c>
      <c r="AL77" s="1011"/>
      <c r="AM77" s="1011"/>
      <c r="AN77" s="1011"/>
      <c r="AO77" s="1012"/>
      <c r="AP77" s="1010" t="s">
        <v>589</v>
      </c>
      <c r="AQ77" s="1011"/>
      <c r="AR77" s="1011"/>
      <c r="AS77" s="1011"/>
      <c r="AT77" s="1012"/>
      <c r="AU77" s="1010" t="s">
        <v>589</v>
      </c>
      <c r="AV77" s="1011"/>
      <c r="AW77" s="1011"/>
      <c r="AX77" s="1011"/>
      <c r="AY77" s="1012"/>
      <c r="AZ77" s="1013"/>
      <c r="BA77" s="1007"/>
      <c r="BB77" s="1007"/>
      <c r="BC77" s="1007"/>
      <c r="BD77" s="1014"/>
      <c r="BE77" s="232"/>
      <c r="BF77" s="232"/>
      <c r="BG77" s="232"/>
      <c r="BH77" s="232"/>
      <c r="BI77" s="232"/>
      <c r="BJ77" s="232"/>
      <c r="BK77" s="232"/>
      <c r="BL77" s="232"/>
      <c r="BM77" s="232"/>
      <c r="BN77" s="232"/>
      <c r="BO77" s="232"/>
      <c r="BP77" s="232"/>
      <c r="BQ77" s="229">
        <v>71</v>
      </c>
      <c r="BR77" s="234"/>
      <c r="BS77" s="977"/>
      <c r="BT77" s="978"/>
      <c r="BU77" s="978"/>
      <c r="BV77" s="978"/>
      <c r="BW77" s="978"/>
      <c r="BX77" s="978"/>
      <c r="BY77" s="978"/>
      <c r="BZ77" s="978"/>
      <c r="CA77" s="978"/>
      <c r="CB77" s="978"/>
      <c r="CC77" s="978"/>
      <c r="CD77" s="978"/>
      <c r="CE77" s="978"/>
      <c r="CF77" s="978"/>
      <c r="CG77" s="987"/>
      <c r="CH77" s="988"/>
      <c r="CI77" s="989"/>
      <c r="CJ77" s="989"/>
      <c r="CK77" s="989"/>
      <c r="CL77" s="990"/>
      <c r="CM77" s="988"/>
      <c r="CN77" s="989"/>
      <c r="CO77" s="989"/>
      <c r="CP77" s="989"/>
      <c r="CQ77" s="990"/>
      <c r="CR77" s="988"/>
      <c r="CS77" s="989"/>
      <c r="CT77" s="989"/>
      <c r="CU77" s="989"/>
      <c r="CV77" s="990"/>
      <c r="CW77" s="988"/>
      <c r="CX77" s="989"/>
      <c r="CY77" s="989"/>
      <c r="CZ77" s="989"/>
      <c r="DA77" s="990"/>
      <c r="DB77" s="988"/>
      <c r="DC77" s="989"/>
      <c r="DD77" s="989"/>
      <c r="DE77" s="989"/>
      <c r="DF77" s="990"/>
      <c r="DG77" s="988"/>
      <c r="DH77" s="989"/>
      <c r="DI77" s="989"/>
      <c r="DJ77" s="989"/>
      <c r="DK77" s="990"/>
      <c r="DL77" s="988"/>
      <c r="DM77" s="989"/>
      <c r="DN77" s="989"/>
      <c r="DO77" s="989"/>
      <c r="DP77" s="990"/>
      <c r="DQ77" s="988"/>
      <c r="DR77" s="989"/>
      <c r="DS77" s="989"/>
      <c r="DT77" s="989"/>
      <c r="DU77" s="990"/>
      <c r="DV77" s="977"/>
      <c r="DW77" s="978"/>
      <c r="DX77" s="978"/>
      <c r="DY77" s="978"/>
      <c r="DZ77" s="979"/>
      <c r="EA77" s="221"/>
    </row>
    <row r="78" spans="1:131" ht="26.25" customHeight="1" x14ac:dyDescent="0.15">
      <c r="A78" s="229">
        <v>11</v>
      </c>
      <c r="B78" s="1006" t="s">
        <v>601</v>
      </c>
      <c r="C78" s="1007"/>
      <c r="D78" s="1007"/>
      <c r="E78" s="1007"/>
      <c r="F78" s="1007"/>
      <c r="G78" s="1007"/>
      <c r="H78" s="1007"/>
      <c r="I78" s="1007"/>
      <c r="J78" s="1007"/>
      <c r="K78" s="1007"/>
      <c r="L78" s="1007"/>
      <c r="M78" s="1007"/>
      <c r="N78" s="1007"/>
      <c r="O78" s="1007"/>
      <c r="P78" s="1008"/>
      <c r="Q78" s="1015">
        <v>13</v>
      </c>
      <c r="R78" s="1011"/>
      <c r="S78" s="1011"/>
      <c r="T78" s="1011"/>
      <c r="U78" s="1012"/>
      <c r="V78" s="1010">
        <v>11</v>
      </c>
      <c r="W78" s="1011"/>
      <c r="X78" s="1011"/>
      <c r="Y78" s="1011"/>
      <c r="Z78" s="1012"/>
      <c r="AA78" s="1010">
        <v>2</v>
      </c>
      <c r="AB78" s="1011"/>
      <c r="AC78" s="1011"/>
      <c r="AD78" s="1011"/>
      <c r="AE78" s="1012"/>
      <c r="AF78" s="1010">
        <v>2</v>
      </c>
      <c r="AG78" s="1011"/>
      <c r="AH78" s="1011"/>
      <c r="AI78" s="1011"/>
      <c r="AJ78" s="1012"/>
      <c r="AK78" s="1010">
        <v>0</v>
      </c>
      <c r="AL78" s="1011"/>
      <c r="AM78" s="1011"/>
      <c r="AN78" s="1011"/>
      <c r="AO78" s="1012"/>
      <c r="AP78" s="1010" t="s">
        <v>589</v>
      </c>
      <c r="AQ78" s="1011"/>
      <c r="AR78" s="1011"/>
      <c r="AS78" s="1011"/>
      <c r="AT78" s="1012"/>
      <c r="AU78" s="1010" t="s">
        <v>589</v>
      </c>
      <c r="AV78" s="1011"/>
      <c r="AW78" s="1011"/>
      <c r="AX78" s="1011"/>
      <c r="AY78" s="1012"/>
      <c r="AZ78" s="1013"/>
      <c r="BA78" s="1007"/>
      <c r="BB78" s="1007"/>
      <c r="BC78" s="1007"/>
      <c r="BD78" s="1014"/>
      <c r="BE78" s="232"/>
      <c r="BF78" s="232"/>
      <c r="BG78" s="232"/>
      <c r="BH78" s="232"/>
      <c r="BI78" s="232"/>
      <c r="BJ78" s="221"/>
      <c r="BK78" s="221"/>
      <c r="BL78" s="221"/>
      <c r="BM78" s="221"/>
      <c r="BN78" s="221"/>
      <c r="BO78" s="232"/>
      <c r="BP78" s="232"/>
      <c r="BQ78" s="229">
        <v>72</v>
      </c>
      <c r="BR78" s="234"/>
      <c r="BS78" s="977"/>
      <c r="BT78" s="978"/>
      <c r="BU78" s="978"/>
      <c r="BV78" s="978"/>
      <c r="BW78" s="978"/>
      <c r="BX78" s="978"/>
      <c r="BY78" s="978"/>
      <c r="BZ78" s="978"/>
      <c r="CA78" s="978"/>
      <c r="CB78" s="978"/>
      <c r="CC78" s="978"/>
      <c r="CD78" s="978"/>
      <c r="CE78" s="978"/>
      <c r="CF78" s="978"/>
      <c r="CG78" s="987"/>
      <c r="CH78" s="988"/>
      <c r="CI78" s="989"/>
      <c r="CJ78" s="989"/>
      <c r="CK78" s="989"/>
      <c r="CL78" s="990"/>
      <c r="CM78" s="988"/>
      <c r="CN78" s="989"/>
      <c r="CO78" s="989"/>
      <c r="CP78" s="989"/>
      <c r="CQ78" s="990"/>
      <c r="CR78" s="988"/>
      <c r="CS78" s="989"/>
      <c r="CT78" s="989"/>
      <c r="CU78" s="989"/>
      <c r="CV78" s="990"/>
      <c r="CW78" s="988"/>
      <c r="CX78" s="989"/>
      <c r="CY78" s="989"/>
      <c r="CZ78" s="989"/>
      <c r="DA78" s="990"/>
      <c r="DB78" s="988"/>
      <c r="DC78" s="989"/>
      <c r="DD78" s="989"/>
      <c r="DE78" s="989"/>
      <c r="DF78" s="990"/>
      <c r="DG78" s="988"/>
      <c r="DH78" s="989"/>
      <c r="DI78" s="989"/>
      <c r="DJ78" s="989"/>
      <c r="DK78" s="990"/>
      <c r="DL78" s="988"/>
      <c r="DM78" s="989"/>
      <c r="DN78" s="989"/>
      <c r="DO78" s="989"/>
      <c r="DP78" s="990"/>
      <c r="DQ78" s="988"/>
      <c r="DR78" s="989"/>
      <c r="DS78" s="989"/>
      <c r="DT78" s="989"/>
      <c r="DU78" s="990"/>
      <c r="DV78" s="977"/>
      <c r="DW78" s="978"/>
      <c r="DX78" s="978"/>
      <c r="DY78" s="978"/>
      <c r="DZ78" s="979"/>
      <c r="EA78" s="221"/>
    </row>
    <row r="79" spans="1:131" ht="26.25" customHeight="1" x14ac:dyDescent="0.15">
      <c r="A79" s="229">
        <v>12</v>
      </c>
      <c r="B79" s="1006" t="s">
        <v>602</v>
      </c>
      <c r="C79" s="1007"/>
      <c r="D79" s="1007"/>
      <c r="E79" s="1007"/>
      <c r="F79" s="1007"/>
      <c r="G79" s="1007"/>
      <c r="H79" s="1007"/>
      <c r="I79" s="1007"/>
      <c r="J79" s="1007"/>
      <c r="K79" s="1007"/>
      <c r="L79" s="1007"/>
      <c r="M79" s="1007"/>
      <c r="N79" s="1007"/>
      <c r="O79" s="1007"/>
      <c r="P79" s="1008"/>
      <c r="Q79" s="1015">
        <v>79</v>
      </c>
      <c r="R79" s="1011"/>
      <c r="S79" s="1011"/>
      <c r="T79" s="1011"/>
      <c r="U79" s="1012"/>
      <c r="V79" s="1010">
        <v>57</v>
      </c>
      <c r="W79" s="1011"/>
      <c r="X79" s="1011"/>
      <c r="Y79" s="1011"/>
      <c r="Z79" s="1012"/>
      <c r="AA79" s="1010">
        <v>21</v>
      </c>
      <c r="AB79" s="1011"/>
      <c r="AC79" s="1011"/>
      <c r="AD79" s="1011"/>
      <c r="AE79" s="1012"/>
      <c r="AF79" s="1010">
        <v>17</v>
      </c>
      <c r="AG79" s="1011"/>
      <c r="AH79" s="1011"/>
      <c r="AI79" s="1011"/>
      <c r="AJ79" s="1012"/>
      <c r="AK79" s="1010"/>
      <c r="AL79" s="1011"/>
      <c r="AM79" s="1011"/>
      <c r="AN79" s="1011"/>
      <c r="AO79" s="1012"/>
      <c r="AP79" s="1010" t="s">
        <v>589</v>
      </c>
      <c r="AQ79" s="1011"/>
      <c r="AR79" s="1011"/>
      <c r="AS79" s="1011"/>
      <c r="AT79" s="1012"/>
      <c r="AU79" s="1010" t="s">
        <v>589</v>
      </c>
      <c r="AV79" s="1011"/>
      <c r="AW79" s="1011"/>
      <c r="AX79" s="1011"/>
      <c r="AY79" s="1012"/>
      <c r="AZ79" s="1013"/>
      <c r="BA79" s="1007"/>
      <c r="BB79" s="1007"/>
      <c r="BC79" s="1007"/>
      <c r="BD79" s="1014"/>
      <c r="BE79" s="232"/>
      <c r="BF79" s="232"/>
      <c r="BG79" s="232"/>
      <c r="BH79" s="232"/>
      <c r="BI79" s="232"/>
      <c r="BJ79" s="221"/>
      <c r="BK79" s="221"/>
      <c r="BL79" s="221"/>
      <c r="BM79" s="221"/>
      <c r="BN79" s="221"/>
      <c r="BO79" s="232"/>
      <c r="BP79" s="232"/>
      <c r="BQ79" s="229">
        <v>73</v>
      </c>
      <c r="BR79" s="234"/>
      <c r="BS79" s="977"/>
      <c r="BT79" s="978"/>
      <c r="BU79" s="978"/>
      <c r="BV79" s="978"/>
      <c r="BW79" s="978"/>
      <c r="BX79" s="978"/>
      <c r="BY79" s="978"/>
      <c r="BZ79" s="978"/>
      <c r="CA79" s="978"/>
      <c r="CB79" s="978"/>
      <c r="CC79" s="978"/>
      <c r="CD79" s="978"/>
      <c r="CE79" s="978"/>
      <c r="CF79" s="978"/>
      <c r="CG79" s="987"/>
      <c r="CH79" s="988"/>
      <c r="CI79" s="989"/>
      <c r="CJ79" s="989"/>
      <c r="CK79" s="989"/>
      <c r="CL79" s="990"/>
      <c r="CM79" s="988"/>
      <c r="CN79" s="989"/>
      <c r="CO79" s="989"/>
      <c r="CP79" s="989"/>
      <c r="CQ79" s="990"/>
      <c r="CR79" s="988"/>
      <c r="CS79" s="989"/>
      <c r="CT79" s="989"/>
      <c r="CU79" s="989"/>
      <c r="CV79" s="990"/>
      <c r="CW79" s="988"/>
      <c r="CX79" s="989"/>
      <c r="CY79" s="989"/>
      <c r="CZ79" s="989"/>
      <c r="DA79" s="990"/>
      <c r="DB79" s="988"/>
      <c r="DC79" s="989"/>
      <c r="DD79" s="989"/>
      <c r="DE79" s="989"/>
      <c r="DF79" s="990"/>
      <c r="DG79" s="988"/>
      <c r="DH79" s="989"/>
      <c r="DI79" s="989"/>
      <c r="DJ79" s="989"/>
      <c r="DK79" s="990"/>
      <c r="DL79" s="988"/>
      <c r="DM79" s="989"/>
      <c r="DN79" s="989"/>
      <c r="DO79" s="989"/>
      <c r="DP79" s="990"/>
      <c r="DQ79" s="988"/>
      <c r="DR79" s="989"/>
      <c r="DS79" s="989"/>
      <c r="DT79" s="989"/>
      <c r="DU79" s="990"/>
      <c r="DV79" s="977"/>
      <c r="DW79" s="978"/>
      <c r="DX79" s="978"/>
      <c r="DY79" s="978"/>
      <c r="DZ79" s="979"/>
      <c r="EA79" s="221"/>
    </row>
    <row r="80" spans="1:131" ht="26.25" customHeight="1" x14ac:dyDescent="0.15">
      <c r="A80" s="229">
        <v>13</v>
      </c>
      <c r="B80" s="1006" t="s">
        <v>603</v>
      </c>
      <c r="C80" s="1007"/>
      <c r="D80" s="1007"/>
      <c r="E80" s="1007"/>
      <c r="F80" s="1007"/>
      <c r="G80" s="1007"/>
      <c r="H80" s="1007"/>
      <c r="I80" s="1007"/>
      <c r="J80" s="1007"/>
      <c r="K80" s="1007"/>
      <c r="L80" s="1007"/>
      <c r="M80" s="1007"/>
      <c r="N80" s="1007"/>
      <c r="O80" s="1007"/>
      <c r="P80" s="1008"/>
      <c r="Q80" s="1015">
        <v>192</v>
      </c>
      <c r="R80" s="1011"/>
      <c r="S80" s="1011"/>
      <c r="T80" s="1011"/>
      <c r="U80" s="1012"/>
      <c r="V80" s="1010">
        <v>184</v>
      </c>
      <c r="W80" s="1011"/>
      <c r="X80" s="1011"/>
      <c r="Y80" s="1011"/>
      <c r="Z80" s="1012"/>
      <c r="AA80" s="1010">
        <v>7</v>
      </c>
      <c r="AB80" s="1011"/>
      <c r="AC80" s="1011"/>
      <c r="AD80" s="1011"/>
      <c r="AE80" s="1012"/>
      <c r="AF80" s="1010">
        <v>7</v>
      </c>
      <c r="AG80" s="1011"/>
      <c r="AH80" s="1011"/>
      <c r="AI80" s="1011"/>
      <c r="AJ80" s="1012"/>
      <c r="AK80" s="1010" t="s">
        <v>589</v>
      </c>
      <c r="AL80" s="1011"/>
      <c r="AM80" s="1011"/>
      <c r="AN80" s="1011"/>
      <c r="AO80" s="1012"/>
      <c r="AP80" s="1010" t="s">
        <v>589</v>
      </c>
      <c r="AQ80" s="1011"/>
      <c r="AR80" s="1011"/>
      <c r="AS80" s="1011"/>
      <c r="AT80" s="1012"/>
      <c r="AU80" s="1010" t="s">
        <v>589</v>
      </c>
      <c r="AV80" s="1011"/>
      <c r="AW80" s="1011"/>
      <c r="AX80" s="1011"/>
      <c r="AY80" s="1012"/>
      <c r="AZ80" s="1013"/>
      <c r="BA80" s="1007"/>
      <c r="BB80" s="1007"/>
      <c r="BC80" s="1007"/>
      <c r="BD80" s="1014"/>
      <c r="BE80" s="232"/>
      <c r="BF80" s="232"/>
      <c r="BG80" s="232"/>
      <c r="BH80" s="232"/>
      <c r="BI80" s="232"/>
      <c r="BJ80" s="232"/>
      <c r="BK80" s="232"/>
      <c r="BL80" s="232"/>
      <c r="BM80" s="232"/>
      <c r="BN80" s="232"/>
      <c r="BO80" s="232"/>
      <c r="BP80" s="232"/>
      <c r="BQ80" s="229">
        <v>74</v>
      </c>
      <c r="BR80" s="234"/>
      <c r="BS80" s="977"/>
      <c r="BT80" s="978"/>
      <c r="BU80" s="978"/>
      <c r="BV80" s="978"/>
      <c r="BW80" s="978"/>
      <c r="BX80" s="978"/>
      <c r="BY80" s="978"/>
      <c r="BZ80" s="978"/>
      <c r="CA80" s="978"/>
      <c r="CB80" s="978"/>
      <c r="CC80" s="978"/>
      <c r="CD80" s="978"/>
      <c r="CE80" s="978"/>
      <c r="CF80" s="978"/>
      <c r="CG80" s="987"/>
      <c r="CH80" s="988"/>
      <c r="CI80" s="989"/>
      <c r="CJ80" s="989"/>
      <c r="CK80" s="989"/>
      <c r="CL80" s="990"/>
      <c r="CM80" s="988"/>
      <c r="CN80" s="989"/>
      <c r="CO80" s="989"/>
      <c r="CP80" s="989"/>
      <c r="CQ80" s="990"/>
      <c r="CR80" s="988"/>
      <c r="CS80" s="989"/>
      <c r="CT80" s="989"/>
      <c r="CU80" s="989"/>
      <c r="CV80" s="990"/>
      <c r="CW80" s="988"/>
      <c r="CX80" s="989"/>
      <c r="CY80" s="989"/>
      <c r="CZ80" s="989"/>
      <c r="DA80" s="990"/>
      <c r="DB80" s="988"/>
      <c r="DC80" s="989"/>
      <c r="DD80" s="989"/>
      <c r="DE80" s="989"/>
      <c r="DF80" s="990"/>
      <c r="DG80" s="988"/>
      <c r="DH80" s="989"/>
      <c r="DI80" s="989"/>
      <c r="DJ80" s="989"/>
      <c r="DK80" s="990"/>
      <c r="DL80" s="988"/>
      <c r="DM80" s="989"/>
      <c r="DN80" s="989"/>
      <c r="DO80" s="989"/>
      <c r="DP80" s="990"/>
      <c r="DQ80" s="988"/>
      <c r="DR80" s="989"/>
      <c r="DS80" s="989"/>
      <c r="DT80" s="989"/>
      <c r="DU80" s="990"/>
      <c r="DV80" s="977"/>
      <c r="DW80" s="978"/>
      <c r="DX80" s="978"/>
      <c r="DY80" s="978"/>
      <c r="DZ80" s="979"/>
      <c r="EA80" s="221"/>
    </row>
    <row r="81" spans="1:131" ht="26.25" customHeight="1" x14ac:dyDescent="0.15">
      <c r="A81" s="229">
        <v>14</v>
      </c>
      <c r="B81" s="1006"/>
      <c r="C81" s="1007"/>
      <c r="D81" s="1007"/>
      <c r="E81" s="1007"/>
      <c r="F81" s="1007"/>
      <c r="G81" s="1007"/>
      <c r="H81" s="1007"/>
      <c r="I81" s="1007"/>
      <c r="J81" s="1007"/>
      <c r="K81" s="1007"/>
      <c r="L81" s="1007"/>
      <c r="M81" s="1007"/>
      <c r="N81" s="1007"/>
      <c r="O81" s="1007"/>
      <c r="P81" s="1008"/>
      <c r="Q81" s="1009"/>
      <c r="R81" s="1003"/>
      <c r="S81" s="1003"/>
      <c r="T81" s="1003"/>
      <c r="U81" s="1003"/>
      <c r="V81" s="1003"/>
      <c r="W81" s="1003"/>
      <c r="X81" s="1003"/>
      <c r="Y81" s="1003"/>
      <c r="Z81" s="1003"/>
      <c r="AA81" s="1003"/>
      <c r="AB81" s="1003"/>
      <c r="AC81" s="1003"/>
      <c r="AD81" s="1003"/>
      <c r="AE81" s="1003"/>
      <c r="AF81" s="1003"/>
      <c r="AG81" s="1003"/>
      <c r="AH81" s="1003"/>
      <c r="AI81" s="1003"/>
      <c r="AJ81" s="1003"/>
      <c r="AK81" s="1003"/>
      <c r="AL81" s="1003"/>
      <c r="AM81" s="1003"/>
      <c r="AN81" s="1003"/>
      <c r="AO81" s="1003"/>
      <c r="AP81" s="1003"/>
      <c r="AQ81" s="1003"/>
      <c r="AR81" s="1003"/>
      <c r="AS81" s="1003"/>
      <c r="AT81" s="1003"/>
      <c r="AU81" s="1003"/>
      <c r="AV81" s="1003"/>
      <c r="AW81" s="1003"/>
      <c r="AX81" s="1003"/>
      <c r="AY81" s="1003"/>
      <c r="AZ81" s="1004"/>
      <c r="BA81" s="1004"/>
      <c r="BB81" s="1004"/>
      <c r="BC81" s="1004"/>
      <c r="BD81" s="1005"/>
      <c r="BE81" s="232"/>
      <c r="BF81" s="232"/>
      <c r="BG81" s="232"/>
      <c r="BH81" s="232"/>
      <c r="BI81" s="232"/>
      <c r="BJ81" s="232"/>
      <c r="BK81" s="232"/>
      <c r="BL81" s="232"/>
      <c r="BM81" s="232"/>
      <c r="BN81" s="232"/>
      <c r="BO81" s="232"/>
      <c r="BP81" s="232"/>
      <c r="BQ81" s="229">
        <v>75</v>
      </c>
      <c r="BR81" s="234"/>
      <c r="BS81" s="977"/>
      <c r="BT81" s="978"/>
      <c r="BU81" s="978"/>
      <c r="BV81" s="978"/>
      <c r="BW81" s="978"/>
      <c r="BX81" s="978"/>
      <c r="BY81" s="978"/>
      <c r="BZ81" s="978"/>
      <c r="CA81" s="978"/>
      <c r="CB81" s="978"/>
      <c r="CC81" s="978"/>
      <c r="CD81" s="978"/>
      <c r="CE81" s="978"/>
      <c r="CF81" s="978"/>
      <c r="CG81" s="987"/>
      <c r="CH81" s="988"/>
      <c r="CI81" s="989"/>
      <c r="CJ81" s="989"/>
      <c r="CK81" s="989"/>
      <c r="CL81" s="990"/>
      <c r="CM81" s="988"/>
      <c r="CN81" s="989"/>
      <c r="CO81" s="989"/>
      <c r="CP81" s="989"/>
      <c r="CQ81" s="990"/>
      <c r="CR81" s="988"/>
      <c r="CS81" s="989"/>
      <c r="CT81" s="989"/>
      <c r="CU81" s="989"/>
      <c r="CV81" s="990"/>
      <c r="CW81" s="988"/>
      <c r="CX81" s="989"/>
      <c r="CY81" s="989"/>
      <c r="CZ81" s="989"/>
      <c r="DA81" s="990"/>
      <c r="DB81" s="988"/>
      <c r="DC81" s="989"/>
      <c r="DD81" s="989"/>
      <c r="DE81" s="989"/>
      <c r="DF81" s="990"/>
      <c r="DG81" s="988"/>
      <c r="DH81" s="989"/>
      <c r="DI81" s="989"/>
      <c r="DJ81" s="989"/>
      <c r="DK81" s="990"/>
      <c r="DL81" s="988"/>
      <c r="DM81" s="989"/>
      <c r="DN81" s="989"/>
      <c r="DO81" s="989"/>
      <c r="DP81" s="990"/>
      <c r="DQ81" s="988"/>
      <c r="DR81" s="989"/>
      <c r="DS81" s="989"/>
      <c r="DT81" s="989"/>
      <c r="DU81" s="990"/>
      <c r="DV81" s="977"/>
      <c r="DW81" s="978"/>
      <c r="DX81" s="978"/>
      <c r="DY81" s="978"/>
      <c r="DZ81" s="979"/>
      <c r="EA81" s="221"/>
    </row>
    <row r="82" spans="1:131" ht="26.25" customHeight="1" x14ac:dyDescent="0.15">
      <c r="A82" s="229">
        <v>15</v>
      </c>
      <c r="B82" s="1006"/>
      <c r="C82" s="1007"/>
      <c r="D82" s="1007"/>
      <c r="E82" s="1007"/>
      <c r="F82" s="1007"/>
      <c r="G82" s="1007"/>
      <c r="H82" s="1007"/>
      <c r="I82" s="1007"/>
      <c r="J82" s="1007"/>
      <c r="K82" s="1007"/>
      <c r="L82" s="1007"/>
      <c r="M82" s="1007"/>
      <c r="N82" s="1007"/>
      <c r="O82" s="1007"/>
      <c r="P82" s="1008"/>
      <c r="Q82" s="1009"/>
      <c r="R82" s="1003"/>
      <c r="S82" s="1003"/>
      <c r="T82" s="1003"/>
      <c r="U82" s="1003"/>
      <c r="V82" s="1003"/>
      <c r="W82" s="1003"/>
      <c r="X82" s="1003"/>
      <c r="Y82" s="1003"/>
      <c r="Z82" s="1003"/>
      <c r="AA82" s="1003"/>
      <c r="AB82" s="1003"/>
      <c r="AC82" s="1003"/>
      <c r="AD82" s="1003"/>
      <c r="AE82" s="1003"/>
      <c r="AF82" s="1003"/>
      <c r="AG82" s="1003"/>
      <c r="AH82" s="1003"/>
      <c r="AI82" s="1003"/>
      <c r="AJ82" s="1003"/>
      <c r="AK82" s="1003"/>
      <c r="AL82" s="1003"/>
      <c r="AM82" s="1003"/>
      <c r="AN82" s="1003"/>
      <c r="AO82" s="1003"/>
      <c r="AP82" s="1003"/>
      <c r="AQ82" s="1003"/>
      <c r="AR82" s="1003"/>
      <c r="AS82" s="1003"/>
      <c r="AT82" s="1003"/>
      <c r="AU82" s="1003"/>
      <c r="AV82" s="1003"/>
      <c r="AW82" s="1003"/>
      <c r="AX82" s="1003"/>
      <c r="AY82" s="1003"/>
      <c r="AZ82" s="1004"/>
      <c r="BA82" s="1004"/>
      <c r="BB82" s="1004"/>
      <c r="BC82" s="1004"/>
      <c r="BD82" s="1005"/>
      <c r="BE82" s="232"/>
      <c r="BF82" s="232"/>
      <c r="BG82" s="232"/>
      <c r="BH82" s="232"/>
      <c r="BI82" s="232"/>
      <c r="BJ82" s="232"/>
      <c r="BK82" s="232"/>
      <c r="BL82" s="232"/>
      <c r="BM82" s="232"/>
      <c r="BN82" s="232"/>
      <c r="BO82" s="232"/>
      <c r="BP82" s="232"/>
      <c r="BQ82" s="229">
        <v>76</v>
      </c>
      <c r="BR82" s="234"/>
      <c r="BS82" s="977"/>
      <c r="BT82" s="978"/>
      <c r="BU82" s="978"/>
      <c r="BV82" s="978"/>
      <c r="BW82" s="978"/>
      <c r="BX82" s="978"/>
      <c r="BY82" s="978"/>
      <c r="BZ82" s="978"/>
      <c r="CA82" s="978"/>
      <c r="CB82" s="978"/>
      <c r="CC82" s="978"/>
      <c r="CD82" s="978"/>
      <c r="CE82" s="978"/>
      <c r="CF82" s="978"/>
      <c r="CG82" s="987"/>
      <c r="CH82" s="988"/>
      <c r="CI82" s="989"/>
      <c r="CJ82" s="989"/>
      <c r="CK82" s="989"/>
      <c r="CL82" s="990"/>
      <c r="CM82" s="988"/>
      <c r="CN82" s="989"/>
      <c r="CO82" s="989"/>
      <c r="CP82" s="989"/>
      <c r="CQ82" s="990"/>
      <c r="CR82" s="988"/>
      <c r="CS82" s="989"/>
      <c r="CT82" s="989"/>
      <c r="CU82" s="989"/>
      <c r="CV82" s="990"/>
      <c r="CW82" s="988"/>
      <c r="CX82" s="989"/>
      <c r="CY82" s="989"/>
      <c r="CZ82" s="989"/>
      <c r="DA82" s="990"/>
      <c r="DB82" s="988"/>
      <c r="DC82" s="989"/>
      <c r="DD82" s="989"/>
      <c r="DE82" s="989"/>
      <c r="DF82" s="990"/>
      <c r="DG82" s="988"/>
      <c r="DH82" s="989"/>
      <c r="DI82" s="989"/>
      <c r="DJ82" s="989"/>
      <c r="DK82" s="990"/>
      <c r="DL82" s="988"/>
      <c r="DM82" s="989"/>
      <c r="DN82" s="989"/>
      <c r="DO82" s="989"/>
      <c r="DP82" s="990"/>
      <c r="DQ82" s="988"/>
      <c r="DR82" s="989"/>
      <c r="DS82" s="989"/>
      <c r="DT82" s="989"/>
      <c r="DU82" s="990"/>
      <c r="DV82" s="977"/>
      <c r="DW82" s="978"/>
      <c r="DX82" s="978"/>
      <c r="DY82" s="978"/>
      <c r="DZ82" s="979"/>
      <c r="EA82" s="221"/>
    </row>
    <row r="83" spans="1:131" ht="26.25" customHeight="1" x14ac:dyDescent="0.15">
      <c r="A83" s="229">
        <v>16</v>
      </c>
      <c r="B83" s="1006"/>
      <c r="C83" s="1007"/>
      <c r="D83" s="1007"/>
      <c r="E83" s="1007"/>
      <c r="F83" s="1007"/>
      <c r="G83" s="1007"/>
      <c r="H83" s="1007"/>
      <c r="I83" s="1007"/>
      <c r="J83" s="1007"/>
      <c r="K83" s="1007"/>
      <c r="L83" s="1007"/>
      <c r="M83" s="1007"/>
      <c r="N83" s="1007"/>
      <c r="O83" s="1007"/>
      <c r="P83" s="1008"/>
      <c r="Q83" s="1009"/>
      <c r="R83" s="1003"/>
      <c r="S83" s="1003"/>
      <c r="T83" s="1003"/>
      <c r="U83" s="1003"/>
      <c r="V83" s="1003"/>
      <c r="W83" s="1003"/>
      <c r="X83" s="1003"/>
      <c r="Y83" s="1003"/>
      <c r="Z83" s="1003"/>
      <c r="AA83" s="1003"/>
      <c r="AB83" s="1003"/>
      <c r="AC83" s="1003"/>
      <c r="AD83" s="1003"/>
      <c r="AE83" s="1003"/>
      <c r="AF83" s="1003"/>
      <c r="AG83" s="1003"/>
      <c r="AH83" s="1003"/>
      <c r="AI83" s="1003"/>
      <c r="AJ83" s="1003"/>
      <c r="AK83" s="1003"/>
      <c r="AL83" s="1003"/>
      <c r="AM83" s="1003"/>
      <c r="AN83" s="1003"/>
      <c r="AO83" s="1003"/>
      <c r="AP83" s="1003"/>
      <c r="AQ83" s="1003"/>
      <c r="AR83" s="1003"/>
      <c r="AS83" s="1003"/>
      <c r="AT83" s="1003"/>
      <c r="AU83" s="1003"/>
      <c r="AV83" s="1003"/>
      <c r="AW83" s="1003"/>
      <c r="AX83" s="1003"/>
      <c r="AY83" s="1003"/>
      <c r="AZ83" s="1004"/>
      <c r="BA83" s="1004"/>
      <c r="BB83" s="1004"/>
      <c r="BC83" s="1004"/>
      <c r="BD83" s="1005"/>
      <c r="BE83" s="232"/>
      <c r="BF83" s="232"/>
      <c r="BG83" s="232"/>
      <c r="BH83" s="232"/>
      <c r="BI83" s="232"/>
      <c r="BJ83" s="232"/>
      <c r="BK83" s="232"/>
      <c r="BL83" s="232"/>
      <c r="BM83" s="232"/>
      <c r="BN83" s="232"/>
      <c r="BO83" s="232"/>
      <c r="BP83" s="232"/>
      <c r="BQ83" s="229">
        <v>77</v>
      </c>
      <c r="BR83" s="234"/>
      <c r="BS83" s="977"/>
      <c r="BT83" s="978"/>
      <c r="BU83" s="978"/>
      <c r="BV83" s="978"/>
      <c r="BW83" s="978"/>
      <c r="BX83" s="978"/>
      <c r="BY83" s="978"/>
      <c r="BZ83" s="978"/>
      <c r="CA83" s="978"/>
      <c r="CB83" s="978"/>
      <c r="CC83" s="978"/>
      <c r="CD83" s="978"/>
      <c r="CE83" s="978"/>
      <c r="CF83" s="978"/>
      <c r="CG83" s="987"/>
      <c r="CH83" s="988"/>
      <c r="CI83" s="989"/>
      <c r="CJ83" s="989"/>
      <c r="CK83" s="989"/>
      <c r="CL83" s="990"/>
      <c r="CM83" s="988"/>
      <c r="CN83" s="989"/>
      <c r="CO83" s="989"/>
      <c r="CP83" s="989"/>
      <c r="CQ83" s="990"/>
      <c r="CR83" s="988"/>
      <c r="CS83" s="989"/>
      <c r="CT83" s="989"/>
      <c r="CU83" s="989"/>
      <c r="CV83" s="990"/>
      <c r="CW83" s="988"/>
      <c r="CX83" s="989"/>
      <c r="CY83" s="989"/>
      <c r="CZ83" s="989"/>
      <c r="DA83" s="990"/>
      <c r="DB83" s="988"/>
      <c r="DC83" s="989"/>
      <c r="DD83" s="989"/>
      <c r="DE83" s="989"/>
      <c r="DF83" s="990"/>
      <c r="DG83" s="988"/>
      <c r="DH83" s="989"/>
      <c r="DI83" s="989"/>
      <c r="DJ83" s="989"/>
      <c r="DK83" s="990"/>
      <c r="DL83" s="988"/>
      <c r="DM83" s="989"/>
      <c r="DN83" s="989"/>
      <c r="DO83" s="989"/>
      <c r="DP83" s="990"/>
      <c r="DQ83" s="988"/>
      <c r="DR83" s="989"/>
      <c r="DS83" s="989"/>
      <c r="DT83" s="989"/>
      <c r="DU83" s="990"/>
      <c r="DV83" s="977"/>
      <c r="DW83" s="978"/>
      <c r="DX83" s="978"/>
      <c r="DY83" s="978"/>
      <c r="DZ83" s="979"/>
      <c r="EA83" s="221"/>
    </row>
    <row r="84" spans="1:131" ht="26.25" customHeight="1" x14ac:dyDescent="0.15">
      <c r="A84" s="229">
        <v>17</v>
      </c>
      <c r="B84" s="1006"/>
      <c r="C84" s="1007"/>
      <c r="D84" s="1007"/>
      <c r="E84" s="1007"/>
      <c r="F84" s="1007"/>
      <c r="G84" s="1007"/>
      <c r="H84" s="1007"/>
      <c r="I84" s="1007"/>
      <c r="J84" s="1007"/>
      <c r="K84" s="1007"/>
      <c r="L84" s="1007"/>
      <c r="M84" s="1007"/>
      <c r="N84" s="1007"/>
      <c r="O84" s="1007"/>
      <c r="P84" s="1008"/>
      <c r="Q84" s="1009"/>
      <c r="R84" s="1003"/>
      <c r="S84" s="1003"/>
      <c r="T84" s="1003"/>
      <c r="U84" s="1003"/>
      <c r="V84" s="1003"/>
      <c r="W84" s="1003"/>
      <c r="X84" s="1003"/>
      <c r="Y84" s="1003"/>
      <c r="Z84" s="1003"/>
      <c r="AA84" s="1003"/>
      <c r="AB84" s="1003"/>
      <c r="AC84" s="1003"/>
      <c r="AD84" s="1003"/>
      <c r="AE84" s="1003"/>
      <c r="AF84" s="1003"/>
      <c r="AG84" s="1003"/>
      <c r="AH84" s="1003"/>
      <c r="AI84" s="1003"/>
      <c r="AJ84" s="1003"/>
      <c r="AK84" s="1003"/>
      <c r="AL84" s="1003"/>
      <c r="AM84" s="1003"/>
      <c r="AN84" s="1003"/>
      <c r="AO84" s="1003"/>
      <c r="AP84" s="1003"/>
      <c r="AQ84" s="1003"/>
      <c r="AR84" s="1003"/>
      <c r="AS84" s="1003"/>
      <c r="AT84" s="1003"/>
      <c r="AU84" s="1003"/>
      <c r="AV84" s="1003"/>
      <c r="AW84" s="1003"/>
      <c r="AX84" s="1003"/>
      <c r="AY84" s="1003"/>
      <c r="AZ84" s="1004"/>
      <c r="BA84" s="1004"/>
      <c r="BB84" s="1004"/>
      <c r="BC84" s="1004"/>
      <c r="BD84" s="1005"/>
      <c r="BE84" s="232"/>
      <c r="BF84" s="232"/>
      <c r="BG84" s="232"/>
      <c r="BH84" s="232"/>
      <c r="BI84" s="232"/>
      <c r="BJ84" s="232"/>
      <c r="BK84" s="232"/>
      <c r="BL84" s="232"/>
      <c r="BM84" s="232"/>
      <c r="BN84" s="232"/>
      <c r="BO84" s="232"/>
      <c r="BP84" s="232"/>
      <c r="BQ84" s="229">
        <v>78</v>
      </c>
      <c r="BR84" s="234"/>
      <c r="BS84" s="977"/>
      <c r="BT84" s="978"/>
      <c r="BU84" s="978"/>
      <c r="BV84" s="978"/>
      <c r="BW84" s="978"/>
      <c r="BX84" s="978"/>
      <c r="BY84" s="978"/>
      <c r="BZ84" s="978"/>
      <c r="CA84" s="978"/>
      <c r="CB84" s="978"/>
      <c r="CC84" s="978"/>
      <c r="CD84" s="978"/>
      <c r="CE84" s="978"/>
      <c r="CF84" s="978"/>
      <c r="CG84" s="987"/>
      <c r="CH84" s="988"/>
      <c r="CI84" s="989"/>
      <c r="CJ84" s="989"/>
      <c r="CK84" s="989"/>
      <c r="CL84" s="990"/>
      <c r="CM84" s="988"/>
      <c r="CN84" s="989"/>
      <c r="CO84" s="989"/>
      <c r="CP84" s="989"/>
      <c r="CQ84" s="990"/>
      <c r="CR84" s="988"/>
      <c r="CS84" s="989"/>
      <c r="CT84" s="989"/>
      <c r="CU84" s="989"/>
      <c r="CV84" s="990"/>
      <c r="CW84" s="988"/>
      <c r="CX84" s="989"/>
      <c r="CY84" s="989"/>
      <c r="CZ84" s="989"/>
      <c r="DA84" s="990"/>
      <c r="DB84" s="988"/>
      <c r="DC84" s="989"/>
      <c r="DD84" s="989"/>
      <c r="DE84" s="989"/>
      <c r="DF84" s="990"/>
      <c r="DG84" s="988"/>
      <c r="DH84" s="989"/>
      <c r="DI84" s="989"/>
      <c r="DJ84" s="989"/>
      <c r="DK84" s="990"/>
      <c r="DL84" s="988"/>
      <c r="DM84" s="989"/>
      <c r="DN84" s="989"/>
      <c r="DO84" s="989"/>
      <c r="DP84" s="990"/>
      <c r="DQ84" s="988"/>
      <c r="DR84" s="989"/>
      <c r="DS84" s="989"/>
      <c r="DT84" s="989"/>
      <c r="DU84" s="990"/>
      <c r="DV84" s="977"/>
      <c r="DW84" s="978"/>
      <c r="DX84" s="978"/>
      <c r="DY84" s="978"/>
      <c r="DZ84" s="979"/>
      <c r="EA84" s="221"/>
    </row>
    <row r="85" spans="1:131" ht="26.25" customHeight="1" x14ac:dyDescent="0.15">
      <c r="A85" s="229">
        <v>18</v>
      </c>
      <c r="B85" s="1006"/>
      <c r="C85" s="1007"/>
      <c r="D85" s="1007"/>
      <c r="E85" s="1007"/>
      <c r="F85" s="1007"/>
      <c r="G85" s="1007"/>
      <c r="H85" s="1007"/>
      <c r="I85" s="1007"/>
      <c r="J85" s="1007"/>
      <c r="K85" s="1007"/>
      <c r="L85" s="1007"/>
      <c r="M85" s="1007"/>
      <c r="N85" s="1007"/>
      <c r="O85" s="1007"/>
      <c r="P85" s="1008"/>
      <c r="Q85" s="1009"/>
      <c r="R85" s="1003"/>
      <c r="S85" s="1003"/>
      <c r="T85" s="1003"/>
      <c r="U85" s="1003"/>
      <c r="V85" s="1003"/>
      <c r="W85" s="1003"/>
      <c r="X85" s="1003"/>
      <c r="Y85" s="1003"/>
      <c r="Z85" s="1003"/>
      <c r="AA85" s="1003"/>
      <c r="AB85" s="1003"/>
      <c r="AC85" s="1003"/>
      <c r="AD85" s="1003"/>
      <c r="AE85" s="1003"/>
      <c r="AF85" s="1003"/>
      <c r="AG85" s="1003"/>
      <c r="AH85" s="1003"/>
      <c r="AI85" s="1003"/>
      <c r="AJ85" s="1003"/>
      <c r="AK85" s="1003"/>
      <c r="AL85" s="1003"/>
      <c r="AM85" s="1003"/>
      <c r="AN85" s="1003"/>
      <c r="AO85" s="1003"/>
      <c r="AP85" s="1003"/>
      <c r="AQ85" s="1003"/>
      <c r="AR85" s="1003"/>
      <c r="AS85" s="1003"/>
      <c r="AT85" s="1003"/>
      <c r="AU85" s="1003"/>
      <c r="AV85" s="1003"/>
      <c r="AW85" s="1003"/>
      <c r="AX85" s="1003"/>
      <c r="AY85" s="1003"/>
      <c r="AZ85" s="1004"/>
      <c r="BA85" s="1004"/>
      <c r="BB85" s="1004"/>
      <c r="BC85" s="1004"/>
      <c r="BD85" s="1005"/>
      <c r="BE85" s="232"/>
      <c r="BF85" s="232"/>
      <c r="BG85" s="232"/>
      <c r="BH85" s="232"/>
      <c r="BI85" s="232"/>
      <c r="BJ85" s="232"/>
      <c r="BK85" s="232"/>
      <c r="BL85" s="232"/>
      <c r="BM85" s="232"/>
      <c r="BN85" s="232"/>
      <c r="BO85" s="232"/>
      <c r="BP85" s="232"/>
      <c r="BQ85" s="229">
        <v>79</v>
      </c>
      <c r="BR85" s="234"/>
      <c r="BS85" s="977"/>
      <c r="BT85" s="978"/>
      <c r="BU85" s="978"/>
      <c r="BV85" s="978"/>
      <c r="BW85" s="978"/>
      <c r="BX85" s="978"/>
      <c r="BY85" s="978"/>
      <c r="BZ85" s="978"/>
      <c r="CA85" s="978"/>
      <c r="CB85" s="978"/>
      <c r="CC85" s="978"/>
      <c r="CD85" s="978"/>
      <c r="CE85" s="978"/>
      <c r="CF85" s="978"/>
      <c r="CG85" s="987"/>
      <c r="CH85" s="988"/>
      <c r="CI85" s="989"/>
      <c r="CJ85" s="989"/>
      <c r="CK85" s="989"/>
      <c r="CL85" s="990"/>
      <c r="CM85" s="988"/>
      <c r="CN85" s="989"/>
      <c r="CO85" s="989"/>
      <c r="CP85" s="989"/>
      <c r="CQ85" s="990"/>
      <c r="CR85" s="988"/>
      <c r="CS85" s="989"/>
      <c r="CT85" s="989"/>
      <c r="CU85" s="989"/>
      <c r="CV85" s="990"/>
      <c r="CW85" s="988"/>
      <c r="CX85" s="989"/>
      <c r="CY85" s="989"/>
      <c r="CZ85" s="989"/>
      <c r="DA85" s="990"/>
      <c r="DB85" s="988"/>
      <c r="DC85" s="989"/>
      <c r="DD85" s="989"/>
      <c r="DE85" s="989"/>
      <c r="DF85" s="990"/>
      <c r="DG85" s="988"/>
      <c r="DH85" s="989"/>
      <c r="DI85" s="989"/>
      <c r="DJ85" s="989"/>
      <c r="DK85" s="990"/>
      <c r="DL85" s="988"/>
      <c r="DM85" s="989"/>
      <c r="DN85" s="989"/>
      <c r="DO85" s="989"/>
      <c r="DP85" s="990"/>
      <c r="DQ85" s="988"/>
      <c r="DR85" s="989"/>
      <c r="DS85" s="989"/>
      <c r="DT85" s="989"/>
      <c r="DU85" s="990"/>
      <c r="DV85" s="977"/>
      <c r="DW85" s="978"/>
      <c r="DX85" s="978"/>
      <c r="DY85" s="978"/>
      <c r="DZ85" s="979"/>
      <c r="EA85" s="221"/>
    </row>
    <row r="86" spans="1:131" ht="26.25" customHeight="1" x14ac:dyDescent="0.15">
      <c r="A86" s="229">
        <v>19</v>
      </c>
      <c r="B86" s="1006"/>
      <c r="C86" s="1007"/>
      <c r="D86" s="1007"/>
      <c r="E86" s="1007"/>
      <c r="F86" s="1007"/>
      <c r="G86" s="1007"/>
      <c r="H86" s="1007"/>
      <c r="I86" s="1007"/>
      <c r="J86" s="1007"/>
      <c r="K86" s="1007"/>
      <c r="L86" s="1007"/>
      <c r="M86" s="1007"/>
      <c r="N86" s="1007"/>
      <c r="O86" s="1007"/>
      <c r="P86" s="1008"/>
      <c r="Q86" s="1009"/>
      <c r="R86" s="1003"/>
      <c r="S86" s="1003"/>
      <c r="T86" s="1003"/>
      <c r="U86" s="1003"/>
      <c r="V86" s="1003"/>
      <c r="W86" s="1003"/>
      <c r="X86" s="1003"/>
      <c r="Y86" s="1003"/>
      <c r="Z86" s="1003"/>
      <c r="AA86" s="1003"/>
      <c r="AB86" s="1003"/>
      <c r="AC86" s="1003"/>
      <c r="AD86" s="1003"/>
      <c r="AE86" s="1003"/>
      <c r="AF86" s="1003"/>
      <c r="AG86" s="1003"/>
      <c r="AH86" s="1003"/>
      <c r="AI86" s="1003"/>
      <c r="AJ86" s="1003"/>
      <c r="AK86" s="1003"/>
      <c r="AL86" s="1003"/>
      <c r="AM86" s="1003"/>
      <c r="AN86" s="1003"/>
      <c r="AO86" s="1003"/>
      <c r="AP86" s="1003"/>
      <c r="AQ86" s="1003"/>
      <c r="AR86" s="1003"/>
      <c r="AS86" s="1003"/>
      <c r="AT86" s="1003"/>
      <c r="AU86" s="1003"/>
      <c r="AV86" s="1003"/>
      <c r="AW86" s="1003"/>
      <c r="AX86" s="1003"/>
      <c r="AY86" s="1003"/>
      <c r="AZ86" s="1004"/>
      <c r="BA86" s="1004"/>
      <c r="BB86" s="1004"/>
      <c r="BC86" s="1004"/>
      <c r="BD86" s="1005"/>
      <c r="BE86" s="232"/>
      <c r="BF86" s="232"/>
      <c r="BG86" s="232"/>
      <c r="BH86" s="232"/>
      <c r="BI86" s="232"/>
      <c r="BJ86" s="232"/>
      <c r="BK86" s="232"/>
      <c r="BL86" s="232"/>
      <c r="BM86" s="232"/>
      <c r="BN86" s="232"/>
      <c r="BO86" s="232"/>
      <c r="BP86" s="232"/>
      <c r="BQ86" s="229">
        <v>80</v>
      </c>
      <c r="BR86" s="234"/>
      <c r="BS86" s="977"/>
      <c r="BT86" s="978"/>
      <c r="BU86" s="978"/>
      <c r="BV86" s="978"/>
      <c r="BW86" s="978"/>
      <c r="BX86" s="978"/>
      <c r="BY86" s="978"/>
      <c r="BZ86" s="978"/>
      <c r="CA86" s="978"/>
      <c r="CB86" s="978"/>
      <c r="CC86" s="978"/>
      <c r="CD86" s="978"/>
      <c r="CE86" s="978"/>
      <c r="CF86" s="978"/>
      <c r="CG86" s="987"/>
      <c r="CH86" s="988"/>
      <c r="CI86" s="989"/>
      <c r="CJ86" s="989"/>
      <c r="CK86" s="989"/>
      <c r="CL86" s="990"/>
      <c r="CM86" s="988"/>
      <c r="CN86" s="989"/>
      <c r="CO86" s="989"/>
      <c r="CP86" s="989"/>
      <c r="CQ86" s="990"/>
      <c r="CR86" s="988"/>
      <c r="CS86" s="989"/>
      <c r="CT86" s="989"/>
      <c r="CU86" s="989"/>
      <c r="CV86" s="990"/>
      <c r="CW86" s="988"/>
      <c r="CX86" s="989"/>
      <c r="CY86" s="989"/>
      <c r="CZ86" s="989"/>
      <c r="DA86" s="990"/>
      <c r="DB86" s="988"/>
      <c r="DC86" s="989"/>
      <c r="DD86" s="989"/>
      <c r="DE86" s="989"/>
      <c r="DF86" s="990"/>
      <c r="DG86" s="988"/>
      <c r="DH86" s="989"/>
      <c r="DI86" s="989"/>
      <c r="DJ86" s="989"/>
      <c r="DK86" s="990"/>
      <c r="DL86" s="988"/>
      <c r="DM86" s="989"/>
      <c r="DN86" s="989"/>
      <c r="DO86" s="989"/>
      <c r="DP86" s="990"/>
      <c r="DQ86" s="988"/>
      <c r="DR86" s="989"/>
      <c r="DS86" s="989"/>
      <c r="DT86" s="989"/>
      <c r="DU86" s="990"/>
      <c r="DV86" s="977"/>
      <c r="DW86" s="978"/>
      <c r="DX86" s="978"/>
      <c r="DY86" s="978"/>
      <c r="DZ86" s="979"/>
      <c r="EA86" s="221"/>
    </row>
    <row r="87" spans="1:131" ht="26.25" customHeight="1" x14ac:dyDescent="0.15">
      <c r="A87" s="235">
        <v>20</v>
      </c>
      <c r="B87" s="996"/>
      <c r="C87" s="997"/>
      <c r="D87" s="997"/>
      <c r="E87" s="997"/>
      <c r="F87" s="997"/>
      <c r="G87" s="997"/>
      <c r="H87" s="997"/>
      <c r="I87" s="997"/>
      <c r="J87" s="997"/>
      <c r="K87" s="997"/>
      <c r="L87" s="997"/>
      <c r="M87" s="997"/>
      <c r="N87" s="997"/>
      <c r="O87" s="997"/>
      <c r="P87" s="998"/>
      <c r="Q87" s="999"/>
      <c r="R87" s="1000"/>
      <c r="S87" s="1000"/>
      <c r="T87" s="1000"/>
      <c r="U87" s="1000"/>
      <c r="V87" s="1000"/>
      <c r="W87" s="1000"/>
      <c r="X87" s="1000"/>
      <c r="Y87" s="1000"/>
      <c r="Z87" s="1000"/>
      <c r="AA87" s="1000"/>
      <c r="AB87" s="1000"/>
      <c r="AC87" s="1000"/>
      <c r="AD87" s="1000"/>
      <c r="AE87" s="1000"/>
      <c r="AF87" s="1000"/>
      <c r="AG87" s="1000"/>
      <c r="AH87" s="1000"/>
      <c r="AI87" s="1000"/>
      <c r="AJ87" s="1000"/>
      <c r="AK87" s="1000"/>
      <c r="AL87" s="1000"/>
      <c r="AM87" s="1000"/>
      <c r="AN87" s="1000"/>
      <c r="AO87" s="1000"/>
      <c r="AP87" s="1000"/>
      <c r="AQ87" s="1000"/>
      <c r="AR87" s="1000"/>
      <c r="AS87" s="1000"/>
      <c r="AT87" s="1000"/>
      <c r="AU87" s="1000"/>
      <c r="AV87" s="1000"/>
      <c r="AW87" s="1000"/>
      <c r="AX87" s="1000"/>
      <c r="AY87" s="1000"/>
      <c r="AZ87" s="1001"/>
      <c r="BA87" s="1001"/>
      <c r="BB87" s="1001"/>
      <c r="BC87" s="1001"/>
      <c r="BD87" s="1002"/>
      <c r="BE87" s="232"/>
      <c r="BF87" s="232"/>
      <c r="BG87" s="232"/>
      <c r="BH87" s="232"/>
      <c r="BI87" s="232"/>
      <c r="BJ87" s="232"/>
      <c r="BK87" s="232"/>
      <c r="BL87" s="232"/>
      <c r="BM87" s="232"/>
      <c r="BN87" s="232"/>
      <c r="BO87" s="232"/>
      <c r="BP87" s="232"/>
      <c r="BQ87" s="229">
        <v>81</v>
      </c>
      <c r="BR87" s="234"/>
      <c r="BS87" s="977"/>
      <c r="BT87" s="978"/>
      <c r="BU87" s="978"/>
      <c r="BV87" s="978"/>
      <c r="BW87" s="978"/>
      <c r="BX87" s="978"/>
      <c r="BY87" s="978"/>
      <c r="BZ87" s="978"/>
      <c r="CA87" s="978"/>
      <c r="CB87" s="978"/>
      <c r="CC87" s="978"/>
      <c r="CD87" s="978"/>
      <c r="CE87" s="978"/>
      <c r="CF87" s="978"/>
      <c r="CG87" s="987"/>
      <c r="CH87" s="988"/>
      <c r="CI87" s="989"/>
      <c r="CJ87" s="989"/>
      <c r="CK87" s="989"/>
      <c r="CL87" s="990"/>
      <c r="CM87" s="988"/>
      <c r="CN87" s="989"/>
      <c r="CO87" s="989"/>
      <c r="CP87" s="989"/>
      <c r="CQ87" s="990"/>
      <c r="CR87" s="988"/>
      <c r="CS87" s="989"/>
      <c r="CT87" s="989"/>
      <c r="CU87" s="989"/>
      <c r="CV87" s="990"/>
      <c r="CW87" s="988"/>
      <c r="CX87" s="989"/>
      <c r="CY87" s="989"/>
      <c r="CZ87" s="989"/>
      <c r="DA87" s="990"/>
      <c r="DB87" s="988"/>
      <c r="DC87" s="989"/>
      <c r="DD87" s="989"/>
      <c r="DE87" s="989"/>
      <c r="DF87" s="990"/>
      <c r="DG87" s="988"/>
      <c r="DH87" s="989"/>
      <c r="DI87" s="989"/>
      <c r="DJ87" s="989"/>
      <c r="DK87" s="990"/>
      <c r="DL87" s="988"/>
      <c r="DM87" s="989"/>
      <c r="DN87" s="989"/>
      <c r="DO87" s="989"/>
      <c r="DP87" s="990"/>
      <c r="DQ87" s="988"/>
      <c r="DR87" s="989"/>
      <c r="DS87" s="989"/>
      <c r="DT87" s="989"/>
      <c r="DU87" s="990"/>
      <c r="DV87" s="977"/>
      <c r="DW87" s="978"/>
      <c r="DX87" s="978"/>
      <c r="DY87" s="978"/>
      <c r="DZ87" s="979"/>
      <c r="EA87" s="221"/>
    </row>
    <row r="88" spans="1:131" ht="26.25" customHeight="1" thickBot="1" x14ac:dyDescent="0.2">
      <c r="A88" s="231" t="s">
        <v>394</v>
      </c>
      <c r="B88" s="969" t="s">
        <v>427</v>
      </c>
      <c r="C88" s="970"/>
      <c r="D88" s="970"/>
      <c r="E88" s="970"/>
      <c r="F88" s="970"/>
      <c r="G88" s="970"/>
      <c r="H88" s="970"/>
      <c r="I88" s="970"/>
      <c r="J88" s="970"/>
      <c r="K88" s="970"/>
      <c r="L88" s="970"/>
      <c r="M88" s="970"/>
      <c r="N88" s="970"/>
      <c r="O88" s="970"/>
      <c r="P88" s="980"/>
      <c r="Q88" s="994"/>
      <c r="R88" s="995"/>
      <c r="S88" s="995"/>
      <c r="T88" s="995"/>
      <c r="U88" s="995"/>
      <c r="V88" s="995"/>
      <c r="W88" s="995"/>
      <c r="X88" s="995"/>
      <c r="Y88" s="995"/>
      <c r="Z88" s="995"/>
      <c r="AA88" s="995"/>
      <c r="AB88" s="995"/>
      <c r="AC88" s="995"/>
      <c r="AD88" s="995"/>
      <c r="AE88" s="995"/>
      <c r="AF88" s="991">
        <v>17353</v>
      </c>
      <c r="AG88" s="991"/>
      <c r="AH88" s="991"/>
      <c r="AI88" s="991"/>
      <c r="AJ88" s="991"/>
      <c r="AK88" s="995"/>
      <c r="AL88" s="995"/>
      <c r="AM88" s="995"/>
      <c r="AN88" s="995"/>
      <c r="AO88" s="995"/>
      <c r="AP88" s="991">
        <v>1</v>
      </c>
      <c r="AQ88" s="991"/>
      <c r="AR88" s="991"/>
      <c r="AS88" s="991"/>
      <c r="AT88" s="991"/>
      <c r="AU88" s="991">
        <v>0</v>
      </c>
      <c r="AV88" s="991"/>
      <c r="AW88" s="991"/>
      <c r="AX88" s="991"/>
      <c r="AY88" s="991"/>
      <c r="AZ88" s="992"/>
      <c r="BA88" s="992"/>
      <c r="BB88" s="992"/>
      <c r="BC88" s="992"/>
      <c r="BD88" s="993"/>
      <c r="BE88" s="232"/>
      <c r="BF88" s="232"/>
      <c r="BG88" s="232"/>
      <c r="BH88" s="232"/>
      <c r="BI88" s="232"/>
      <c r="BJ88" s="232"/>
      <c r="BK88" s="232"/>
      <c r="BL88" s="232"/>
      <c r="BM88" s="232"/>
      <c r="BN88" s="232"/>
      <c r="BO88" s="232"/>
      <c r="BP88" s="232"/>
      <c r="BQ88" s="229">
        <v>82</v>
      </c>
      <c r="BR88" s="234"/>
      <c r="BS88" s="977"/>
      <c r="BT88" s="978"/>
      <c r="BU88" s="978"/>
      <c r="BV88" s="978"/>
      <c r="BW88" s="978"/>
      <c r="BX88" s="978"/>
      <c r="BY88" s="978"/>
      <c r="BZ88" s="978"/>
      <c r="CA88" s="978"/>
      <c r="CB88" s="978"/>
      <c r="CC88" s="978"/>
      <c r="CD88" s="978"/>
      <c r="CE88" s="978"/>
      <c r="CF88" s="978"/>
      <c r="CG88" s="987"/>
      <c r="CH88" s="988"/>
      <c r="CI88" s="989"/>
      <c r="CJ88" s="989"/>
      <c r="CK88" s="989"/>
      <c r="CL88" s="990"/>
      <c r="CM88" s="988"/>
      <c r="CN88" s="989"/>
      <c r="CO88" s="989"/>
      <c r="CP88" s="989"/>
      <c r="CQ88" s="990"/>
      <c r="CR88" s="988"/>
      <c r="CS88" s="989"/>
      <c r="CT88" s="989"/>
      <c r="CU88" s="989"/>
      <c r="CV88" s="990"/>
      <c r="CW88" s="988"/>
      <c r="CX88" s="989"/>
      <c r="CY88" s="989"/>
      <c r="CZ88" s="989"/>
      <c r="DA88" s="990"/>
      <c r="DB88" s="988"/>
      <c r="DC88" s="989"/>
      <c r="DD88" s="989"/>
      <c r="DE88" s="989"/>
      <c r="DF88" s="990"/>
      <c r="DG88" s="988"/>
      <c r="DH88" s="989"/>
      <c r="DI88" s="989"/>
      <c r="DJ88" s="989"/>
      <c r="DK88" s="990"/>
      <c r="DL88" s="988"/>
      <c r="DM88" s="989"/>
      <c r="DN88" s="989"/>
      <c r="DO88" s="989"/>
      <c r="DP88" s="990"/>
      <c r="DQ88" s="988"/>
      <c r="DR88" s="989"/>
      <c r="DS88" s="989"/>
      <c r="DT88" s="989"/>
      <c r="DU88" s="990"/>
      <c r="DV88" s="977"/>
      <c r="DW88" s="978"/>
      <c r="DX88" s="978"/>
      <c r="DY88" s="978"/>
      <c r="DZ88" s="979"/>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77"/>
      <c r="BT89" s="978"/>
      <c r="BU89" s="978"/>
      <c r="BV89" s="978"/>
      <c r="BW89" s="978"/>
      <c r="BX89" s="978"/>
      <c r="BY89" s="978"/>
      <c r="BZ89" s="978"/>
      <c r="CA89" s="978"/>
      <c r="CB89" s="978"/>
      <c r="CC89" s="978"/>
      <c r="CD89" s="978"/>
      <c r="CE89" s="978"/>
      <c r="CF89" s="978"/>
      <c r="CG89" s="987"/>
      <c r="CH89" s="988"/>
      <c r="CI89" s="989"/>
      <c r="CJ89" s="989"/>
      <c r="CK89" s="989"/>
      <c r="CL89" s="990"/>
      <c r="CM89" s="988"/>
      <c r="CN89" s="989"/>
      <c r="CO89" s="989"/>
      <c r="CP89" s="989"/>
      <c r="CQ89" s="990"/>
      <c r="CR89" s="988"/>
      <c r="CS89" s="989"/>
      <c r="CT89" s="989"/>
      <c r="CU89" s="989"/>
      <c r="CV89" s="990"/>
      <c r="CW89" s="988"/>
      <c r="CX89" s="989"/>
      <c r="CY89" s="989"/>
      <c r="CZ89" s="989"/>
      <c r="DA89" s="990"/>
      <c r="DB89" s="988"/>
      <c r="DC89" s="989"/>
      <c r="DD89" s="989"/>
      <c r="DE89" s="989"/>
      <c r="DF89" s="990"/>
      <c r="DG89" s="988"/>
      <c r="DH89" s="989"/>
      <c r="DI89" s="989"/>
      <c r="DJ89" s="989"/>
      <c r="DK89" s="990"/>
      <c r="DL89" s="988"/>
      <c r="DM89" s="989"/>
      <c r="DN89" s="989"/>
      <c r="DO89" s="989"/>
      <c r="DP89" s="990"/>
      <c r="DQ89" s="988"/>
      <c r="DR89" s="989"/>
      <c r="DS89" s="989"/>
      <c r="DT89" s="989"/>
      <c r="DU89" s="990"/>
      <c r="DV89" s="977"/>
      <c r="DW89" s="978"/>
      <c r="DX89" s="978"/>
      <c r="DY89" s="978"/>
      <c r="DZ89" s="979"/>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77"/>
      <c r="BT90" s="978"/>
      <c r="BU90" s="978"/>
      <c r="BV90" s="978"/>
      <c r="BW90" s="978"/>
      <c r="BX90" s="978"/>
      <c r="BY90" s="978"/>
      <c r="BZ90" s="978"/>
      <c r="CA90" s="978"/>
      <c r="CB90" s="978"/>
      <c r="CC90" s="978"/>
      <c r="CD90" s="978"/>
      <c r="CE90" s="978"/>
      <c r="CF90" s="978"/>
      <c r="CG90" s="987"/>
      <c r="CH90" s="988"/>
      <c r="CI90" s="989"/>
      <c r="CJ90" s="989"/>
      <c r="CK90" s="989"/>
      <c r="CL90" s="990"/>
      <c r="CM90" s="988"/>
      <c r="CN90" s="989"/>
      <c r="CO90" s="989"/>
      <c r="CP90" s="989"/>
      <c r="CQ90" s="990"/>
      <c r="CR90" s="988"/>
      <c r="CS90" s="989"/>
      <c r="CT90" s="989"/>
      <c r="CU90" s="989"/>
      <c r="CV90" s="990"/>
      <c r="CW90" s="988"/>
      <c r="CX90" s="989"/>
      <c r="CY90" s="989"/>
      <c r="CZ90" s="989"/>
      <c r="DA90" s="990"/>
      <c r="DB90" s="988"/>
      <c r="DC90" s="989"/>
      <c r="DD90" s="989"/>
      <c r="DE90" s="989"/>
      <c r="DF90" s="990"/>
      <c r="DG90" s="988"/>
      <c r="DH90" s="989"/>
      <c r="DI90" s="989"/>
      <c r="DJ90" s="989"/>
      <c r="DK90" s="990"/>
      <c r="DL90" s="988"/>
      <c r="DM90" s="989"/>
      <c r="DN90" s="989"/>
      <c r="DO90" s="989"/>
      <c r="DP90" s="990"/>
      <c r="DQ90" s="988"/>
      <c r="DR90" s="989"/>
      <c r="DS90" s="989"/>
      <c r="DT90" s="989"/>
      <c r="DU90" s="990"/>
      <c r="DV90" s="977"/>
      <c r="DW90" s="978"/>
      <c r="DX90" s="978"/>
      <c r="DY90" s="978"/>
      <c r="DZ90" s="979"/>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77"/>
      <c r="BT91" s="978"/>
      <c r="BU91" s="978"/>
      <c r="BV91" s="978"/>
      <c r="BW91" s="978"/>
      <c r="BX91" s="978"/>
      <c r="BY91" s="978"/>
      <c r="BZ91" s="978"/>
      <c r="CA91" s="978"/>
      <c r="CB91" s="978"/>
      <c r="CC91" s="978"/>
      <c r="CD91" s="978"/>
      <c r="CE91" s="978"/>
      <c r="CF91" s="978"/>
      <c r="CG91" s="987"/>
      <c r="CH91" s="988"/>
      <c r="CI91" s="989"/>
      <c r="CJ91" s="989"/>
      <c r="CK91" s="989"/>
      <c r="CL91" s="990"/>
      <c r="CM91" s="988"/>
      <c r="CN91" s="989"/>
      <c r="CO91" s="989"/>
      <c r="CP91" s="989"/>
      <c r="CQ91" s="990"/>
      <c r="CR91" s="988"/>
      <c r="CS91" s="989"/>
      <c r="CT91" s="989"/>
      <c r="CU91" s="989"/>
      <c r="CV91" s="990"/>
      <c r="CW91" s="988"/>
      <c r="CX91" s="989"/>
      <c r="CY91" s="989"/>
      <c r="CZ91" s="989"/>
      <c r="DA91" s="990"/>
      <c r="DB91" s="988"/>
      <c r="DC91" s="989"/>
      <c r="DD91" s="989"/>
      <c r="DE91" s="989"/>
      <c r="DF91" s="990"/>
      <c r="DG91" s="988"/>
      <c r="DH91" s="989"/>
      <c r="DI91" s="989"/>
      <c r="DJ91" s="989"/>
      <c r="DK91" s="990"/>
      <c r="DL91" s="988"/>
      <c r="DM91" s="989"/>
      <c r="DN91" s="989"/>
      <c r="DO91" s="989"/>
      <c r="DP91" s="990"/>
      <c r="DQ91" s="988"/>
      <c r="DR91" s="989"/>
      <c r="DS91" s="989"/>
      <c r="DT91" s="989"/>
      <c r="DU91" s="990"/>
      <c r="DV91" s="977"/>
      <c r="DW91" s="978"/>
      <c r="DX91" s="978"/>
      <c r="DY91" s="978"/>
      <c r="DZ91" s="979"/>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77"/>
      <c r="BT92" s="978"/>
      <c r="BU92" s="978"/>
      <c r="BV92" s="978"/>
      <c r="BW92" s="978"/>
      <c r="BX92" s="978"/>
      <c r="BY92" s="978"/>
      <c r="BZ92" s="978"/>
      <c r="CA92" s="978"/>
      <c r="CB92" s="978"/>
      <c r="CC92" s="978"/>
      <c r="CD92" s="978"/>
      <c r="CE92" s="978"/>
      <c r="CF92" s="978"/>
      <c r="CG92" s="987"/>
      <c r="CH92" s="988"/>
      <c r="CI92" s="989"/>
      <c r="CJ92" s="989"/>
      <c r="CK92" s="989"/>
      <c r="CL92" s="990"/>
      <c r="CM92" s="988"/>
      <c r="CN92" s="989"/>
      <c r="CO92" s="989"/>
      <c r="CP92" s="989"/>
      <c r="CQ92" s="990"/>
      <c r="CR92" s="988"/>
      <c r="CS92" s="989"/>
      <c r="CT92" s="989"/>
      <c r="CU92" s="989"/>
      <c r="CV92" s="990"/>
      <c r="CW92" s="988"/>
      <c r="CX92" s="989"/>
      <c r="CY92" s="989"/>
      <c r="CZ92" s="989"/>
      <c r="DA92" s="990"/>
      <c r="DB92" s="988"/>
      <c r="DC92" s="989"/>
      <c r="DD92" s="989"/>
      <c r="DE92" s="989"/>
      <c r="DF92" s="990"/>
      <c r="DG92" s="988"/>
      <c r="DH92" s="989"/>
      <c r="DI92" s="989"/>
      <c r="DJ92" s="989"/>
      <c r="DK92" s="990"/>
      <c r="DL92" s="988"/>
      <c r="DM92" s="989"/>
      <c r="DN92" s="989"/>
      <c r="DO92" s="989"/>
      <c r="DP92" s="990"/>
      <c r="DQ92" s="988"/>
      <c r="DR92" s="989"/>
      <c r="DS92" s="989"/>
      <c r="DT92" s="989"/>
      <c r="DU92" s="990"/>
      <c r="DV92" s="977"/>
      <c r="DW92" s="978"/>
      <c r="DX92" s="978"/>
      <c r="DY92" s="978"/>
      <c r="DZ92" s="979"/>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77"/>
      <c r="BT93" s="978"/>
      <c r="BU93" s="978"/>
      <c r="BV93" s="978"/>
      <c r="BW93" s="978"/>
      <c r="BX93" s="978"/>
      <c r="BY93" s="978"/>
      <c r="BZ93" s="978"/>
      <c r="CA93" s="978"/>
      <c r="CB93" s="978"/>
      <c r="CC93" s="978"/>
      <c r="CD93" s="978"/>
      <c r="CE93" s="978"/>
      <c r="CF93" s="978"/>
      <c r="CG93" s="987"/>
      <c r="CH93" s="988"/>
      <c r="CI93" s="989"/>
      <c r="CJ93" s="989"/>
      <c r="CK93" s="989"/>
      <c r="CL93" s="990"/>
      <c r="CM93" s="988"/>
      <c r="CN93" s="989"/>
      <c r="CO93" s="989"/>
      <c r="CP93" s="989"/>
      <c r="CQ93" s="990"/>
      <c r="CR93" s="988"/>
      <c r="CS93" s="989"/>
      <c r="CT93" s="989"/>
      <c r="CU93" s="989"/>
      <c r="CV93" s="990"/>
      <c r="CW93" s="988"/>
      <c r="CX93" s="989"/>
      <c r="CY93" s="989"/>
      <c r="CZ93" s="989"/>
      <c r="DA93" s="990"/>
      <c r="DB93" s="988"/>
      <c r="DC93" s="989"/>
      <c r="DD93" s="989"/>
      <c r="DE93" s="989"/>
      <c r="DF93" s="990"/>
      <c r="DG93" s="988"/>
      <c r="DH93" s="989"/>
      <c r="DI93" s="989"/>
      <c r="DJ93" s="989"/>
      <c r="DK93" s="990"/>
      <c r="DL93" s="988"/>
      <c r="DM93" s="989"/>
      <c r="DN93" s="989"/>
      <c r="DO93" s="989"/>
      <c r="DP93" s="990"/>
      <c r="DQ93" s="988"/>
      <c r="DR93" s="989"/>
      <c r="DS93" s="989"/>
      <c r="DT93" s="989"/>
      <c r="DU93" s="990"/>
      <c r="DV93" s="977"/>
      <c r="DW93" s="978"/>
      <c r="DX93" s="978"/>
      <c r="DY93" s="978"/>
      <c r="DZ93" s="979"/>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77"/>
      <c r="BT94" s="978"/>
      <c r="BU94" s="978"/>
      <c r="BV94" s="978"/>
      <c r="BW94" s="978"/>
      <c r="BX94" s="978"/>
      <c r="BY94" s="978"/>
      <c r="BZ94" s="978"/>
      <c r="CA94" s="978"/>
      <c r="CB94" s="978"/>
      <c r="CC94" s="978"/>
      <c r="CD94" s="978"/>
      <c r="CE94" s="978"/>
      <c r="CF94" s="978"/>
      <c r="CG94" s="987"/>
      <c r="CH94" s="988"/>
      <c r="CI94" s="989"/>
      <c r="CJ94" s="989"/>
      <c r="CK94" s="989"/>
      <c r="CL94" s="990"/>
      <c r="CM94" s="988"/>
      <c r="CN94" s="989"/>
      <c r="CO94" s="989"/>
      <c r="CP94" s="989"/>
      <c r="CQ94" s="990"/>
      <c r="CR94" s="988"/>
      <c r="CS94" s="989"/>
      <c r="CT94" s="989"/>
      <c r="CU94" s="989"/>
      <c r="CV94" s="990"/>
      <c r="CW94" s="988"/>
      <c r="CX94" s="989"/>
      <c r="CY94" s="989"/>
      <c r="CZ94" s="989"/>
      <c r="DA94" s="990"/>
      <c r="DB94" s="988"/>
      <c r="DC94" s="989"/>
      <c r="DD94" s="989"/>
      <c r="DE94" s="989"/>
      <c r="DF94" s="990"/>
      <c r="DG94" s="988"/>
      <c r="DH94" s="989"/>
      <c r="DI94" s="989"/>
      <c r="DJ94" s="989"/>
      <c r="DK94" s="990"/>
      <c r="DL94" s="988"/>
      <c r="DM94" s="989"/>
      <c r="DN94" s="989"/>
      <c r="DO94" s="989"/>
      <c r="DP94" s="990"/>
      <c r="DQ94" s="988"/>
      <c r="DR94" s="989"/>
      <c r="DS94" s="989"/>
      <c r="DT94" s="989"/>
      <c r="DU94" s="990"/>
      <c r="DV94" s="977"/>
      <c r="DW94" s="978"/>
      <c r="DX94" s="978"/>
      <c r="DY94" s="978"/>
      <c r="DZ94" s="979"/>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77"/>
      <c r="BT95" s="978"/>
      <c r="BU95" s="978"/>
      <c r="BV95" s="978"/>
      <c r="BW95" s="978"/>
      <c r="BX95" s="978"/>
      <c r="BY95" s="978"/>
      <c r="BZ95" s="978"/>
      <c r="CA95" s="978"/>
      <c r="CB95" s="978"/>
      <c r="CC95" s="978"/>
      <c r="CD95" s="978"/>
      <c r="CE95" s="978"/>
      <c r="CF95" s="978"/>
      <c r="CG95" s="987"/>
      <c r="CH95" s="988"/>
      <c r="CI95" s="989"/>
      <c r="CJ95" s="989"/>
      <c r="CK95" s="989"/>
      <c r="CL95" s="990"/>
      <c r="CM95" s="988"/>
      <c r="CN95" s="989"/>
      <c r="CO95" s="989"/>
      <c r="CP95" s="989"/>
      <c r="CQ95" s="990"/>
      <c r="CR95" s="988"/>
      <c r="CS95" s="989"/>
      <c r="CT95" s="989"/>
      <c r="CU95" s="989"/>
      <c r="CV95" s="990"/>
      <c r="CW95" s="988"/>
      <c r="CX95" s="989"/>
      <c r="CY95" s="989"/>
      <c r="CZ95" s="989"/>
      <c r="DA95" s="990"/>
      <c r="DB95" s="988"/>
      <c r="DC95" s="989"/>
      <c r="DD95" s="989"/>
      <c r="DE95" s="989"/>
      <c r="DF95" s="990"/>
      <c r="DG95" s="988"/>
      <c r="DH95" s="989"/>
      <c r="DI95" s="989"/>
      <c r="DJ95" s="989"/>
      <c r="DK95" s="990"/>
      <c r="DL95" s="988"/>
      <c r="DM95" s="989"/>
      <c r="DN95" s="989"/>
      <c r="DO95" s="989"/>
      <c r="DP95" s="990"/>
      <c r="DQ95" s="988"/>
      <c r="DR95" s="989"/>
      <c r="DS95" s="989"/>
      <c r="DT95" s="989"/>
      <c r="DU95" s="990"/>
      <c r="DV95" s="977"/>
      <c r="DW95" s="978"/>
      <c r="DX95" s="978"/>
      <c r="DY95" s="978"/>
      <c r="DZ95" s="979"/>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77"/>
      <c r="BT96" s="978"/>
      <c r="BU96" s="978"/>
      <c r="BV96" s="978"/>
      <c r="BW96" s="978"/>
      <c r="BX96" s="978"/>
      <c r="BY96" s="978"/>
      <c r="BZ96" s="978"/>
      <c r="CA96" s="978"/>
      <c r="CB96" s="978"/>
      <c r="CC96" s="978"/>
      <c r="CD96" s="978"/>
      <c r="CE96" s="978"/>
      <c r="CF96" s="978"/>
      <c r="CG96" s="987"/>
      <c r="CH96" s="988"/>
      <c r="CI96" s="989"/>
      <c r="CJ96" s="989"/>
      <c r="CK96" s="989"/>
      <c r="CL96" s="990"/>
      <c r="CM96" s="988"/>
      <c r="CN96" s="989"/>
      <c r="CO96" s="989"/>
      <c r="CP96" s="989"/>
      <c r="CQ96" s="990"/>
      <c r="CR96" s="988"/>
      <c r="CS96" s="989"/>
      <c r="CT96" s="989"/>
      <c r="CU96" s="989"/>
      <c r="CV96" s="990"/>
      <c r="CW96" s="988"/>
      <c r="CX96" s="989"/>
      <c r="CY96" s="989"/>
      <c r="CZ96" s="989"/>
      <c r="DA96" s="990"/>
      <c r="DB96" s="988"/>
      <c r="DC96" s="989"/>
      <c r="DD96" s="989"/>
      <c r="DE96" s="989"/>
      <c r="DF96" s="990"/>
      <c r="DG96" s="988"/>
      <c r="DH96" s="989"/>
      <c r="DI96" s="989"/>
      <c r="DJ96" s="989"/>
      <c r="DK96" s="990"/>
      <c r="DL96" s="988"/>
      <c r="DM96" s="989"/>
      <c r="DN96" s="989"/>
      <c r="DO96" s="989"/>
      <c r="DP96" s="990"/>
      <c r="DQ96" s="988"/>
      <c r="DR96" s="989"/>
      <c r="DS96" s="989"/>
      <c r="DT96" s="989"/>
      <c r="DU96" s="990"/>
      <c r="DV96" s="977"/>
      <c r="DW96" s="978"/>
      <c r="DX96" s="978"/>
      <c r="DY96" s="978"/>
      <c r="DZ96" s="979"/>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77"/>
      <c r="BT97" s="978"/>
      <c r="BU97" s="978"/>
      <c r="BV97" s="978"/>
      <c r="BW97" s="978"/>
      <c r="BX97" s="978"/>
      <c r="BY97" s="978"/>
      <c r="BZ97" s="978"/>
      <c r="CA97" s="978"/>
      <c r="CB97" s="978"/>
      <c r="CC97" s="978"/>
      <c r="CD97" s="978"/>
      <c r="CE97" s="978"/>
      <c r="CF97" s="978"/>
      <c r="CG97" s="987"/>
      <c r="CH97" s="988"/>
      <c r="CI97" s="989"/>
      <c r="CJ97" s="989"/>
      <c r="CK97" s="989"/>
      <c r="CL97" s="990"/>
      <c r="CM97" s="988"/>
      <c r="CN97" s="989"/>
      <c r="CO97" s="989"/>
      <c r="CP97" s="989"/>
      <c r="CQ97" s="990"/>
      <c r="CR97" s="988"/>
      <c r="CS97" s="989"/>
      <c r="CT97" s="989"/>
      <c r="CU97" s="989"/>
      <c r="CV97" s="990"/>
      <c r="CW97" s="988"/>
      <c r="CX97" s="989"/>
      <c r="CY97" s="989"/>
      <c r="CZ97" s="989"/>
      <c r="DA97" s="990"/>
      <c r="DB97" s="988"/>
      <c r="DC97" s="989"/>
      <c r="DD97" s="989"/>
      <c r="DE97" s="989"/>
      <c r="DF97" s="990"/>
      <c r="DG97" s="988"/>
      <c r="DH97" s="989"/>
      <c r="DI97" s="989"/>
      <c r="DJ97" s="989"/>
      <c r="DK97" s="990"/>
      <c r="DL97" s="988"/>
      <c r="DM97" s="989"/>
      <c r="DN97" s="989"/>
      <c r="DO97" s="989"/>
      <c r="DP97" s="990"/>
      <c r="DQ97" s="988"/>
      <c r="DR97" s="989"/>
      <c r="DS97" s="989"/>
      <c r="DT97" s="989"/>
      <c r="DU97" s="990"/>
      <c r="DV97" s="977"/>
      <c r="DW97" s="978"/>
      <c r="DX97" s="978"/>
      <c r="DY97" s="978"/>
      <c r="DZ97" s="979"/>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77"/>
      <c r="BT98" s="978"/>
      <c r="BU98" s="978"/>
      <c r="BV98" s="978"/>
      <c r="BW98" s="978"/>
      <c r="BX98" s="978"/>
      <c r="BY98" s="978"/>
      <c r="BZ98" s="978"/>
      <c r="CA98" s="978"/>
      <c r="CB98" s="978"/>
      <c r="CC98" s="978"/>
      <c r="CD98" s="978"/>
      <c r="CE98" s="978"/>
      <c r="CF98" s="978"/>
      <c r="CG98" s="987"/>
      <c r="CH98" s="988"/>
      <c r="CI98" s="989"/>
      <c r="CJ98" s="989"/>
      <c r="CK98" s="989"/>
      <c r="CL98" s="990"/>
      <c r="CM98" s="988"/>
      <c r="CN98" s="989"/>
      <c r="CO98" s="989"/>
      <c r="CP98" s="989"/>
      <c r="CQ98" s="990"/>
      <c r="CR98" s="988"/>
      <c r="CS98" s="989"/>
      <c r="CT98" s="989"/>
      <c r="CU98" s="989"/>
      <c r="CV98" s="990"/>
      <c r="CW98" s="988"/>
      <c r="CX98" s="989"/>
      <c r="CY98" s="989"/>
      <c r="CZ98" s="989"/>
      <c r="DA98" s="990"/>
      <c r="DB98" s="988"/>
      <c r="DC98" s="989"/>
      <c r="DD98" s="989"/>
      <c r="DE98" s="989"/>
      <c r="DF98" s="990"/>
      <c r="DG98" s="988"/>
      <c r="DH98" s="989"/>
      <c r="DI98" s="989"/>
      <c r="DJ98" s="989"/>
      <c r="DK98" s="990"/>
      <c r="DL98" s="988"/>
      <c r="DM98" s="989"/>
      <c r="DN98" s="989"/>
      <c r="DO98" s="989"/>
      <c r="DP98" s="990"/>
      <c r="DQ98" s="988"/>
      <c r="DR98" s="989"/>
      <c r="DS98" s="989"/>
      <c r="DT98" s="989"/>
      <c r="DU98" s="990"/>
      <c r="DV98" s="977"/>
      <c r="DW98" s="978"/>
      <c r="DX98" s="978"/>
      <c r="DY98" s="978"/>
      <c r="DZ98" s="979"/>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77"/>
      <c r="BT99" s="978"/>
      <c r="BU99" s="978"/>
      <c r="BV99" s="978"/>
      <c r="BW99" s="978"/>
      <c r="BX99" s="978"/>
      <c r="BY99" s="978"/>
      <c r="BZ99" s="978"/>
      <c r="CA99" s="978"/>
      <c r="CB99" s="978"/>
      <c r="CC99" s="978"/>
      <c r="CD99" s="978"/>
      <c r="CE99" s="978"/>
      <c r="CF99" s="978"/>
      <c r="CG99" s="987"/>
      <c r="CH99" s="988"/>
      <c r="CI99" s="989"/>
      <c r="CJ99" s="989"/>
      <c r="CK99" s="989"/>
      <c r="CL99" s="990"/>
      <c r="CM99" s="988"/>
      <c r="CN99" s="989"/>
      <c r="CO99" s="989"/>
      <c r="CP99" s="989"/>
      <c r="CQ99" s="990"/>
      <c r="CR99" s="988"/>
      <c r="CS99" s="989"/>
      <c r="CT99" s="989"/>
      <c r="CU99" s="989"/>
      <c r="CV99" s="990"/>
      <c r="CW99" s="988"/>
      <c r="CX99" s="989"/>
      <c r="CY99" s="989"/>
      <c r="CZ99" s="989"/>
      <c r="DA99" s="990"/>
      <c r="DB99" s="988"/>
      <c r="DC99" s="989"/>
      <c r="DD99" s="989"/>
      <c r="DE99" s="989"/>
      <c r="DF99" s="990"/>
      <c r="DG99" s="988"/>
      <c r="DH99" s="989"/>
      <c r="DI99" s="989"/>
      <c r="DJ99" s="989"/>
      <c r="DK99" s="990"/>
      <c r="DL99" s="988"/>
      <c r="DM99" s="989"/>
      <c r="DN99" s="989"/>
      <c r="DO99" s="989"/>
      <c r="DP99" s="990"/>
      <c r="DQ99" s="988"/>
      <c r="DR99" s="989"/>
      <c r="DS99" s="989"/>
      <c r="DT99" s="989"/>
      <c r="DU99" s="990"/>
      <c r="DV99" s="977"/>
      <c r="DW99" s="978"/>
      <c r="DX99" s="978"/>
      <c r="DY99" s="978"/>
      <c r="DZ99" s="979"/>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77"/>
      <c r="BT100" s="978"/>
      <c r="BU100" s="978"/>
      <c r="BV100" s="978"/>
      <c r="BW100" s="978"/>
      <c r="BX100" s="978"/>
      <c r="BY100" s="978"/>
      <c r="BZ100" s="978"/>
      <c r="CA100" s="978"/>
      <c r="CB100" s="978"/>
      <c r="CC100" s="978"/>
      <c r="CD100" s="978"/>
      <c r="CE100" s="978"/>
      <c r="CF100" s="978"/>
      <c r="CG100" s="987"/>
      <c r="CH100" s="988"/>
      <c r="CI100" s="989"/>
      <c r="CJ100" s="989"/>
      <c r="CK100" s="989"/>
      <c r="CL100" s="990"/>
      <c r="CM100" s="988"/>
      <c r="CN100" s="989"/>
      <c r="CO100" s="989"/>
      <c r="CP100" s="989"/>
      <c r="CQ100" s="990"/>
      <c r="CR100" s="988"/>
      <c r="CS100" s="989"/>
      <c r="CT100" s="989"/>
      <c r="CU100" s="989"/>
      <c r="CV100" s="990"/>
      <c r="CW100" s="988"/>
      <c r="CX100" s="989"/>
      <c r="CY100" s="989"/>
      <c r="CZ100" s="989"/>
      <c r="DA100" s="990"/>
      <c r="DB100" s="988"/>
      <c r="DC100" s="989"/>
      <c r="DD100" s="989"/>
      <c r="DE100" s="989"/>
      <c r="DF100" s="990"/>
      <c r="DG100" s="988"/>
      <c r="DH100" s="989"/>
      <c r="DI100" s="989"/>
      <c r="DJ100" s="989"/>
      <c r="DK100" s="990"/>
      <c r="DL100" s="988"/>
      <c r="DM100" s="989"/>
      <c r="DN100" s="989"/>
      <c r="DO100" s="989"/>
      <c r="DP100" s="990"/>
      <c r="DQ100" s="988"/>
      <c r="DR100" s="989"/>
      <c r="DS100" s="989"/>
      <c r="DT100" s="989"/>
      <c r="DU100" s="990"/>
      <c r="DV100" s="977"/>
      <c r="DW100" s="978"/>
      <c r="DX100" s="978"/>
      <c r="DY100" s="978"/>
      <c r="DZ100" s="979"/>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77"/>
      <c r="BT101" s="978"/>
      <c r="BU101" s="978"/>
      <c r="BV101" s="978"/>
      <c r="BW101" s="978"/>
      <c r="BX101" s="978"/>
      <c r="BY101" s="978"/>
      <c r="BZ101" s="978"/>
      <c r="CA101" s="978"/>
      <c r="CB101" s="978"/>
      <c r="CC101" s="978"/>
      <c r="CD101" s="978"/>
      <c r="CE101" s="978"/>
      <c r="CF101" s="978"/>
      <c r="CG101" s="987"/>
      <c r="CH101" s="988"/>
      <c r="CI101" s="989"/>
      <c r="CJ101" s="989"/>
      <c r="CK101" s="989"/>
      <c r="CL101" s="990"/>
      <c r="CM101" s="988"/>
      <c r="CN101" s="989"/>
      <c r="CO101" s="989"/>
      <c r="CP101" s="989"/>
      <c r="CQ101" s="990"/>
      <c r="CR101" s="988"/>
      <c r="CS101" s="989"/>
      <c r="CT101" s="989"/>
      <c r="CU101" s="989"/>
      <c r="CV101" s="990"/>
      <c r="CW101" s="988"/>
      <c r="CX101" s="989"/>
      <c r="CY101" s="989"/>
      <c r="CZ101" s="989"/>
      <c r="DA101" s="990"/>
      <c r="DB101" s="988"/>
      <c r="DC101" s="989"/>
      <c r="DD101" s="989"/>
      <c r="DE101" s="989"/>
      <c r="DF101" s="990"/>
      <c r="DG101" s="988"/>
      <c r="DH101" s="989"/>
      <c r="DI101" s="989"/>
      <c r="DJ101" s="989"/>
      <c r="DK101" s="990"/>
      <c r="DL101" s="988"/>
      <c r="DM101" s="989"/>
      <c r="DN101" s="989"/>
      <c r="DO101" s="989"/>
      <c r="DP101" s="990"/>
      <c r="DQ101" s="988"/>
      <c r="DR101" s="989"/>
      <c r="DS101" s="989"/>
      <c r="DT101" s="989"/>
      <c r="DU101" s="990"/>
      <c r="DV101" s="977"/>
      <c r="DW101" s="978"/>
      <c r="DX101" s="978"/>
      <c r="DY101" s="978"/>
      <c r="DZ101" s="979"/>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394</v>
      </c>
      <c r="BR102" s="969" t="s">
        <v>428</v>
      </c>
      <c r="BS102" s="970"/>
      <c r="BT102" s="970"/>
      <c r="BU102" s="970"/>
      <c r="BV102" s="970"/>
      <c r="BW102" s="970"/>
      <c r="BX102" s="970"/>
      <c r="BY102" s="970"/>
      <c r="BZ102" s="970"/>
      <c r="CA102" s="970"/>
      <c r="CB102" s="970"/>
      <c r="CC102" s="970"/>
      <c r="CD102" s="970"/>
      <c r="CE102" s="970"/>
      <c r="CF102" s="970"/>
      <c r="CG102" s="980"/>
      <c r="CH102" s="981"/>
      <c r="CI102" s="982"/>
      <c r="CJ102" s="982"/>
      <c r="CK102" s="982"/>
      <c r="CL102" s="983"/>
      <c r="CM102" s="981"/>
      <c r="CN102" s="982"/>
      <c r="CO102" s="982"/>
      <c r="CP102" s="982"/>
      <c r="CQ102" s="983"/>
      <c r="CR102" s="984">
        <v>5</v>
      </c>
      <c r="CS102" s="985"/>
      <c r="CT102" s="985"/>
      <c r="CU102" s="985"/>
      <c r="CV102" s="986"/>
      <c r="CW102" s="984" t="s">
        <v>589</v>
      </c>
      <c r="CX102" s="985"/>
      <c r="CY102" s="985"/>
      <c r="CZ102" s="985"/>
      <c r="DA102" s="986"/>
      <c r="DB102" s="984" t="s">
        <v>589</v>
      </c>
      <c r="DC102" s="985"/>
      <c r="DD102" s="985"/>
      <c r="DE102" s="985"/>
      <c r="DF102" s="986"/>
      <c r="DG102" s="984" t="s">
        <v>589</v>
      </c>
      <c r="DH102" s="985"/>
      <c r="DI102" s="985"/>
      <c r="DJ102" s="985"/>
      <c r="DK102" s="986"/>
      <c r="DL102" s="984" t="s">
        <v>589</v>
      </c>
      <c r="DM102" s="985"/>
      <c r="DN102" s="985"/>
      <c r="DO102" s="985"/>
      <c r="DP102" s="986"/>
      <c r="DQ102" s="984" t="s">
        <v>589</v>
      </c>
      <c r="DR102" s="985"/>
      <c r="DS102" s="985"/>
      <c r="DT102" s="985"/>
      <c r="DU102" s="986"/>
      <c r="DV102" s="969"/>
      <c r="DW102" s="970"/>
      <c r="DX102" s="970"/>
      <c r="DY102" s="970"/>
      <c r="DZ102" s="971"/>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72" t="s">
        <v>429</v>
      </c>
      <c r="BR103" s="972"/>
      <c r="BS103" s="972"/>
      <c r="BT103" s="972"/>
      <c r="BU103" s="972"/>
      <c r="BV103" s="972"/>
      <c r="BW103" s="972"/>
      <c r="BX103" s="972"/>
      <c r="BY103" s="972"/>
      <c r="BZ103" s="972"/>
      <c r="CA103" s="972"/>
      <c r="CB103" s="972"/>
      <c r="CC103" s="972"/>
      <c r="CD103" s="972"/>
      <c r="CE103" s="972"/>
      <c r="CF103" s="972"/>
      <c r="CG103" s="972"/>
      <c r="CH103" s="972"/>
      <c r="CI103" s="972"/>
      <c r="CJ103" s="972"/>
      <c r="CK103" s="972"/>
      <c r="CL103" s="972"/>
      <c r="CM103" s="972"/>
      <c r="CN103" s="972"/>
      <c r="CO103" s="972"/>
      <c r="CP103" s="972"/>
      <c r="CQ103" s="972"/>
      <c r="CR103" s="972"/>
      <c r="CS103" s="972"/>
      <c r="CT103" s="972"/>
      <c r="CU103" s="972"/>
      <c r="CV103" s="972"/>
      <c r="CW103" s="972"/>
      <c r="CX103" s="972"/>
      <c r="CY103" s="972"/>
      <c r="CZ103" s="972"/>
      <c r="DA103" s="972"/>
      <c r="DB103" s="972"/>
      <c r="DC103" s="972"/>
      <c r="DD103" s="972"/>
      <c r="DE103" s="972"/>
      <c r="DF103" s="972"/>
      <c r="DG103" s="972"/>
      <c r="DH103" s="972"/>
      <c r="DI103" s="972"/>
      <c r="DJ103" s="972"/>
      <c r="DK103" s="972"/>
      <c r="DL103" s="972"/>
      <c r="DM103" s="972"/>
      <c r="DN103" s="972"/>
      <c r="DO103" s="972"/>
      <c r="DP103" s="972"/>
      <c r="DQ103" s="972"/>
      <c r="DR103" s="972"/>
      <c r="DS103" s="972"/>
      <c r="DT103" s="972"/>
      <c r="DU103" s="972"/>
      <c r="DV103" s="972"/>
      <c r="DW103" s="972"/>
      <c r="DX103" s="972"/>
      <c r="DY103" s="972"/>
      <c r="DZ103" s="972"/>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73" t="s">
        <v>430</v>
      </c>
      <c r="BR104" s="973"/>
      <c r="BS104" s="973"/>
      <c r="BT104" s="973"/>
      <c r="BU104" s="973"/>
      <c r="BV104" s="973"/>
      <c r="BW104" s="973"/>
      <c r="BX104" s="973"/>
      <c r="BY104" s="973"/>
      <c r="BZ104" s="973"/>
      <c r="CA104" s="973"/>
      <c r="CB104" s="973"/>
      <c r="CC104" s="973"/>
      <c r="CD104" s="973"/>
      <c r="CE104" s="973"/>
      <c r="CF104" s="973"/>
      <c r="CG104" s="973"/>
      <c r="CH104" s="973"/>
      <c r="CI104" s="973"/>
      <c r="CJ104" s="973"/>
      <c r="CK104" s="973"/>
      <c r="CL104" s="973"/>
      <c r="CM104" s="973"/>
      <c r="CN104" s="973"/>
      <c r="CO104" s="973"/>
      <c r="CP104" s="973"/>
      <c r="CQ104" s="973"/>
      <c r="CR104" s="973"/>
      <c r="CS104" s="973"/>
      <c r="CT104" s="973"/>
      <c r="CU104" s="973"/>
      <c r="CV104" s="973"/>
      <c r="CW104" s="973"/>
      <c r="CX104" s="973"/>
      <c r="CY104" s="973"/>
      <c r="CZ104" s="973"/>
      <c r="DA104" s="973"/>
      <c r="DB104" s="973"/>
      <c r="DC104" s="973"/>
      <c r="DD104" s="973"/>
      <c r="DE104" s="973"/>
      <c r="DF104" s="973"/>
      <c r="DG104" s="973"/>
      <c r="DH104" s="973"/>
      <c r="DI104" s="973"/>
      <c r="DJ104" s="973"/>
      <c r="DK104" s="973"/>
      <c r="DL104" s="973"/>
      <c r="DM104" s="973"/>
      <c r="DN104" s="973"/>
      <c r="DO104" s="973"/>
      <c r="DP104" s="973"/>
      <c r="DQ104" s="973"/>
      <c r="DR104" s="973"/>
      <c r="DS104" s="973"/>
      <c r="DT104" s="973"/>
      <c r="DU104" s="973"/>
      <c r="DV104" s="973"/>
      <c r="DW104" s="973"/>
      <c r="DX104" s="973"/>
      <c r="DY104" s="973"/>
      <c r="DZ104" s="973"/>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431</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432</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74" t="s">
        <v>433</v>
      </c>
      <c r="B108" s="975"/>
      <c r="C108" s="975"/>
      <c r="D108" s="975"/>
      <c r="E108" s="975"/>
      <c r="F108" s="975"/>
      <c r="G108" s="975"/>
      <c r="H108" s="975"/>
      <c r="I108" s="975"/>
      <c r="J108" s="975"/>
      <c r="K108" s="975"/>
      <c r="L108" s="975"/>
      <c r="M108" s="975"/>
      <c r="N108" s="975"/>
      <c r="O108" s="975"/>
      <c r="P108" s="975"/>
      <c r="Q108" s="975"/>
      <c r="R108" s="975"/>
      <c r="S108" s="975"/>
      <c r="T108" s="975"/>
      <c r="U108" s="975"/>
      <c r="V108" s="975"/>
      <c r="W108" s="975"/>
      <c r="X108" s="975"/>
      <c r="Y108" s="975"/>
      <c r="Z108" s="975"/>
      <c r="AA108" s="975"/>
      <c r="AB108" s="975"/>
      <c r="AC108" s="975"/>
      <c r="AD108" s="975"/>
      <c r="AE108" s="975"/>
      <c r="AF108" s="975"/>
      <c r="AG108" s="975"/>
      <c r="AH108" s="975"/>
      <c r="AI108" s="975"/>
      <c r="AJ108" s="975"/>
      <c r="AK108" s="975"/>
      <c r="AL108" s="975"/>
      <c r="AM108" s="975"/>
      <c r="AN108" s="975"/>
      <c r="AO108" s="975"/>
      <c r="AP108" s="975"/>
      <c r="AQ108" s="975"/>
      <c r="AR108" s="975"/>
      <c r="AS108" s="975"/>
      <c r="AT108" s="976"/>
      <c r="AU108" s="974" t="s">
        <v>434</v>
      </c>
      <c r="AV108" s="975"/>
      <c r="AW108" s="975"/>
      <c r="AX108" s="975"/>
      <c r="AY108" s="975"/>
      <c r="AZ108" s="975"/>
      <c r="BA108" s="975"/>
      <c r="BB108" s="975"/>
      <c r="BC108" s="975"/>
      <c r="BD108" s="975"/>
      <c r="BE108" s="975"/>
      <c r="BF108" s="975"/>
      <c r="BG108" s="975"/>
      <c r="BH108" s="975"/>
      <c r="BI108" s="975"/>
      <c r="BJ108" s="975"/>
      <c r="BK108" s="975"/>
      <c r="BL108" s="975"/>
      <c r="BM108" s="975"/>
      <c r="BN108" s="975"/>
      <c r="BO108" s="975"/>
      <c r="BP108" s="975"/>
      <c r="BQ108" s="975"/>
      <c r="BR108" s="975"/>
      <c r="BS108" s="975"/>
      <c r="BT108" s="975"/>
      <c r="BU108" s="975"/>
      <c r="BV108" s="975"/>
      <c r="BW108" s="975"/>
      <c r="BX108" s="975"/>
      <c r="BY108" s="975"/>
      <c r="BZ108" s="975"/>
      <c r="CA108" s="975"/>
      <c r="CB108" s="975"/>
      <c r="CC108" s="975"/>
      <c r="CD108" s="975"/>
      <c r="CE108" s="975"/>
      <c r="CF108" s="975"/>
      <c r="CG108" s="975"/>
      <c r="CH108" s="975"/>
      <c r="CI108" s="975"/>
      <c r="CJ108" s="975"/>
      <c r="CK108" s="975"/>
      <c r="CL108" s="975"/>
      <c r="CM108" s="975"/>
      <c r="CN108" s="975"/>
      <c r="CO108" s="975"/>
      <c r="CP108" s="975"/>
      <c r="CQ108" s="975"/>
      <c r="CR108" s="975"/>
      <c r="CS108" s="975"/>
      <c r="CT108" s="975"/>
      <c r="CU108" s="975"/>
      <c r="CV108" s="975"/>
      <c r="CW108" s="975"/>
      <c r="CX108" s="975"/>
      <c r="CY108" s="975"/>
      <c r="CZ108" s="975"/>
      <c r="DA108" s="975"/>
      <c r="DB108" s="975"/>
      <c r="DC108" s="975"/>
      <c r="DD108" s="975"/>
      <c r="DE108" s="975"/>
      <c r="DF108" s="975"/>
      <c r="DG108" s="975"/>
      <c r="DH108" s="975"/>
      <c r="DI108" s="975"/>
      <c r="DJ108" s="975"/>
      <c r="DK108" s="975"/>
      <c r="DL108" s="975"/>
      <c r="DM108" s="975"/>
      <c r="DN108" s="975"/>
      <c r="DO108" s="975"/>
      <c r="DP108" s="975"/>
      <c r="DQ108" s="975"/>
      <c r="DR108" s="975"/>
      <c r="DS108" s="975"/>
      <c r="DT108" s="975"/>
      <c r="DU108" s="975"/>
      <c r="DV108" s="975"/>
      <c r="DW108" s="975"/>
      <c r="DX108" s="975"/>
      <c r="DY108" s="975"/>
      <c r="DZ108" s="976"/>
    </row>
    <row r="109" spans="1:131" s="221" customFormat="1" ht="26.25" customHeight="1" x14ac:dyDescent="0.15">
      <c r="A109" s="927" t="s">
        <v>435</v>
      </c>
      <c r="B109" s="928"/>
      <c r="C109" s="928"/>
      <c r="D109" s="928"/>
      <c r="E109" s="928"/>
      <c r="F109" s="928"/>
      <c r="G109" s="928"/>
      <c r="H109" s="928"/>
      <c r="I109" s="928"/>
      <c r="J109" s="928"/>
      <c r="K109" s="928"/>
      <c r="L109" s="928"/>
      <c r="M109" s="928"/>
      <c r="N109" s="928"/>
      <c r="O109" s="928"/>
      <c r="P109" s="928"/>
      <c r="Q109" s="928"/>
      <c r="R109" s="928"/>
      <c r="S109" s="928"/>
      <c r="T109" s="928"/>
      <c r="U109" s="928"/>
      <c r="V109" s="928"/>
      <c r="W109" s="928"/>
      <c r="X109" s="928"/>
      <c r="Y109" s="928"/>
      <c r="Z109" s="929"/>
      <c r="AA109" s="930" t="s">
        <v>436</v>
      </c>
      <c r="AB109" s="928"/>
      <c r="AC109" s="928"/>
      <c r="AD109" s="928"/>
      <c r="AE109" s="929"/>
      <c r="AF109" s="930" t="s">
        <v>437</v>
      </c>
      <c r="AG109" s="928"/>
      <c r="AH109" s="928"/>
      <c r="AI109" s="928"/>
      <c r="AJ109" s="929"/>
      <c r="AK109" s="930" t="s">
        <v>306</v>
      </c>
      <c r="AL109" s="928"/>
      <c r="AM109" s="928"/>
      <c r="AN109" s="928"/>
      <c r="AO109" s="929"/>
      <c r="AP109" s="930" t="s">
        <v>438</v>
      </c>
      <c r="AQ109" s="928"/>
      <c r="AR109" s="928"/>
      <c r="AS109" s="928"/>
      <c r="AT109" s="961"/>
      <c r="AU109" s="927" t="s">
        <v>435</v>
      </c>
      <c r="AV109" s="928"/>
      <c r="AW109" s="928"/>
      <c r="AX109" s="928"/>
      <c r="AY109" s="928"/>
      <c r="AZ109" s="928"/>
      <c r="BA109" s="928"/>
      <c r="BB109" s="928"/>
      <c r="BC109" s="928"/>
      <c r="BD109" s="928"/>
      <c r="BE109" s="928"/>
      <c r="BF109" s="928"/>
      <c r="BG109" s="928"/>
      <c r="BH109" s="928"/>
      <c r="BI109" s="928"/>
      <c r="BJ109" s="928"/>
      <c r="BK109" s="928"/>
      <c r="BL109" s="928"/>
      <c r="BM109" s="928"/>
      <c r="BN109" s="928"/>
      <c r="BO109" s="928"/>
      <c r="BP109" s="929"/>
      <c r="BQ109" s="930" t="s">
        <v>436</v>
      </c>
      <c r="BR109" s="928"/>
      <c r="BS109" s="928"/>
      <c r="BT109" s="928"/>
      <c r="BU109" s="929"/>
      <c r="BV109" s="930" t="s">
        <v>437</v>
      </c>
      <c r="BW109" s="928"/>
      <c r="BX109" s="928"/>
      <c r="BY109" s="928"/>
      <c r="BZ109" s="929"/>
      <c r="CA109" s="930" t="s">
        <v>306</v>
      </c>
      <c r="CB109" s="928"/>
      <c r="CC109" s="928"/>
      <c r="CD109" s="928"/>
      <c r="CE109" s="929"/>
      <c r="CF109" s="968" t="s">
        <v>438</v>
      </c>
      <c r="CG109" s="968"/>
      <c r="CH109" s="968"/>
      <c r="CI109" s="968"/>
      <c r="CJ109" s="968"/>
      <c r="CK109" s="930" t="s">
        <v>439</v>
      </c>
      <c r="CL109" s="928"/>
      <c r="CM109" s="928"/>
      <c r="CN109" s="928"/>
      <c r="CO109" s="928"/>
      <c r="CP109" s="928"/>
      <c r="CQ109" s="928"/>
      <c r="CR109" s="928"/>
      <c r="CS109" s="928"/>
      <c r="CT109" s="928"/>
      <c r="CU109" s="928"/>
      <c r="CV109" s="928"/>
      <c r="CW109" s="928"/>
      <c r="CX109" s="928"/>
      <c r="CY109" s="928"/>
      <c r="CZ109" s="928"/>
      <c r="DA109" s="928"/>
      <c r="DB109" s="928"/>
      <c r="DC109" s="928"/>
      <c r="DD109" s="928"/>
      <c r="DE109" s="928"/>
      <c r="DF109" s="929"/>
      <c r="DG109" s="930" t="s">
        <v>436</v>
      </c>
      <c r="DH109" s="928"/>
      <c r="DI109" s="928"/>
      <c r="DJ109" s="928"/>
      <c r="DK109" s="929"/>
      <c r="DL109" s="930" t="s">
        <v>437</v>
      </c>
      <c r="DM109" s="928"/>
      <c r="DN109" s="928"/>
      <c r="DO109" s="928"/>
      <c r="DP109" s="929"/>
      <c r="DQ109" s="930" t="s">
        <v>306</v>
      </c>
      <c r="DR109" s="928"/>
      <c r="DS109" s="928"/>
      <c r="DT109" s="928"/>
      <c r="DU109" s="929"/>
      <c r="DV109" s="930" t="s">
        <v>438</v>
      </c>
      <c r="DW109" s="928"/>
      <c r="DX109" s="928"/>
      <c r="DY109" s="928"/>
      <c r="DZ109" s="961"/>
    </row>
    <row r="110" spans="1:131" s="221" customFormat="1" ht="26.25" customHeight="1" x14ac:dyDescent="0.15">
      <c r="A110" s="839" t="s">
        <v>440</v>
      </c>
      <c r="B110" s="840"/>
      <c r="C110" s="840"/>
      <c r="D110" s="840"/>
      <c r="E110" s="840"/>
      <c r="F110" s="840"/>
      <c r="G110" s="840"/>
      <c r="H110" s="840"/>
      <c r="I110" s="840"/>
      <c r="J110" s="840"/>
      <c r="K110" s="840"/>
      <c r="L110" s="840"/>
      <c r="M110" s="840"/>
      <c r="N110" s="840"/>
      <c r="O110" s="840"/>
      <c r="P110" s="840"/>
      <c r="Q110" s="840"/>
      <c r="R110" s="840"/>
      <c r="S110" s="840"/>
      <c r="T110" s="840"/>
      <c r="U110" s="840"/>
      <c r="V110" s="840"/>
      <c r="W110" s="840"/>
      <c r="X110" s="840"/>
      <c r="Y110" s="840"/>
      <c r="Z110" s="841"/>
      <c r="AA110" s="920">
        <v>414020</v>
      </c>
      <c r="AB110" s="921"/>
      <c r="AC110" s="921"/>
      <c r="AD110" s="921"/>
      <c r="AE110" s="922"/>
      <c r="AF110" s="923">
        <v>460641</v>
      </c>
      <c r="AG110" s="921"/>
      <c r="AH110" s="921"/>
      <c r="AI110" s="921"/>
      <c r="AJ110" s="922"/>
      <c r="AK110" s="923">
        <v>480141</v>
      </c>
      <c r="AL110" s="921"/>
      <c r="AM110" s="921"/>
      <c r="AN110" s="921"/>
      <c r="AO110" s="922"/>
      <c r="AP110" s="924">
        <v>22.5</v>
      </c>
      <c r="AQ110" s="925"/>
      <c r="AR110" s="925"/>
      <c r="AS110" s="925"/>
      <c r="AT110" s="926"/>
      <c r="AU110" s="962" t="s">
        <v>73</v>
      </c>
      <c r="AV110" s="963"/>
      <c r="AW110" s="963"/>
      <c r="AX110" s="963"/>
      <c r="AY110" s="963"/>
      <c r="AZ110" s="892" t="s">
        <v>441</v>
      </c>
      <c r="BA110" s="840"/>
      <c r="BB110" s="840"/>
      <c r="BC110" s="840"/>
      <c r="BD110" s="840"/>
      <c r="BE110" s="840"/>
      <c r="BF110" s="840"/>
      <c r="BG110" s="840"/>
      <c r="BH110" s="840"/>
      <c r="BI110" s="840"/>
      <c r="BJ110" s="840"/>
      <c r="BK110" s="840"/>
      <c r="BL110" s="840"/>
      <c r="BM110" s="840"/>
      <c r="BN110" s="840"/>
      <c r="BO110" s="840"/>
      <c r="BP110" s="841"/>
      <c r="BQ110" s="893">
        <v>3793361</v>
      </c>
      <c r="BR110" s="874"/>
      <c r="BS110" s="874"/>
      <c r="BT110" s="874"/>
      <c r="BU110" s="874"/>
      <c r="BV110" s="874">
        <v>4045765</v>
      </c>
      <c r="BW110" s="874"/>
      <c r="BX110" s="874"/>
      <c r="BY110" s="874"/>
      <c r="BZ110" s="874"/>
      <c r="CA110" s="874">
        <v>3851523</v>
      </c>
      <c r="CB110" s="874"/>
      <c r="CC110" s="874"/>
      <c r="CD110" s="874"/>
      <c r="CE110" s="874"/>
      <c r="CF110" s="898">
        <v>180.8</v>
      </c>
      <c r="CG110" s="899"/>
      <c r="CH110" s="899"/>
      <c r="CI110" s="899"/>
      <c r="CJ110" s="899"/>
      <c r="CK110" s="958" t="s">
        <v>442</v>
      </c>
      <c r="CL110" s="851"/>
      <c r="CM110" s="892" t="s">
        <v>443</v>
      </c>
      <c r="CN110" s="840"/>
      <c r="CO110" s="840"/>
      <c r="CP110" s="840"/>
      <c r="CQ110" s="840"/>
      <c r="CR110" s="840"/>
      <c r="CS110" s="840"/>
      <c r="CT110" s="840"/>
      <c r="CU110" s="840"/>
      <c r="CV110" s="840"/>
      <c r="CW110" s="840"/>
      <c r="CX110" s="840"/>
      <c r="CY110" s="840"/>
      <c r="CZ110" s="840"/>
      <c r="DA110" s="840"/>
      <c r="DB110" s="840"/>
      <c r="DC110" s="840"/>
      <c r="DD110" s="840"/>
      <c r="DE110" s="840"/>
      <c r="DF110" s="841"/>
      <c r="DG110" s="893" t="s">
        <v>417</v>
      </c>
      <c r="DH110" s="874"/>
      <c r="DI110" s="874"/>
      <c r="DJ110" s="874"/>
      <c r="DK110" s="874"/>
      <c r="DL110" s="874" t="s">
        <v>129</v>
      </c>
      <c r="DM110" s="874"/>
      <c r="DN110" s="874"/>
      <c r="DO110" s="874"/>
      <c r="DP110" s="874"/>
      <c r="DQ110" s="874" t="s">
        <v>129</v>
      </c>
      <c r="DR110" s="874"/>
      <c r="DS110" s="874"/>
      <c r="DT110" s="874"/>
      <c r="DU110" s="874"/>
      <c r="DV110" s="875" t="s">
        <v>129</v>
      </c>
      <c r="DW110" s="875"/>
      <c r="DX110" s="875"/>
      <c r="DY110" s="875"/>
      <c r="DZ110" s="876"/>
    </row>
    <row r="111" spans="1:131" s="221" customFormat="1" ht="26.25" customHeight="1" x14ac:dyDescent="0.15">
      <c r="A111" s="806" t="s">
        <v>444</v>
      </c>
      <c r="B111" s="807"/>
      <c r="C111" s="807"/>
      <c r="D111" s="807"/>
      <c r="E111" s="807"/>
      <c r="F111" s="807"/>
      <c r="G111" s="807"/>
      <c r="H111" s="807"/>
      <c r="I111" s="807"/>
      <c r="J111" s="807"/>
      <c r="K111" s="807"/>
      <c r="L111" s="807"/>
      <c r="M111" s="807"/>
      <c r="N111" s="807"/>
      <c r="O111" s="807"/>
      <c r="P111" s="807"/>
      <c r="Q111" s="807"/>
      <c r="R111" s="807"/>
      <c r="S111" s="807"/>
      <c r="T111" s="807"/>
      <c r="U111" s="807"/>
      <c r="V111" s="807"/>
      <c r="W111" s="807"/>
      <c r="X111" s="807"/>
      <c r="Y111" s="807"/>
      <c r="Z111" s="957"/>
      <c r="AA111" s="950" t="s">
        <v>445</v>
      </c>
      <c r="AB111" s="951"/>
      <c r="AC111" s="951"/>
      <c r="AD111" s="951"/>
      <c r="AE111" s="952"/>
      <c r="AF111" s="953" t="s">
        <v>417</v>
      </c>
      <c r="AG111" s="951"/>
      <c r="AH111" s="951"/>
      <c r="AI111" s="951"/>
      <c r="AJ111" s="952"/>
      <c r="AK111" s="953" t="s">
        <v>417</v>
      </c>
      <c r="AL111" s="951"/>
      <c r="AM111" s="951"/>
      <c r="AN111" s="951"/>
      <c r="AO111" s="952"/>
      <c r="AP111" s="954" t="s">
        <v>417</v>
      </c>
      <c r="AQ111" s="955"/>
      <c r="AR111" s="955"/>
      <c r="AS111" s="955"/>
      <c r="AT111" s="956"/>
      <c r="AU111" s="964"/>
      <c r="AV111" s="965"/>
      <c r="AW111" s="965"/>
      <c r="AX111" s="965"/>
      <c r="AY111" s="965"/>
      <c r="AZ111" s="847" t="s">
        <v>446</v>
      </c>
      <c r="BA111" s="784"/>
      <c r="BB111" s="784"/>
      <c r="BC111" s="784"/>
      <c r="BD111" s="784"/>
      <c r="BE111" s="784"/>
      <c r="BF111" s="784"/>
      <c r="BG111" s="784"/>
      <c r="BH111" s="784"/>
      <c r="BI111" s="784"/>
      <c r="BJ111" s="784"/>
      <c r="BK111" s="784"/>
      <c r="BL111" s="784"/>
      <c r="BM111" s="784"/>
      <c r="BN111" s="784"/>
      <c r="BO111" s="784"/>
      <c r="BP111" s="785"/>
      <c r="BQ111" s="848" t="s">
        <v>417</v>
      </c>
      <c r="BR111" s="849"/>
      <c r="BS111" s="849"/>
      <c r="BT111" s="849"/>
      <c r="BU111" s="849"/>
      <c r="BV111" s="849" t="s">
        <v>445</v>
      </c>
      <c r="BW111" s="849"/>
      <c r="BX111" s="849"/>
      <c r="BY111" s="849"/>
      <c r="BZ111" s="849"/>
      <c r="CA111" s="849" t="s">
        <v>417</v>
      </c>
      <c r="CB111" s="849"/>
      <c r="CC111" s="849"/>
      <c r="CD111" s="849"/>
      <c r="CE111" s="849"/>
      <c r="CF111" s="907" t="s">
        <v>417</v>
      </c>
      <c r="CG111" s="908"/>
      <c r="CH111" s="908"/>
      <c r="CI111" s="908"/>
      <c r="CJ111" s="908"/>
      <c r="CK111" s="959"/>
      <c r="CL111" s="853"/>
      <c r="CM111" s="847" t="s">
        <v>447</v>
      </c>
      <c r="CN111" s="784"/>
      <c r="CO111" s="784"/>
      <c r="CP111" s="784"/>
      <c r="CQ111" s="784"/>
      <c r="CR111" s="784"/>
      <c r="CS111" s="784"/>
      <c r="CT111" s="784"/>
      <c r="CU111" s="784"/>
      <c r="CV111" s="784"/>
      <c r="CW111" s="784"/>
      <c r="CX111" s="784"/>
      <c r="CY111" s="784"/>
      <c r="CZ111" s="784"/>
      <c r="DA111" s="784"/>
      <c r="DB111" s="784"/>
      <c r="DC111" s="784"/>
      <c r="DD111" s="784"/>
      <c r="DE111" s="784"/>
      <c r="DF111" s="785"/>
      <c r="DG111" s="848" t="s">
        <v>417</v>
      </c>
      <c r="DH111" s="849"/>
      <c r="DI111" s="849"/>
      <c r="DJ111" s="849"/>
      <c r="DK111" s="849"/>
      <c r="DL111" s="849" t="s">
        <v>129</v>
      </c>
      <c r="DM111" s="849"/>
      <c r="DN111" s="849"/>
      <c r="DO111" s="849"/>
      <c r="DP111" s="849"/>
      <c r="DQ111" s="849" t="s">
        <v>445</v>
      </c>
      <c r="DR111" s="849"/>
      <c r="DS111" s="849"/>
      <c r="DT111" s="849"/>
      <c r="DU111" s="849"/>
      <c r="DV111" s="826" t="s">
        <v>417</v>
      </c>
      <c r="DW111" s="826"/>
      <c r="DX111" s="826"/>
      <c r="DY111" s="826"/>
      <c r="DZ111" s="827"/>
    </row>
    <row r="112" spans="1:131" s="221" customFormat="1" ht="26.25" customHeight="1" x14ac:dyDescent="0.15">
      <c r="A112" s="944" t="s">
        <v>448</v>
      </c>
      <c r="B112" s="945"/>
      <c r="C112" s="784" t="s">
        <v>449</v>
      </c>
      <c r="D112" s="784"/>
      <c r="E112" s="784"/>
      <c r="F112" s="784"/>
      <c r="G112" s="784"/>
      <c r="H112" s="784"/>
      <c r="I112" s="784"/>
      <c r="J112" s="784"/>
      <c r="K112" s="784"/>
      <c r="L112" s="784"/>
      <c r="M112" s="784"/>
      <c r="N112" s="784"/>
      <c r="O112" s="784"/>
      <c r="P112" s="784"/>
      <c r="Q112" s="784"/>
      <c r="R112" s="784"/>
      <c r="S112" s="784"/>
      <c r="T112" s="784"/>
      <c r="U112" s="784"/>
      <c r="V112" s="784"/>
      <c r="W112" s="784"/>
      <c r="X112" s="784"/>
      <c r="Y112" s="784"/>
      <c r="Z112" s="785"/>
      <c r="AA112" s="811" t="s">
        <v>445</v>
      </c>
      <c r="AB112" s="812"/>
      <c r="AC112" s="812"/>
      <c r="AD112" s="812"/>
      <c r="AE112" s="813"/>
      <c r="AF112" s="814" t="s">
        <v>417</v>
      </c>
      <c r="AG112" s="812"/>
      <c r="AH112" s="812"/>
      <c r="AI112" s="812"/>
      <c r="AJ112" s="813"/>
      <c r="AK112" s="814" t="s">
        <v>417</v>
      </c>
      <c r="AL112" s="812"/>
      <c r="AM112" s="812"/>
      <c r="AN112" s="812"/>
      <c r="AO112" s="813"/>
      <c r="AP112" s="856" t="s">
        <v>445</v>
      </c>
      <c r="AQ112" s="857"/>
      <c r="AR112" s="857"/>
      <c r="AS112" s="857"/>
      <c r="AT112" s="858"/>
      <c r="AU112" s="964"/>
      <c r="AV112" s="965"/>
      <c r="AW112" s="965"/>
      <c r="AX112" s="965"/>
      <c r="AY112" s="965"/>
      <c r="AZ112" s="847" t="s">
        <v>450</v>
      </c>
      <c r="BA112" s="784"/>
      <c r="BB112" s="784"/>
      <c r="BC112" s="784"/>
      <c r="BD112" s="784"/>
      <c r="BE112" s="784"/>
      <c r="BF112" s="784"/>
      <c r="BG112" s="784"/>
      <c r="BH112" s="784"/>
      <c r="BI112" s="784"/>
      <c r="BJ112" s="784"/>
      <c r="BK112" s="784"/>
      <c r="BL112" s="784"/>
      <c r="BM112" s="784"/>
      <c r="BN112" s="784"/>
      <c r="BO112" s="784"/>
      <c r="BP112" s="785"/>
      <c r="BQ112" s="848">
        <v>395597</v>
      </c>
      <c r="BR112" s="849"/>
      <c r="BS112" s="849"/>
      <c r="BT112" s="849"/>
      <c r="BU112" s="849"/>
      <c r="BV112" s="849">
        <v>334914</v>
      </c>
      <c r="BW112" s="849"/>
      <c r="BX112" s="849"/>
      <c r="BY112" s="849"/>
      <c r="BZ112" s="849"/>
      <c r="CA112" s="849">
        <v>290960</v>
      </c>
      <c r="CB112" s="849"/>
      <c r="CC112" s="849"/>
      <c r="CD112" s="849"/>
      <c r="CE112" s="849"/>
      <c r="CF112" s="907">
        <v>13.7</v>
      </c>
      <c r="CG112" s="908"/>
      <c r="CH112" s="908"/>
      <c r="CI112" s="908"/>
      <c r="CJ112" s="908"/>
      <c r="CK112" s="959"/>
      <c r="CL112" s="853"/>
      <c r="CM112" s="847" t="s">
        <v>451</v>
      </c>
      <c r="CN112" s="784"/>
      <c r="CO112" s="784"/>
      <c r="CP112" s="784"/>
      <c r="CQ112" s="784"/>
      <c r="CR112" s="784"/>
      <c r="CS112" s="784"/>
      <c r="CT112" s="784"/>
      <c r="CU112" s="784"/>
      <c r="CV112" s="784"/>
      <c r="CW112" s="784"/>
      <c r="CX112" s="784"/>
      <c r="CY112" s="784"/>
      <c r="CZ112" s="784"/>
      <c r="DA112" s="784"/>
      <c r="DB112" s="784"/>
      <c r="DC112" s="784"/>
      <c r="DD112" s="784"/>
      <c r="DE112" s="784"/>
      <c r="DF112" s="785"/>
      <c r="DG112" s="848" t="s">
        <v>129</v>
      </c>
      <c r="DH112" s="849"/>
      <c r="DI112" s="849"/>
      <c r="DJ112" s="849"/>
      <c r="DK112" s="849"/>
      <c r="DL112" s="849" t="s">
        <v>417</v>
      </c>
      <c r="DM112" s="849"/>
      <c r="DN112" s="849"/>
      <c r="DO112" s="849"/>
      <c r="DP112" s="849"/>
      <c r="DQ112" s="849" t="s">
        <v>417</v>
      </c>
      <c r="DR112" s="849"/>
      <c r="DS112" s="849"/>
      <c r="DT112" s="849"/>
      <c r="DU112" s="849"/>
      <c r="DV112" s="826" t="s">
        <v>445</v>
      </c>
      <c r="DW112" s="826"/>
      <c r="DX112" s="826"/>
      <c r="DY112" s="826"/>
      <c r="DZ112" s="827"/>
    </row>
    <row r="113" spans="1:130" s="221" customFormat="1" ht="26.25" customHeight="1" x14ac:dyDescent="0.15">
      <c r="A113" s="946"/>
      <c r="B113" s="947"/>
      <c r="C113" s="784" t="s">
        <v>452</v>
      </c>
      <c r="D113" s="784"/>
      <c r="E113" s="784"/>
      <c r="F113" s="784"/>
      <c r="G113" s="784"/>
      <c r="H113" s="784"/>
      <c r="I113" s="784"/>
      <c r="J113" s="784"/>
      <c r="K113" s="784"/>
      <c r="L113" s="784"/>
      <c r="M113" s="784"/>
      <c r="N113" s="784"/>
      <c r="O113" s="784"/>
      <c r="P113" s="784"/>
      <c r="Q113" s="784"/>
      <c r="R113" s="784"/>
      <c r="S113" s="784"/>
      <c r="T113" s="784"/>
      <c r="U113" s="784"/>
      <c r="V113" s="784"/>
      <c r="W113" s="784"/>
      <c r="X113" s="784"/>
      <c r="Y113" s="784"/>
      <c r="Z113" s="785"/>
      <c r="AA113" s="950">
        <v>80731</v>
      </c>
      <c r="AB113" s="951"/>
      <c r="AC113" s="951"/>
      <c r="AD113" s="951"/>
      <c r="AE113" s="952"/>
      <c r="AF113" s="953">
        <v>80994</v>
      </c>
      <c r="AG113" s="951"/>
      <c r="AH113" s="951"/>
      <c r="AI113" s="951"/>
      <c r="AJ113" s="952"/>
      <c r="AK113" s="953">
        <v>78097</v>
      </c>
      <c r="AL113" s="951"/>
      <c r="AM113" s="951"/>
      <c r="AN113" s="951"/>
      <c r="AO113" s="952"/>
      <c r="AP113" s="954">
        <v>3.7</v>
      </c>
      <c r="AQ113" s="955"/>
      <c r="AR113" s="955"/>
      <c r="AS113" s="955"/>
      <c r="AT113" s="956"/>
      <c r="AU113" s="964"/>
      <c r="AV113" s="965"/>
      <c r="AW113" s="965"/>
      <c r="AX113" s="965"/>
      <c r="AY113" s="965"/>
      <c r="AZ113" s="847" t="s">
        <v>453</v>
      </c>
      <c r="BA113" s="784"/>
      <c r="BB113" s="784"/>
      <c r="BC113" s="784"/>
      <c r="BD113" s="784"/>
      <c r="BE113" s="784"/>
      <c r="BF113" s="784"/>
      <c r="BG113" s="784"/>
      <c r="BH113" s="784"/>
      <c r="BI113" s="784"/>
      <c r="BJ113" s="784"/>
      <c r="BK113" s="784"/>
      <c r="BL113" s="784"/>
      <c r="BM113" s="784"/>
      <c r="BN113" s="784"/>
      <c r="BO113" s="784"/>
      <c r="BP113" s="785"/>
      <c r="BQ113" s="848">
        <v>262</v>
      </c>
      <c r="BR113" s="849"/>
      <c r="BS113" s="849"/>
      <c r="BT113" s="849"/>
      <c r="BU113" s="849"/>
      <c r="BV113" s="849">
        <v>115</v>
      </c>
      <c r="BW113" s="849"/>
      <c r="BX113" s="849"/>
      <c r="BY113" s="849"/>
      <c r="BZ113" s="849"/>
      <c r="CA113" s="849">
        <v>40</v>
      </c>
      <c r="CB113" s="849"/>
      <c r="CC113" s="849"/>
      <c r="CD113" s="849"/>
      <c r="CE113" s="849"/>
      <c r="CF113" s="907">
        <v>0</v>
      </c>
      <c r="CG113" s="908"/>
      <c r="CH113" s="908"/>
      <c r="CI113" s="908"/>
      <c r="CJ113" s="908"/>
      <c r="CK113" s="959"/>
      <c r="CL113" s="853"/>
      <c r="CM113" s="847" t="s">
        <v>454</v>
      </c>
      <c r="CN113" s="784"/>
      <c r="CO113" s="784"/>
      <c r="CP113" s="784"/>
      <c r="CQ113" s="784"/>
      <c r="CR113" s="784"/>
      <c r="CS113" s="784"/>
      <c r="CT113" s="784"/>
      <c r="CU113" s="784"/>
      <c r="CV113" s="784"/>
      <c r="CW113" s="784"/>
      <c r="CX113" s="784"/>
      <c r="CY113" s="784"/>
      <c r="CZ113" s="784"/>
      <c r="DA113" s="784"/>
      <c r="DB113" s="784"/>
      <c r="DC113" s="784"/>
      <c r="DD113" s="784"/>
      <c r="DE113" s="784"/>
      <c r="DF113" s="785"/>
      <c r="DG113" s="811" t="s">
        <v>445</v>
      </c>
      <c r="DH113" s="812"/>
      <c r="DI113" s="812"/>
      <c r="DJ113" s="812"/>
      <c r="DK113" s="813"/>
      <c r="DL113" s="814" t="s">
        <v>417</v>
      </c>
      <c r="DM113" s="812"/>
      <c r="DN113" s="812"/>
      <c r="DO113" s="812"/>
      <c r="DP113" s="813"/>
      <c r="DQ113" s="814" t="s">
        <v>417</v>
      </c>
      <c r="DR113" s="812"/>
      <c r="DS113" s="812"/>
      <c r="DT113" s="812"/>
      <c r="DU113" s="813"/>
      <c r="DV113" s="856" t="s">
        <v>129</v>
      </c>
      <c r="DW113" s="857"/>
      <c r="DX113" s="857"/>
      <c r="DY113" s="857"/>
      <c r="DZ113" s="858"/>
    </row>
    <row r="114" spans="1:130" s="221" customFormat="1" ht="26.25" customHeight="1" x14ac:dyDescent="0.15">
      <c r="A114" s="946"/>
      <c r="B114" s="947"/>
      <c r="C114" s="784" t="s">
        <v>455</v>
      </c>
      <c r="D114" s="784"/>
      <c r="E114" s="784"/>
      <c r="F114" s="784"/>
      <c r="G114" s="784"/>
      <c r="H114" s="784"/>
      <c r="I114" s="784"/>
      <c r="J114" s="784"/>
      <c r="K114" s="784"/>
      <c r="L114" s="784"/>
      <c r="M114" s="784"/>
      <c r="N114" s="784"/>
      <c r="O114" s="784"/>
      <c r="P114" s="784"/>
      <c r="Q114" s="784"/>
      <c r="R114" s="784"/>
      <c r="S114" s="784"/>
      <c r="T114" s="784"/>
      <c r="U114" s="784"/>
      <c r="V114" s="784"/>
      <c r="W114" s="784"/>
      <c r="X114" s="784"/>
      <c r="Y114" s="784"/>
      <c r="Z114" s="785"/>
      <c r="AA114" s="811">
        <v>335</v>
      </c>
      <c r="AB114" s="812"/>
      <c r="AC114" s="812"/>
      <c r="AD114" s="812"/>
      <c r="AE114" s="813"/>
      <c r="AF114" s="814">
        <v>103</v>
      </c>
      <c r="AG114" s="812"/>
      <c r="AH114" s="812"/>
      <c r="AI114" s="812"/>
      <c r="AJ114" s="813"/>
      <c r="AK114" s="814">
        <v>75</v>
      </c>
      <c r="AL114" s="812"/>
      <c r="AM114" s="812"/>
      <c r="AN114" s="812"/>
      <c r="AO114" s="813"/>
      <c r="AP114" s="856">
        <v>0</v>
      </c>
      <c r="AQ114" s="857"/>
      <c r="AR114" s="857"/>
      <c r="AS114" s="857"/>
      <c r="AT114" s="858"/>
      <c r="AU114" s="964"/>
      <c r="AV114" s="965"/>
      <c r="AW114" s="965"/>
      <c r="AX114" s="965"/>
      <c r="AY114" s="965"/>
      <c r="AZ114" s="847" t="s">
        <v>456</v>
      </c>
      <c r="BA114" s="784"/>
      <c r="BB114" s="784"/>
      <c r="BC114" s="784"/>
      <c r="BD114" s="784"/>
      <c r="BE114" s="784"/>
      <c r="BF114" s="784"/>
      <c r="BG114" s="784"/>
      <c r="BH114" s="784"/>
      <c r="BI114" s="784"/>
      <c r="BJ114" s="784"/>
      <c r="BK114" s="784"/>
      <c r="BL114" s="784"/>
      <c r="BM114" s="784"/>
      <c r="BN114" s="784"/>
      <c r="BO114" s="784"/>
      <c r="BP114" s="785"/>
      <c r="BQ114" s="848">
        <v>405983</v>
      </c>
      <c r="BR114" s="849"/>
      <c r="BS114" s="849"/>
      <c r="BT114" s="849"/>
      <c r="BU114" s="849"/>
      <c r="BV114" s="849">
        <v>376564</v>
      </c>
      <c r="BW114" s="849"/>
      <c r="BX114" s="849"/>
      <c r="BY114" s="849"/>
      <c r="BZ114" s="849"/>
      <c r="CA114" s="849">
        <v>383608</v>
      </c>
      <c r="CB114" s="849"/>
      <c r="CC114" s="849"/>
      <c r="CD114" s="849"/>
      <c r="CE114" s="849"/>
      <c r="CF114" s="907">
        <v>18</v>
      </c>
      <c r="CG114" s="908"/>
      <c r="CH114" s="908"/>
      <c r="CI114" s="908"/>
      <c r="CJ114" s="908"/>
      <c r="CK114" s="959"/>
      <c r="CL114" s="853"/>
      <c r="CM114" s="847" t="s">
        <v>457</v>
      </c>
      <c r="CN114" s="784"/>
      <c r="CO114" s="784"/>
      <c r="CP114" s="784"/>
      <c r="CQ114" s="784"/>
      <c r="CR114" s="784"/>
      <c r="CS114" s="784"/>
      <c r="CT114" s="784"/>
      <c r="CU114" s="784"/>
      <c r="CV114" s="784"/>
      <c r="CW114" s="784"/>
      <c r="CX114" s="784"/>
      <c r="CY114" s="784"/>
      <c r="CZ114" s="784"/>
      <c r="DA114" s="784"/>
      <c r="DB114" s="784"/>
      <c r="DC114" s="784"/>
      <c r="DD114" s="784"/>
      <c r="DE114" s="784"/>
      <c r="DF114" s="785"/>
      <c r="DG114" s="811" t="s">
        <v>129</v>
      </c>
      <c r="DH114" s="812"/>
      <c r="DI114" s="812"/>
      <c r="DJ114" s="812"/>
      <c r="DK114" s="813"/>
      <c r="DL114" s="814" t="s">
        <v>129</v>
      </c>
      <c r="DM114" s="812"/>
      <c r="DN114" s="812"/>
      <c r="DO114" s="812"/>
      <c r="DP114" s="813"/>
      <c r="DQ114" s="814" t="s">
        <v>129</v>
      </c>
      <c r="DR114" s="812"/>
      <c r="DS114" s="812"/>
      <c r="DT114" s="812"/>
      <c r="DU114" s="813"/>
      <c r="DV114" s="856" t="s">
        <v>417</v>
      </c>
      <c r="DW114" s="857"/>
      <c r="DX114" s="857"/>
      <c r="DY114" s="857"/>
      <c r="DZ114" s="858"/>
    </row>
    <row r="115" spans="1:130" s="221" customFormat="1" ht="26.25" customHeight="1" x14ac:dyDescent="0.15">
      <c r="A115" s="946"/>
      <c r="B115" s="947"/>
      <c r="C115" s="784" t="s">
        <v>458</v>
      </c>
      <c r="D115" s="784"/>
      <c r="E115" s="784"/>
      <c r="F115" s="784"/>
      <c r="G115" s="784"/>
      <c r="H115" s="784"/>
      <c r="I115" s="784"/>
      <c r="J115" s="784"/>
      <c r="K115" s="784"/>
      <c r="L115" s="784"/>
      <c r="M115" s="784"/>
      <c r="N115" s="784"/>
      <c r="O115" s="784"/>
      <c r="P115" s="784"/>
      <c r="Q115" s="784"/>
      <c r="R115" s="784"/>
      <c r="S115" s="784"/>
      <c r="T115" s="784"/>
      <c r="U115" s="784"/>
      <c r="V115" s="784"/>
      <c r="W115" s="784"/>
      <c r="X115" s="784"/>
      <c r="Y115" s="784"/>
      <c r="Z115" s="785"/>
      <c r="AA115" s="950" t="s">
        <v>417</v>
      </c>
      <c r="AB115" s="951"/>
      <c r="AC115" s="951"/>
      <c r="AD115" s="951"/>
      <c r="AE115" s="952"/>
      <c r="AF115" s="953" t="s">
        <v>129</v>
      </c>
      <c r="AG115" s="951"/>
      <c r="AH115" s="951"/>
      <c r="AI115" s="951"/>
      <c r="AJ115" s="952"/>
      <c r="AK115" s="953" t="s">
        <v>417</v>
      </c>
      <c r="AL115" s="951"/>
      <c r="AM115" s="951"/>
      <c r="AN115" s="951"/>
      <c r="AO115" s="952"/>
      <c r="AP115" s="954" t="s">
        <v>459</v>
      </c>
      <c r="AQ115" s="955"/>
      <c r="AR115" s="955"/>
      <c r="AS115" s="955"/>
      <c r="AT115" s="956"/>
      <c r="AU115" s="964"/>
      <c r="AV115" s="965"/>
      <c r="AW115" s="965"/>
      <c r="AX115" s="965"/>
      <c r="AY115" s="965"/>
      <c r="AZ115" s="847" t="s">
        <v>460</v>
      </c>
      <c r="BA115" s="784"/>
      <c r="BB115" s="784"/>
      <c r="BC115" s="784"/>
      <c r="BD115" s="784"/>
      <c r="BE115" s="784"/>
      <c r="BF115" s="784"/>
      <c r="BG115" s="784"/>
      <c r="BH115" s="784"/>
      <c r="BI115" s="784"/>
      <c r="BJ115" s="784"/>
      <c r="BK115" s="784"/>
      <c r="BL115" s="784"/>
      <c r="BM115" s="784"/>
      <c r="BN115" s="784"/>
      <c r="BO115" s="784"/>
      <c r="BP115" s="785"/>
      <c r="BQ115" s="848" t="s">
        <v>417</v>
      </c>
      <c r="BR115" s="849"/>
      <c r="BS115" s="849"/>
      <c r="BT115" s="849"/>
      <c r="BU115" s="849"/>
      <c r="BV115" s="849" t="s">
        <v>417</v>
      </c>
      <c r="BW115" s="849"/>
      <c r="BX115" s="849"/>
      <c r="BY115" s="849"/>
      <c r="BZ115" s="849"/>
      <c r="CA115" s="849" t="s">
        <v>417</v>
      </c>
      <c r="CB115" s="849"/>
      <c r="CC115" s="849"/>
      <c r="CD115" s="849"/>
      <c r="CE115" s="849"/>
      <c r="CF115" s="907" t="s">
        <v>417</v>
      </c>
      <c r="CG115" s="908"/>
      <c r="CH115" s="908"/>
      <c r="CI115" s="908"/>
      <c r="CJ115" s="908"/>
      <c r="CK115" s="959"/>
      <c r="CL115" s="853"/>
      <c r="CM115" s="847" t="s">
        <v>461</v>
      </c>
      <c r="CN115" s="784"/>
      <c r="CO115" s="784"/>
      <c r="CP115" s="784"/>
      <c r="CQ115" s="784"/>
      <c r="CR115" s="784"/>
      <c r="CS115" s="784"/>
      <c r="CT115" s="784"/>
      <c r="CU115" s="784"/>
      <c r="CV115" s="784"/>
      <c r="CW115" s="784"/>
      <c r="CX115" s="784"/>
      <c r="CY115" s="784"/>
      <c r="CZ115" s="784"/>
      <c r="DA115" s="784"/>
      <c r="DB115" s="784"/>
      <c r="DC115" s="784"/>
      <c r="DD115" s="784"/>
      <c r="DE115" s="784"/>
      <c r="DF115" s="785"/>
      <c r="DG115" s="811" t="s">
        <v>417</v>
      </c>
      <c r="DH115" s="812"/>
      <c r="DI115" s="812"/>
      <c r="DJ115" s="812"/>
      <c r="DK115" s="813"/>
      <c r="DL115" s="814" t="s">
        <v>417</v>
      </c>
      <c r="DM115" s="812"/>
      <c r="DN115" s="812"/>
      <c r="DO115" s="812"/>
      <c r="DP115" s="813"/>
      <c r="DQ115" s="814" t="s">
        <v>129</v>
      </c>
      <c r="DR115" s="812"/>
      <c r="DS115" s="812"/>
      <c r="DT115" s="812"/>
      <c r="DU115" s="813"/>
      <c r="DV115" s="856" t="s">
        <v>417</v>
      </c>
      <c r="DW115" s="857"/>
      <c r="DX115" s="857"/>
      <c r="DY115" s="857"/>
      <c r="DZ115" s="858"/>
    </row>
    <row r="116" spans="1:130" s="221" customFormat="1" ht="26.25" customHeight="1" x14ac:dyDescent="0.15">
      <c r="A116" s="948"/>
      <c r="B116" s="949"/>
      <c r="C116" s="871" t="s">
        <v>462</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811" t="s">
        <v>417</v>
      </c>
      <c r="AB116" s="812"/>
      <c r="AC116" s="812"/>
      <c r="AD116" s="812"/>
      <c r="AE116" s="813"/>
      <c r="AF116" s="814" t="s">
        <v>129</v>
      </c>
      <c r="AG116" s="812"/>
      <c r="AH116" s="812"/>
      <c r="AI116" s="812"/>
      <c r="AJ116" s="813"/>
      <c r="AK116" s="814" t="s">
        <v>417</v>
      </c>
      <c r="AL116" s="812"/>
      <c r="AM116" s="812"/>
      <c r="AN116" s="812"/>
      <c r="AO116" s="813"/>
      <c r="AP116" s="856" t="s">
        <v>417</v>
      </c>
      <c r="AQ116" s="857"/>
      <c r="AR116" s="857"/>
      <c r="AS116" s="857"/>
      <c r="AT116" s="858"/>
      <c r="AU116" s="964"/>
      <c r="AV116" s="965"/>
      <c r="AW116" s="965"/>
      <c r="AX116" s="965"/>
      <c r="AY116" s="965"/>
      <c r="AZ116" s="941" t="s">
        <v>463</v>
      </c>
      <c r="BA116" s="942"/>
      <c r="BB116" s="942"/>
      <c r="BC116" s="942"/>
      <c r="BD116" s="942"/>
      <c r="BE116" s="942"/>
      <c r="BF116" s="942"/>
      <c r="BG116" s="942"/>
      <c r="BH116" s="942"/>
      <c r="BI116" s="942"/>
      <c r="BJ116" s="942"/>
      <c r="BK116" s="942"/>
      <c r="BL116" s="942"/>
      <c r="BM116" s="942"/>
      <c r="BN116" s="942"/>
      <c r="BO116" s="942"/>
      <c r="BP116" s="943"/>
      <c r="BQ116" s="848" t="s">
        <v>417</v>
      </c>
      <c r="BR116" s="849"/>
      <c r="BS116" s="849"/>
      <c r="BT116" s="849"/>
      <c r="BU116" s="849"/>
      <c r="BV116" s="849" t="s">
        <v>129</v>
      </c>
      <c r="BW116" s="849"/>
      <c r="BX116" s="849"/>
      <c r="BY116" s="849"/>
      <c r="BZ116" s="849"/>
      <c r="CA116" s="849" t="s">
        <v>417</v>
      </c>
      <c r="CB116" s="849"/>
      <c r="CC116" s="849"/>
      <c r="CD116" s="849"/>
      <c r="CE116" s="849"/>
      <c r="CF116" s="907" t="s">
        <v>417</v>
      </c>
      <c r="CG116" s="908"/>
      <c r="CH116" s="908"/>
      <c r="CI116" s="908"/>
      <c r="CJ116" s="908"/>
      <c r="CK116" s="959"/>
      <c r="CL116" s="853"/>
      <c r="CM116" s="847" t="s">
        <v>464</v>
      </c>
      <c r="CN116" s="784"/>
      <c r="CO116" s="784"/>
      <c r="CP116" s="784"/>
      <c r="CQ116" s="784"/>
      <c r="CR116" s="784"/>
      <c r="CS116" s="784"/>
      <c r="CT116" s="784"/>
      <c r="CU116" s="784"/>
      <c r="CV116" s="784"/>
      <c r="CW116" s="784"/>
      <c r="CX116" s="784"/>
      <c r="CY116" s="784"/>
      <c r="CZ116" s="784"/>
      <c r="DA116" s="784"/>
      <c r="DB116" s="784"/>
      <c r="DC116" s="784"/>
      <c r="DD116" s="784"/>
      <c r="DE116" s="784"/>
      <c r="DF116" s="785"/>
      <c r="DG116" s="811" t="s">
        <v>417</v>
      </c>
      <c r="DH116" s="812"/>
      <c r="DI116" s="812"/>
      <c r="DJ116" s="812"/>
      <c r="DK116" s="813"/>
      <c r="DL116" s="814" t="s">
        <v>129</v>
      </c>
      <c r="DM116" s="812"/>
      <c r="DN116" s="812"/>
      <c r="DO116" s="812"/>
      <c r="DP116" s="813"/>
      <c r="DQ116" s="814" t="s">
        <v>129</v>
      </c>
      <c r="DR116" s="812"/>
      <c r="DS116" s="812"/>
      <c r="DT116" s="812"/>
      <c r="DU116" s="813"/>
      <c r="DV116" s="856" t="s">
        <v>417</v>
      </c>
      <c r="DW116" s="857"/>
      <c r="DX116" s="857"/>
      <c r="DY116" s="857"/>
      <c r="DZ116" s="858"/>
    </row>
    <row r="117" spans="1:130" s="221" customFormat="1" ht="26.25" customHeight="1" x14ac:dyDescent="0.15">
      <c r="A117" s="927" t="s">
        <v>188</v>
      </c>
      <c r="B117" s="928"/>
      <c r="C117" s="928"/>
      <c r="D117" s="928"/>
      <c r="E117" s="928"/>
      <c r="F117" s="928"/>
      <c r="G117" s="928"/>
      <c r="H117" s="928"/>
      <c r="I117" s="928"/>
      <c r="J117" s="928"/>
      <c r="K117" s="928"/>
      <c r="L117" s="928"/>
      <c r="M117" s="928"/>
      <c r="N117" s="928"/>
      <c r="O117" s="928"/>
      <c r="P117" s="928"/>
      <c r="Q117" s="928"/>
      <c r="R117" s="928"/>
      <c r="S117" s="928"/>
      <c r="T117" s="928"/>
      <c r="U117" s="928"/>
      <c r="V117" s="928"/>
      <c r="W117" s="928"/>
      <c r="X117" s="928"/>
      <c r="Y117" s="909" t="s">
        <v>465</v>
      </c>
      <c r="Z117" s="929"/>
      <c r="AA117" s="934">
        <v>495086</v>
      </c>
      <c r="AB117" s="935"/>
      <c r="AC117" s="935"/>
      <c r="AD117" s="935"/>
      <c r="AE117" s="936"/>
      <c r="AF117" s="937">
        <v>541738</v>
      </c>
      <c r="AG117" s="935"/>
      <c r="AH117" s="935"/>
      <c r="AI117" s="935"/>
      <c r="AJ117" s="936"/>
      <c r="AK117" s="937">
        <v>558313</v>
      </c>
      <c r="AL117" s="935"/>
      <c r="AM117" s="935"/>
      <c r="AN117" s="935"/>
      <c r="AO117" s="936"/>
      <c r="AP117" s="938"/>
      <c r="AQ117" s="939"/>
      <c r="AR117" s="939"/>
      <c r="AS117" s="939"/>
      <c r="AT117" s="940"/>
      <c r="AU117" s="964"/>
      <c r="AV117" s="965"/>
      <c r="AW117" s="965"/>
      <c r="AX117" s="965"/>
      <c r="AY117" s="965"/>
      <c r="AZ117" s="895" t="s">
        <v>466</v>
      </c>
      <c r="BA117" s="896"/>
      <c r="BB117" s="896"/>
      <c r="BC117" s="896"/>
      <c r="BD117" s="896"/>
      <c r="BE117" s="896"/>
      <c r="BF117" s="896"/>
      <c r="BG117" s="896"/>
      <c r="BH117" s="896"/>
      <c r="BI117" s="896"/>
      <c r="BJ117" s="896"/>
      <c r="BK117" s="896"/>
      <c r="BL117" s="896"/>
      <c r="BM117" s="896"/>
      <c r="BN117" s="896"/>
      <c r="BO117" s="896"/>
      <c r="BP117" s="897"/>
      <c r="BQ117" s="848" t="s">
        <v>129</v>
      </c>
      <c r="BR117" s="849"/>
      <c r="BS117" s="849"/>
      <c r="BT117" s="849"/>
      <c r="BU117" s="849"/>
      <c r="BV117" s="849" t="s">
        <v>459</v>
      </c>
      <c r="BW117" s="849"/>
      <c r="BX117" s="849"/>
      <c r="BY117" s="849"/>
      <c r="BZ117" s="849"/>
      <c r="CA117" s="849" t="s">
        <v>445</v>
      </c>
      <c r="CB117" s="849"/>
      <c r="CC117" s="849"/>
      <c r="CD117" s="849"/>
      <c r="CE117" s="849"/>
      <c r="CF117" s="907" t="s">
        <v>417</v>
      </c>
      <c r="CG117" s="908"/>
      <c r="CH117" s="908"/>
      <c r="CI117" s="908"/>
      <c r="CJ117" s="908"/>
      <c r="CK117" s="959"/>
      <c r="CL117" s="853"/>
      <c r="CM117" s="847" t="s">
        <v>467</v>
      </c>
      <c r="CN117" s="784"/>
      <c r="CO117" s="784"/>
      <c r="CP117" s="784"/>
      <c r="CQ117" s="784"/>
      <c r="CR117" s="784"/>
      <c r="CS117" s="784"/>
      <c r="CT117" s="784"/>
      <c r="CU117" s="784"/>
      <c r="CV117" s="784"/>
      <c r="CW117" s="784"/>
      <c r="CX117" s="784"/>
      <c r="CY117" s="784"/>
      <c r="CZ117" s="784"/>
      <c r="DA117" s="784"/>
      <c r="DB117" s="784"/>
      <c r="DC117" s="784"/>
      <c r="DD117" s="784"/>
      <c r="DE117" s="784"/>
      <c r="DF117" s="785"/>
      <c r="DG117" s="811" t="s">
        <v>445</v>
      </c>
      <c r="DH117" s="812"/>
      <c r="DI117" s="812"/>
      <c r="DJ117" s="812"/>
      <c r="DK117" s="813"/>
      <c r="DL117" s="814" t="s">
        <v>468</v>
      </c>
      <c r="DM117" s="812"/>
      <c r="DN117" s="812"/>
      <c r="DO117" s="812"/>
      <c r="DP117" s="813"/>
      <c r="DQ117" s="814" t="s">
        <v>445</v>
      </c>
      <c r="DR117" s="812"/>
      <c r="DS117" s="812"/>
      <c r="DT117" s="812"/>
      <c r="DU117" s="813"/>
      <c r="DV117" s="856" t="s">
        <v>417</v>
      </c>
      <c r="DW117" s="857"/>
      <c r="DX117" s="857"/>
      <c r="DY117" s="857"/>
      <c r="DZ117" s="858"/>
    </row>
    <row r="118" spans="1:130" s="221" customFormat="1" ht="26.25" customHeight="1" x14ac:dyDescent="0.15">
      <c r="A118" s="927" t="s">
        <v>439</v>
      </c>
      <c r="B118" s="928"/>
      <c r="C118" s="928"/>
      <c r="D118" s="928"/>
      <c r="E118" s="928"/>
      <c r="F118" s="928"/>
      <c r="G118" s="928"/>
      <c r="H118" s="928"/>
      <c r="I118" s="928"/>
      <c r="J118" s="928"/>
      <c r="K118" s="928"/>
      <c r="L118" s="928"/>
      <c r="M118" s="928"/>
      <c r="N118" s="928"/>
      <c r="O118" s="928"/>
      <c r="P118" s="928"/>
      <c r="Q118" s="928"/>
      <c r="R118" s="928"/>
      <c r="S118" s="928"/>
      <c r="T118" s="928"/>
      <c r="U118" s="928"/>
      <c r="V118" s="928"/>
      <c r="W118" s="928"/>
      <c r="X118" s="928"/>
      <c r="Y118" s="928"/>
      <c r="Z118" s="929"/>
      <c r="AA118" s="930" t="s">
        <v>436</v>
      </c>
      <c r="AB118" s="928"/>
      <c r="AC118" s="928"/>
      <c r="AD118" s="928"/>
      <c r="AE118" s="929"/>
      <c r="AF118" s="930" t="s">
        <v>437</v>
      </c>
      <c r="AG118" s="928"/>
      <c r="AH118" s="928"/>
      <c r="AI118" s="928"/>
      <c r="AJ118" s="929"/>
      <c r="AK118" s="930" t="s">
        <v>306</v>
      </c>
      <c r="AL118" s="928"/>
      <c r="AM118" s="928"/>
      <c r="AN118" s="928"/>
      <c r="AO118" s="929"/>
      <c r="AP118" s="931" t="s">
        <v>438</v>
      </c>
      <c r="AQ118" s="932"/>
      <c r="AR118" s="932"/>
      <c r="AS118" s="932"/>
      <c r="AT118" s="933"/>
      <c r="AU118" s="964"/>
      <c r="AV118" s="965"/>
      <c r="AW118" s="965"/>
      <c r="AX118" s="965"/>
      <c r="AY118" s="965"/>
      <c r="AZ118" s="870" t="s">
        <v>469</v>
      </c>
      <c r="BA118" s="871"/>
      <c r="BB118" s="871"/>
      <c r="BC118" s="871"/>
      <c r="BD118" s="871"/>
      <c r="BE118" s="871"/>
      <c r="BF118" s="871"/>
      <c r="BG118" s="871"/>
      <c r="BH118" s="871"/>
      <c r="BI118" s="871"/>
      <c r="BJ118" s="871"/>
      <c r="BK118" s="871"/>
      <c r="BL118" s="871"/>
      <c r="BM118" s="871"/>
      <c r="BN118" s="871"/>
      <c r="BO118" s="871"/>
      <c r="BP118" s="872"/>
      <c r="BQ118" s="911" t="s">
        <v>129</v>
      </c>
      <c r="BR118" s="877"/>
      <c r="BS118" s="877"/>
      <c r="BT118" s="877"/>
      <c r="BU118" s="877"/>
      <c r="BV118" s="877" t="s">
        <v>445</v>
      </c>
      <c r="BW118" s="877"/>
      <c r="BX118" s="877"/>
      <c r="BY118" s="877"/>
      <c r="BZ118" s="877"/>
      <c r="CA118" s="877" t="s">
        <v>129</v>
      </c>
      <c r="CB118" s="877"/>
      <c r="CC118" s="877"/>
      <c r="CD118" s="877"/>
      <c r="CE118" s="877"/>
      <c r="CF118" s="907" t="s">
        <v>445</v>
      </c>
      <c r="CG118" s="908"/>
      <c r="CH118" s="908"/>
      <c r="CI118" s="908"/>
      <c r="CJ118" s="908"/>
      <c r="CK118" s="959"/>
      <c r="CL118" s="853"/>
      <c r="CM118" s="847" t="s">
        <v>470</v>
      </c>
      <c r="CN118" s="784"/>
      <c r="CO118" s="784"/>
      <c r="CP118" s="784"/>
      <c r="CQ118" s="784"/>
      <c r="CR118" s="784"/>
      <c r="CS118" s="784"/>
      <c r="CT118" s="784"/>
      <c r="CU118" s="784"/>
      <c r="CV118" s="784"/>
      <c r="CW118" s="784"/>
      <c r="CX118" s="784"/>
      <c r="CY118" s="784"/>
      <c r="CZ118" s="784"/>
      <c r="DA118" s="784"/>
      <c r="DB118" s="784"/>
      <c r="DC118" s="784"/>
      <c r="DD118" s="784"/>
      <c r="DE118" s="784"/>
      <c r="DF118" s="785"/>
      <c r="DG118" s="811" t="s">
        <v>459</v>
      </c>
      <c r="DH118" s="812"/>
      <c r="DI118" s="812"/>
      <c r="DJ118" s="812"/>
      <c r="DK118" s="813"/>
      <c r="DL118" s="814" t="s">
        <v>417</v>
      </c>
      <c r="DM118" s="812"/>
      <c r="DN118" s="812"/>
      <c r="DO118" s="812"/>
      <c r="DP118" s="813"/>
      <c r="DQ118" s="814" t="s">
        <v>445</v>
      </c>
      <c r="DR118" s="812"/>
      <c r="DS118" s="812"/>
      <c r="DT118" s="812"/>
      <c r="DU118" s="813"/>
      <c r="DV118" s="856" t="s">
        <v>417</v>
      </c>
      <c r="DW118" s="857"/>
      <c r="DX118" s="857"/>
      <c r="DY118" s="857"/>
      <c r="DZ118" s="858"/>
    </row>
    <row r="119" spans="1:130" s="221" customFormat="1" ht="26.25" customHeight="1" x14ac:dyDescent="0.15">
      <c r="A119" s="850" t="s">
        <v>442</v>
      </c>
      <c r="B119" s="851"/>
      <c r="C119" s="892" t="s">
        <v>443</v>
      </c>
      <c r="D119" s="840"/>
      <c r="E119" s="840"/>
      <c r="F119" s="840"/>
      <c r="G119" s="840"/>
      <c r="H119" s="840"/>
      <c r="I119" s="840"/>
      <c r="J119" s="840"/>
      <c r="K119" s="840"/>
      <c r="L119" s="840"/>
      <c r="M119" s="840"/>
      <c r="N119" s="840"/>
      <c r="O119" s="840"/>
      <c r="P119" s="840"/>
      <c r="Q119" s="840"/>
      <c r="R119" s="840"/>
      <c r="S119" s="840"/>
      <c r="T119" s="840"/>
      <c r="U119" s="840"/>
      <c r="V119" s="840"/>
      <c r="W119" s="840"/>
      <c r="X119" s="840"/>
      <c r="Y119" s="840"/>
      <c r="Z119" s="841"/>
      <c r="AA119" s="920" t="s">
        <v>417</v>
      </c>
      <c r="AB119" s="921"/>
      <c r="AC119" s="921"/>
      <c r="AD119" s="921"/>
      <c r="AE119" s="922"/>
      <c r="AF119" s="923" t="s">
        <v>417</v>
      </c>
      <c r="AG119" s="921"/>
      <c r="AH119" s="921"/>
      <c r="AI119" s="921"/>
      <c r="AJ119" s="922"/>
      <c r="AK119" s="923" t="s">
        <v>445</v>
      </c>
      <c r="AL119" s="921"/>
      <c r="AM119" s="921"/>
      <c r="AN119" s="921"/>
      <c r="AO119" s="922"/>
      <c r="AP119" s="924" t="s">
        <v>129</v>
      </c>
      <c r="AQ119" s="925"/>
      <c r="AR119" s="925"/>
      <c r="AS119" s="925"/>
      <c r="AT119" s="926"/>
      <c r="AU119" s="966"/>
      <c r="AV119" s="967"/>
      <c r="AW119" s="967"/>
      <c r="AX119" s="967"/>
      <c r="AY119" s="967"/>
      <c r="AZ119" s="242" t="s">
        <v>188</v>
      </c>
      <c r="BA119" s="242"/>
      <c r="BB119" s="242"/>
      <c r="BC119" s="242"/>
      <c r="BD119" s="242"/>
      <c r="BE119" s="242"/>
      <c r="BF119" s="242"/>
      <c r="BG119" s="242"/>
      <c r="BH119" s="242"/>
      <c r="BI119" s="242"/>
      <c r="BJ119" s="242"/>
      <c r="BK119" s="242"/>
      <c r="BL119" s="242"/>
      <c r="BM119" s="242"/>
      <c r="BN119" s="242"/>
      <c r="BO119" s="909" t="s">
        <v>471</v>
      </c>
      <c r="BP119" s="910"/>
      <c r="BQ119" s="911">
        <v>4595203</v>
      </c>
      <c r="BR119" s="877"/>
      <c r="BS119" s="877"/>
      <c r="BT119" s="877"/>
      <c r="BU119" s="877"/>
      <c r="BV119" s="877">
        <v>4757358</v>
      </c>
      <c r="BW119" s="877"/>
      <c r="BX119" s="877"/>
      <c r="BY119" s="877"/>
      <c r="BZ119" s="877"/>
      <c r="CA119" s="877">
        <v>4526131</v>
      </c>
      <c r="CB119" s="877"/>
      <c r="CC119" s="877"/>
      <c r="CD119" s="877"/>
      <c r="CE119" s="877"/>
      <c r="CF119" s="780"/>
      <c r="CG119" s="781"/>
      <c r="CH119" s="781"/>
      <c r="CI119" s="781"/>
      <c r="CJ119" s="866"/>
      <c r="CK119" s="960"/>
      <c r="CL119" s="855"/>
      <c r="CM119" s="870" t="s">
        <v>472</v>
      </c>
      <c r="CN119" s="871"/>
      <c r="CO119" s="871"/>
      <c r="CP119" s="871"/>
      <c r="CQ119" s="871"/>
      <c r="CR119" s="871"/>
      <c r="CS119" s="871"/>
      <c r="CT119" s="871"/>
      <c r="CU119" s="871"/>
      <c r="CV119" s="871"/>
      <c r="CW119" s="871"/>
      <c r="CX119" s="871"/>
      <c r="CY119" s="871"/>
      <c r="CZ119" s="871"/>
      <c r="DA119" s="871"/>
      <c r="DB119" s="871"/>
      <c r="DC119" s="871"/>
      <c r="DD119" s="871"/>
      <c r="DE119" s="871"/>
      <c r="DF119" s="872"/>
      <c r="DG119" s="795" t="s">
        <v>445</v>
      </c>
      <c r="DH119" s="796"/>
      <c r="DI119" s="796"/>
      <c r="DJ119" s="796"/>
      <c r="DK119" s="797"/>
      <c r="DL119" s="798" t="s">
        <v>417</v>
      </c>
      <c r="DM119" s="796"/>
      <c r="DN119" s="796"/>
      <c r="DO119" s="796"/>
      <c r="DP119" s="797"/>
      <c r="DQ119" s="798" t="s">
        <v>129</v>
      </c>
      <c r="DR119" s="796"/>
      <c r="DS119" s="796"/>
      <c r="DT119" s="796"/>
      <c r="DU119" s="797"/>
      <c r="DV119" s="880" t="s">
        <v>445</v>
      </c>
      <c r="DW119" s="881"/>
      <c r="DX119" s="881"/>
      <c r="DY119" s="881"/>
      <c r="DZ119" s="882"/>
    </row>
    <row r="120" spans="1:130" s="221" customFormat="1" ht="26.25" customHeight="1" x14ac:dyDescent="0.15">
      <c r="A120" s="852"/>
      <c r="B120" s="853"/>
      <c r="C120" s="847" t="s">
        <v>447</v>
      </c>
      <c r="D120" s="784"/>
      <c r="E120" s="784"/>
      <c r="F120" s="784"/>
      <c r="G120" s="784"/>
      <c r="H120" s="784"/>
      <c r="I120" s="784"/>
      <c r="J120" s="784"/>
      <c r="K120" s="784"/>
      <c r="L120" s="784"/>
      <c r="M120" s="784"/>
      <c r="N120" s="784"/>
      <c r="O120" s="784"/>
      <c r="P120" s="784"/>
      <c r="Q120" s="784"/>
      <c r="R120" s="784"/>
      <c r="S120" s="784"/>
      <c r="T120" s="784"/>
      <c r="U120" s="784"/>
      <c r="V120" s="784"/>
      <c r="W120" s="784"/>
      <c r="X120" s="784"/>
      <c r="Y120" s="784"/>
      <c r="Z120" s="785"/>
      <c r="AA120" s="811" t="s">
        <v>417</v>
      </c>
      <c r="AB120" s="812"/>
      <c r="AC120" s="812"/>
      <c r="AD120" s="812"/>
      <c r="AE120" s="813"/>
      <c r="AF120" s="814" t="s">
        <v>417</v>
      </c>
      <c r="AG120" s="812"/>
      <c r="AH120" s="812"/>
      <c r="AI120" s="812"/>
      <c r="AJ120" s="813"/>
      <c r="AK120" s="814" t="s">
        <v>445</v>
      </c>
      <c r="AL120" s="812"/>
      <c r="AM120" s="812"/>
      <c r="AN120" s="812"/>
      <c r="AO120" s="813"/>
      <c r="AP120" s="856" t="s">
        <v>129</v>
      </c>
      <c r="AQ120" s="857"/>
      <c r="AR120" s="857"/>
      <c r="AS120" s="857"/>
      <c r="AT120" s="858"/>
      <c r="AU120" s="912" t="s">
        <v>473</v>
      </c>
      <c r="AV120" s="913"/>
      <c r="AW120" s="913"/>
      <c r="AX120" s="913"/>
      <c r="AY120" s="914"/>
      <c r="AZ120" s="892" t="s">
        <v>474</v>
      </c>
      <c r="BA120" s="840"/>
      <c r="BB120" s="840"/>
      <c r="BC120" s="840"/>
      <c r="BD120" s="840"/>
      <c r="BE120" s="840"/>
      <c r="BF120" s="840"/>
      <c r="BG120" s="840"/>
      <c r="BH120" s="840"/>
      <c r="BI120" s="840"/>
      <c r="BJ120" s="840"/>
      <c r="BK120" s="840"/>
      <c r="BL120" s="840"/>
      <c r="BM120" s="840"/>
      <c r="BN120" s="840"/>
      <c r="BO120" s="840"/>
      <c r="BP120" s="841"/>
      <c r="BQ120" s="893">
        <v>7343304</v>
      </c>
      <c r="BR120" s="874"/>
      <c r="BS120" s="874"/>
      <c r="BT120" s="874"/>
      <c r="BU120" s="874"/>
      <c r="BV120" s="874">
        <v>7361082</v>
      </c>
      <c r="BW120" s="874"/>
      <c r="BX120" s="874"/>
      <c r="BY120" s="874"/>
      <c r="BZ120" s="874"/>
      <c r="CA120" s="874">
        <v>7377193</v>
      </c>
      <c r="CB120" s="874"/>
      <c r="CC120" s="874"/>
      <c r="CD120" s="874"/>
      <c r="CE120" s="874"/>
      <c r="CF120" s="898">
        <v>346.3</v>
      </c>
      <c r="CG120" s="899"/>
      <c r="CH120" s="899"/>
      <c r="CI120" s="899"/>
      <c r="CJ120" s="899"/>
      <c r="CK120" s="900" t="s">
        <v>475</v>
      </c>
      <c r="CL120" s="884"/>
      <c r="CM120" s="884"/>
      <c r="CN120" s="884"/>
      <c r="CO120" s="885"/>
      <c r="CP120" s="904" t="s">
        <v>412</v>
      </c>
      <c r="CQ120" s="905"/>
      <c r="CR120" s="905"/>
      <c r="CS120" s="905"/>
      <c r="CT120" s="905"/>
      <c r="CU120" s="905"/>
      <c r="CV120" s="905"/>
      <c r="CW120" s="905"/>
      <c r="CX120" s="905"/>
      <c r="CY120" s="905"/>
      <c r="CZ120" s="905"/>
      <c r="DA120" s="905"/>
      <c r="DB120" s="905"/>
      <c r="DC120" s="905"/>
      <c r="DD120" s="905"/>
      <c r="DE120" s="905"/>
      <c r="DF120" s="906"/>
      <c r="DG120" s="893">
        <v>259546</v>
      </c>
      <c r="DH120" s="874"/>
      <c r="DI120" s="874"/>
      <c r="DJ120" s="874"/>
      <c r="DK120" s="874"/>
      <c r="DL120" s="874">
        <v>211607</v>
      </c>
      <c r="DM120" s="874"/>
      <c r="DN120" s="874"/>
      <c r="DO120" s="874"/>
      <c r="DP120" s="874"/>
      <c r="DQ120" s="874">
        <v>179296</v>
      </c>
      <c r="DR120" s="874"/>
      <c r="DS120" s="874"/>
      <c r="DT120" s="874"/>
      <c r="DU120" s="874"/>
      <c r="DV120" s="875">
        <v>8.4</v>
      </c>
      <c r="DW120" s="875"/>
      <c r="DX120" s="875"/>
      <c r="DY120" s="875"/>
      <c r="DZ120" s="876"/>
    </row>
    <row r="121" spans="1:130" s="221" customFormat="1" ht="26.25" customHeight="1" x14ac:dyDescent="0.15">
      <c r="A121" s="852"/>
      <c r="B121" s="853"/>
      <c r="C121" s="895" t="s">
        <v>476</v>
      </c>
      <c r="D121" s="896"/>
      <c r="E121" s="896"/>
      <c r="F121" s="896"/>
      <c r="G121" s="896"/>
      <c r="H121" s="896"/>
      <c r="I121" s="896"/>
      <c r="J121" s="896"/>
      <c r="K121" s="896"/>
      <c r="L121" s="896"/>
      <c r="M121" s="896"/>
      <c r="N121" s="896"/>
      <c r="O121" s="896"/>
      <c r="P121" s="896"/>
      <c r="Q121" s="896"/>
      <c r="R121" s="896"/>
      <c r="S121" s="896"/>
      <c r="T121" s="896"/>
      <c r="U121" s="896"/>
      <c r="V121" s="896"/>
      <c r="W121" s="896"/>
      <c r="X121" s="896"/>
      <c r="Y121" s="896"/>
      <c r="Z121" s="897"/>
      <c r="AA121" s="811" t="s">
        <v>129</v>
      </c>
      <c r="AB121" s="812"/>
      <c r="AC121" s="812"/>
      <c r="AD121" s="812"/>
      <c r="AE121" s="813"/>
      <c r="AF121" s="814" t="s">
        <v>445</v>
      </c>
      <c r="AG121" s="812"/>
      <c r="AH121" s="812"/>
      <c r="AI121" s="812"/>
      <c r="AJ121" s="813"/>
      <c r="AK121" s="814" t="s">
        <v>417</v>
      </c>
      <c r="AL121" s="812"/>
      <c r="AM121" s="812"/>
      <c r="AN121" s="812"/>
      <c r="AO121" s="813"/>
      <c r="AP121" s="856" t="s">
        <v>417</v>
      </c>
      <c r="AQ121" s="857"/>
      <c r="AR121" s="857"/>
      <c r="AS121" s="857"/>
      <c r="AT121" s="858"/>
      <c r="AU121" s="915"/>
      <c r="AV121" s="916"/>
      <c r="AW121" s="916"/>
      <c r="AX121" s="916"/>
      <c r="AY121" s="917"/>
      <c r="AZ121" s="847" t="s">
        <v>477</v>
      </c>
      <c r="BA121" s="784"/>
      <c r="BB121" s="784"/>
      <c r="BC121" s="784"/>
      <c r="BD121" s="784"/>
      <c r="BE121" s="784"/>
      <c r="BF121" s="784"/>
      <c r="BG121" s="784"/>
      <c r="BH121" s="784"/>
      <c r="BI121" s="784"/>
      <c r="BJ121" s="784"/>
      <c r="BK121" s="784"/>
      <c r="BL121" s="784"/>
      <c r="BM121" s="784"/>
      <c r="BN121" s="784"/>
      <c r="BO121" s="784"/>
      <c r="BP121" s="785"/>
      <c r="BQ121" s="848" t="s">
        <v>417</v>
      </c>
      <c r="BR121" s="849"/>
      <c r="BS121" s="849"/>
      <c r="BT121" s="849"/>
      <c r="BU121" s="849"/>
      <c r="BV121" s="849" t="s">
        <v>129</v>
      </c>
      <c r="BW121" s="849"/>
      <c r="BX121" s="849"/>
      <c r="BY121" s="849"/>
      <c r="BZ121" s="849"/>
      <c r="CA121" s="849" t="s">
        <v>417</v>
      </c>
      <c r="CB121" s="849"/>
      <c r="CC121" s="849"/>
      <c r="CD121" s="849"/>
      <c r="CE121" s="849"/>
      <c r="CF121" s="907" t="s">
        <v>445</v>
      </c>
      <c r="CG121" s="908"/>
      <c r="CH121" s="908"/>
      <c r="CI121" s="908"/>
      <c r="CJ121" s="908"/>
      <c r="CK121" s="901"/>
      <c r="CL121" s="887"/>
      <c r="CM121" s="887"/>
      <c r="CN121" s="887"/>
      <c r="CO121" s="888"/>
      <c r="CP121" s="867" t="s">
        <v>410</v>
      </c>
      <c r="CQ121" s="868"/>
      <c r="CR121" s="868"/>
      <c r="CS121" s="868"/>
      <c r="CT121" s="868"/>
      <c r="CU121" s="868"/>
      <c r="CV121" s="868"/>
      <c r="CW121" s="868"/>
      <c r="CX121" s="868"/>
      <c r="CY121" s="868"/>
      <c r="CZ121" s="868"/>
      <c r="DA121" s="868"/>
      <c r="DB121" s="868"/>
      <c r="DC121" s="868"/>
      <c r="DD121" s="868"/>
      <c r="DE121" s="868"/>
      <c r="DF121" s="869"/>
      <c r="DG121" s="848">
        <v>136051</v>
      </c>
      <c r="DH121" s="849"/>
      <c r="DI121" s="849"/>
      <c r="DJ121" s="849"/>
      <c r="DK121" s="849"/>
      <c r="DL121" s="849">
        <v>123307</v>
      </c>
      <c r="DM121" s="849"/>
      <c r="DN121" s="849"/>
      <c r="DO121" s="849"/>
      <c r="DP121" s="849"/>
      <c r="DQ121" s="849">
        <v>111664</v>
      </c>
      <c r="DR121" s="849"/>
      <c r="DS121" s="849"/>
      <c r="DT121" s="849"/>
      <c r="DU121" s="849"/>
      <c r="DV121" s="826">
        <v>5.2</v>
      </c>
      <c r="DW121" s="826"/>
      <c r="DX121" s="826"/>
      <c r="DY121" s="826"/>
      <c r="DZ121" s="827"/>
    </row>
    <row r="122" spans="1:130" s="221" customFormat="1" ht="26.25" customHeight="1" x14ac:dyDescent="0.15">
      <c r="A122" s="852"/>
      <c r="B122" s="853"/>
      <c r="C122" s="847" t="s">
        <v>457</v>
      </c>
      <c r="D122" s="784"/>
      <c r="E122" s="784"/>
      <c r="F122" s="784"/>
      <c r="G122" s="784"/>
      <c r="H122" s="784"/>
      <c r="I122" s="784"/>
      <c r="J122" s="784"/>
      <c r="K122" s="784"/>
      <c r="L122" s="784"/>
      <c r="M122" s="784"/>
      <c r="N122" s="784"/>
      <c r="O122" s="784"/>
      <c r="P122" s="784"/>
      <c r="Q122" s="784"/>
      <c r="R122" s="784"/>
      <c r="S122" s="784"/>
      <c r="T122" s="784"/>
      <c r="U122" s="784"/>
      <c r="V122" s="784"/>
      <c r="W122" s="784"/>
      <c r="X122" s="784"/>
      <c r="Y122" s="784"/>
      <c r="Z122" s="785"/>
      <c r="AA122" s="811" t="s">
        <v>445</v>
      </c>
      <c r="AB122" s="812"/>
      <c r="AC122" s="812"/>
      <c r="AD122" s="812"/>
      <c r="AE122" s="813"/>
      <c r="AF122" s="814" t="s">
        <v>468</v>
      </c>
      <c r="AG122" s="812"/>
      <c r="AH122" s="812"/>
      <c r="AI122" s="812"/>
      <c r="AJ122" s="813"/>
      <c r="AK122" s="814" t="s">
        <v>445</v>
      </c>
      <c r="AL122" s="812"/>
      <c r="AM122" s="812"/>
      <c r="AN122" s="812"/>
      <c r="AO122" s="813"/>
      <c r="AP122" s="856" t="s">
        <v>417</v>
      </c>
      <c r="AQ122" s="857"/>
      <c r="AR122" s="857"/>
      <c r="AS122" s="857"/>
      <c r="AT122" s="858"/>
      <c r="AU122" s="915"/>
      <c r="AV122" s="916"/>
      <c r="AW122" s="916"/>
      <c r="AX122" s="916"/>
      <c r="AY122" s="917"/>
      <c r="AZ122" s="870" t="s">
        <v>478</v>
      </c>
      <c r="BA122" s="871"/>
      <c r="BB122" s="871"/>
      <c r="BC122" s="871"/>
      <c r="BD122" s="871"/>
      <c r="BE122" s="871"/>
      <c r="BF122" s="871"/>
      <c r="BG122" s="871"/>
      <c r="BH122" s="871"/>
      <c r="BI122" s="871"/>
      <c r="BJ122" s="871"/>
      <c r="BK122" s="871"/>
      <c r="BL122" s="871"/>
      <c r="BM122" s="871"/>
      <c r="BN122" s="871"/>
      <c r="BO122" s="871"/>
      <c r="BP122" s="872"/>
      <c r="BQ122" s="911">
        <v>4062320</v>
      </c>
      <c r="BR122" s="877"/>
      <c r="BS122" s="877"/>
      <c r="BT122" s="877"/>
      <c r="BU122" s="877"/>
      <c r="BV122" s="877">
        <v>4115939</v>
      </c>
      <c r="BW122" s="877"/>
      <c r="BX122" s="877"/>
      <c r="BY122" s="877"/>
      <c r="BZ122" s="877"/>
      <c r="CA122" s="877">
        <v>4132692</v>
      </c>
      <c r="CB122" s="877"/>
      <c r="CC122" s="877"/>
      <c r="CD122" s="877"/>
      <c r="CE122" s="877"/>
      <c r="CF122" s="878">
        <v>194</v>
      </c>
      <c r="CG122" s="879"/>
      <c r="CH122" s="879"/>
      <c r="CI122" s="879"/>
      <c r="CJ122" s="879"/>
      <c r="CK122" s="901"/>
      <c r="CL122" s="887"/>
      <c r="CM122" s="887"/>
      <c r="CN122" s="887"/>
      <c r="CO122" s="888"/>
      <c r="CP122" s="867" t="s">
        <v>479</v>
      </c>
      <c r="CQ122" s="868"/>
      <c r="CR122" s="868"/>
      <c r="CS122" s="868"/>
      <c r="CT122" s="868"/>
      <c r="CU122" s="868"/>
      <c r="CV122" s="868"/>
      <c r="CW122" s="868"/>
      <c r="CX122" s="868"/>
      <c r="CY122" s="868"/>
      <c r="CZ122" s="868"/>
      <c r="DA122" s="868"/>
      <c r="DB122" s="868"/>
      <c r="DC122" s="868"/>
      <c r="DD122" s="868"/>
      <c r="DE122" s="868"/>
      <c r="DF122" s="869"/>
      <c r="DG122" s="848" t="s">
        <v>417</v>
      </c>
      <c r="DH122" s="849"/>
      <c r="DI122" s="849"/>
      <c r="DJ122" s="849"/>
      <c r="DK122" s="849"/>
      <c r="DL122" s="849" t="s">
        <v>417</v>
      </c>
      <c r="DM122" s="849"/>
      <c r="DN122" s="849"/>
      <c r="DO122" s="849"/>
      <c r="DP122" s="849"/>
      <c r="DQ122" s="849" t="s">
        <v>417</v>
      </c>
      <c r="DR122" s="849"/>
      <c r="DS122" s="849"/>
      <c r="DT122" s="849"/>
      <c r="DU122" s="849"/>
      <c r="DV122" s="826" t="s">
        <v>417</v>
      </c>
      <c r="DW122" s="826"/>
      <c r="DX122" s="826"/>
      <c r="DY122" s="826"/>
      <c r="DZ122" s="827"/>
    </row>
    <row r="123" spans="1:130" s="221" customFormat="1" ht="26.25" customHeight="1" x14ac:dyDescent="0.15">
      <c r="A123" s="852"/>
      <c r="B123" s="853"/>
      <c r="C123" s="847" t="s">
        <v>464</v>
      </c>
      <c r="D123" s="784"/>
      <c r="E123" s="784"/>
      <c r="F123" s="784"/>
      <c r="G123" s="784"/>
      <c r="H123" s="784"/>
      <c r="I123" s="784"/>
      <c r="J123" s="784"/>
      <c r="K123" s="784"/>
      <c r="L123" s="784"/>
      <c r="M123" s="784"/>
      <c r="N123" s="784"/>
      <c r="O123" s="784"/>
      <c r="P123" s="784"/>
      <c r="Q123" s="784"/>
      <c r="R123" s="784"/>
      <c r="S123" s="784"/>
      <c r="T123" s="784"/>
      <c r="U123" s="784"/>
      <c r="V123" s="784"/>
      <c r="W123" s="784"/>
      <c r="X123" s="784"/>
      <c r="Y123" s="784"/>
      <c r="Z123" s="785"/>
      <c r="AA123" s="811" t="s">
        <v>129</v>
      </c>
      <c r="AB123" s="812"/>
      <c r="AC123" s="812"/>
      <c r="AD123" s="812"/>
      <c r="AE123" s="813"/>
      <c r="AF123" s="814" t="s">
        <v>445</v>
      </c>
      <c r="AG123" s="812"/>
      <c r="AH123" s="812"/>
      <c r="AI123" s="812"/>
      <c r="AJ123" s="813"/>
      <c r="AK123" s="814" t="s">
        <v>417</v>
      </c>
      <c r="AL123" s="812"/>
      <c r="AM123" s="812"/>
      <c r="AN123" s="812"/>
      <c r="AO123" s="813"/>
      <c r="AP123" s="856" t="s">
        <v>129</v>
      </c>
      <c r="AQ123" s="857"/>
      <c r="AR123" s="857"/>
      <c r="AS123" s="857"/>
      <c r="AT123" s="858"/>
      <c r="AU123" s="918"/>
      <c r="AV123" s="919"/>
      <c r="AW123" s="919"/>
      <c r="AX123" s="919"/>
      <c r="AY123" s="919"/>
      <c r="AZ123" s="242" t="s">
        <v>188</v>
      </c>
      <c r="BA123" s="242"/>
      <c r="BB123" s="242"/>
      <c r="BC123" s="242"/>
      <c r="BD123" s="242"/>
      <c r="BE123" s="242"/>
      <c r="BF123" s="242"/>
      <c r="BG123" s="242"/>
      <c r="BH123" s="242"/>
      <c r="BI123" s="242"/>
      <c r="BJ123" s="242"/>
      <c r="BK123" s="242"/>
      <c r="BL123" s="242"/>
      <c r="BM123" s="242"/>
      <c r="BN123" s="242"/>
      <c r="BO123" s="909" t="s">
        <v>480</v>
      </c>
      <c r="BP123" s="910"/>
      <c r="BQ123" s="864">
        <v>11405624</v>
      </c>
      <c r="BR123" s="865"/>
      <c r="BS123" s="865"/>
      <c r="BT123" s="865"/>
      <c r="BU123" s="865"/>
      <c r="BV123" s="865">
        <v>11477021</v>
      </c>
      <c r="BW123" s="865"/>
      <c r="BX123" s="865"/>
      <c r="BY123" s="865"/>
      <c r="BZ123" s="865"/>
      <c r="CA123" s="865">
        <v>11509885</v>
      </c>
      <c r="CB123" s="865"/>
      <c r="CC123" s="865"/>
      <c r="CD123" s="865"/>
      <c r="CE123" s="865"/>
      <c r="CF123" s="780"/>
      <c r="CG123" s="781"/>
      <c r="CH123" s="781"/>
      <c r="CI123" s="781"/>
      <c r="CJ123" s="866"/>
      <c r="CK123" s="901"/>
      <c r="CL123" s="887"/>
      <c r="CM123" s="887"/>
      <c r="CN123" s="887"/>
      <c r="CO123" s="888"/>
      <c r="CP123" s="867" t="s">
        <v>481</v>
      </c>
      <c r="CQ123" s="868"/>
      <c r="CR123" s="868"/>
      <c r="CS123" s="868"/>
      <c r="CT123" s="868"/>
      <c r="CU123" s="868"/>
      <c r="CV123" s="868"/>
      <c r="CW123" s="868"/>
      <c r="CX123" s="868"/>
      <c r="CY123" s="868"/>
      <c r="CZ123" s="868"/>
      <c r="DA123" s="868"/>
      <c r="DB123" s="868"/>
      <c r="DC123" s="868"/>
      <c r="DD123" s="868"/>
      <c r="DE123" s="868"/>
      <c r="DF123" s="869"/>
      <c r="DG123" s="811" t="s">
        <v>417</v>
      </c>
      <c r="DH123" s="812"/>
      <c r="DI123" s="812"/>
      <c r="DJ123" s="812"/>
      <c r="DK123" s="813"/>
      <c r="DL123" s="814" t="s">
        <v>417</v>
      </c>
      <c r="DM123" s="812"/>
      <c r="DN123" s="812"/>
      <c r="DO123" s="812"/>
      <c r="DP123" s="813"/>
      <c r="DQ123" s="814" t="s">
        <v>417</v>
      </c>
      <c r="DR123" s="812"/>
      <c r="DS123" s="812"/>
      <c r="DT123" s="812"/>
      <c r="DU123" s="813"/>
      <c r="DV123" s="856" t="s">
        <v>129</v>
      </c>
      <c r="DW123" s="857"/>
      <c r="DX123" s="857"/>
      <c r="DY123" s="857"/>
      <c r="DZ123" s="858"/>
    </row>
    <row r="124" spans="1:130" s="221" customFormat="1" ht="26.25" customHeight="1" thickBot="1" x14ac:dyDescent="0.2">
      <c r="A124" s="852"/>
      <c r="B124" s="853"/>
      <c r="C124" s="847" t="s">
        <v>467</v>
      </c>
      <c r="D124" s="784"/>
      <c r="E124" s="784"/>
      <c r="F124" s="784"/>
      <c r="G124" s="784"/>
      <c r="H124" s="784"/>
      <c r="I124" s="784"/>
      <c r="J124" s="784"/>
      <c r="K124" s="784"/>
      <c r="L124" s="784"/>
      <c r="M124" s="784"/>
      <c r="N124" s="784"/>
      <c r="O124" s="784"/>
      <c r="P124" s="784"/>
      <c r="Q124" s="784"/>
      <c r="R124" s="784"/>
      <c r="S124" s="784"/>
      <c r="T124" s="784"/>
      <c r="U124" s="784"/>
      <c r="V124" s="784"/>
      <c r="W124" s="784"/>
      <c r="X124" s="784"/>
      <c r="Y124" s="784"/>
      <c r="Z124" s="785"/>
      <c r="AA124" s="811" t="s">
        <v>129</v>
      </c>
      <c r="AB124" s="812"/>
      <c r="AC124" s="812"/>
      <c r="AD124" s="812"/>
      <c r="AE124" s="813"/>
      <c r="AF124" s="814" t="s">
        <v>445</v>
      </c>
      <c r="AG124" s="812"/>
      <c r="AH124" s="812"/>
      <c r="AI124" s="812"/>
      <c r="AJ124" s="813"/>
      <c r="AK124" s="814" t="s">
        <v>445</v>
      </c>
      <c r="AL124" s="812"/>
      <c r="AM124" s="812"/>
      <c r="AN124" s="812"/>
      <c r="AO124" s="813"/>
      <c r="AP124" s="856" t="s">
        <v>417</v>
      </c>
      <c r="AQ124" s="857"/>
      <c r="AR124" s="857"/>
      <c r="AS124" s="857"/>
      <c r="AT124" s="858"/>
      <c r="AU124" s="859" t="s">
        <v>482</v>
      </c>
      <c r="AV124" s="860"/>
      <c r="AW124" s="860"/>
      <c r="AX124" s="860"/>
      <c r="AY124" s="860"/>
      <c r="AZ124" s="860"/>
      <c r="BA124" s="860"/>
      <c r="BB124" s="860"/>
      <c r="BC124" s="860"/>
      <c r="BD124" s="860"/>
      <c r="BE124" s="860"/>
      <c r="BF124" s="860"/>
      <c r="BG124" s="860"/>
      <c r="BH124" s="860"/>
      <c r="BI124" s="860"/>
      <c r="BJ124" s="860"/>
      <c r="BK124" s="860"/>
      <c r="BL124" s="860"/>
      <c r="BM124" s="860"/>
      <c r="BN124" s="860"/>
      <c r="BO124" s="860"/>
      <c r="BP124" s="861"/>
      <c r="BQ124" s="862" t="s">
        <v>445</v>
      </c>
      <c r="BR124" s="863"/>
      <c r="BS124" s="863"/>
      <c r="BT124" s="863"/>
      <c r="BU124" s="863"/>
      <c r="BV124" s="863" t="s">
        <v>129</v>
      </c>
      <c r="BW124" s="863"/>
      <c r="BX124" s="863"/>
      <c r="BY124" s="863"/>
      <c r="BZ124" s="863"/>
      <c r="CA124" s="863" t="s">
        <v>129</v>
      </c>
      <c r="CB124" s="863"/>
      <c r="CC124" s="863"/>
      <c r="CD124" s="863"/>
      <c r="CE124" s="863"/>
      <c r="CF124" s="758"/>
      <c r="CG124" s="759"/>
      <c r="CH124" s="759"/>
      <c r="CI124" s="759"/>
      <c r="CJ124" s="894"/>
      <c r="CK124" s="902"/>
      <c r="CL124" s="902"/>
      <c r="CM124" s="902"/>
      <c r="CN124" s="902"/>
      <c r="CO124" s="903"/>
      <c r="CP124" s="867" t="s">
        <v>483</v>
      </c>
      <c r="CQ124" s="868"/>
      <c r="CR124" s="868"/>
      <c r="CS124" s="868"/>
      <c r="CT124" s="868"/>
      <c r="CU124" s="868"/>
      <c r="CV124" s="868"/>
      <c r="CW124" s="868"/>
      <c r="CX124" s="868"/>
      <c r="CY124" s="868"/>
      <c r="CZ124" s="868"/>
      <c r="DA124" s="868"/>
      <c r="DB124" s="868"/>
      <c r="DC124" s="868"/>
      <c r="DD124" s="868"/>
      <c r="DE124" s="868"/>
      <c r="DF124" s="869"/>
      <c r="DG124" s="795" t="s">
        <v>129</v>
      </c>
      <c r="DH124" s="796"/>
      <c r="DI124" s="796"/>
      <c r="DJ124" s="796"/>
      <c r="DK124" s="797"/>
      <c r="DL124" s="798" t="s">
        <v>445</v>
      </c>
      <c r="DM124" s="796"/>
      <c r="DN124" s="796"/>
      <c r="DO124" s="796"/>
      <c r="DP124" s="797"/>
      <c r="DQ124" s="798" t="s">
        <v>417</v>
      </c>
      <c r="DR124" s="796"/>
      <c r="DS124" s="796"/>
      <c r="DT124" s="796"/>
      <c r="DU124" s="797"/>
      <c r="DV124" s="880" t="s">
        <v>129</v>
      </c>
      <c r="DW124" s="881"/>
      <c r="DX124" s="881"/>
      <c r="DY124" s="881"/>
      <c r="DZ124" s="882"/>
    </row>
    <row r="125" spans="1:130" s="221" customFormat="1" ht="26.25" customHeight="1" x14ac:dyDescent="0.15">
      <c r="A125" s="852"/>
      <c r="B125" s="853"/>
      <c r="C125" s="847" t="s">
        <v>470</v>
      </c>
      <c r="D125" s="784"/>
      <c r="E125" s="784"/>
      <c r="F125" s="784"/>
      <c r="G125" s="784"/>
      <c r="H125" s="784"/>
      <c r="I125" s="784"/>
      <c r="J125" s="784"/>
      <c r="K125" s="784"/>
      <c r="L125" s="784"/>
      <c r="M125" s="784"/>
      <c r="N125" s="784"/>
      <c r="O125" s="784"/>
      <c r="P125" s="784"/>
      <c r="Q125" s="784"/>
      <c r="R125" s="784"/>
      <c r="S125" s="784"/>
      <c r="T125" s="784"/>
      <c r="U125" s="784"/>
      <c r="V125" s="784"/>
      <c r="W125" s="784"/>
      <c r="X125" s="784"/>
      <c r="Y125" s="784"/>
      <c r="Z125" s="785"/>
      <c r="AA125" s="811" t="s">
        <v>445</v>
      </c>
      <c r="AB125" s="812"/>
      <c r="AC125" s="812"/>
      <c r="AD125" s="812"/>
      <c r="AE125" s="813"/>
      <c r="AF125" s="814" t="s">
        <v>417</v>
      </c>
      <c r="AG125" s="812"/>
      <c r="AH125" s="812"/>
      <c r="AI125" s="812"/>
      <c r="AJ125" s="813"/>
      <c r="AK125" s="814" t="s">
        <v>417</v>
      </c>
      <c r="AL125" s="812"/>
      <c r="AM125" s="812"/>
      <c r="AN125" s="812"/>
      <c r="AO125" s="813"/>
      <c r="AP125" s="856" t="s">
        <v>417</v>
      </c>
      <c r="AQ125" s="857"/>
      <c r="AR125" s="857"/>
      <c r="AS125" s="857"/>
      <c r="AT125" s="858"/>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83" t="s">
        <v>484</v>
      </c>
      <c r="CL125" s="884"/>
      <c r="CM125" s="884"/>
      <c r="CN125" s="884"/>
      <c r="CO125" s="885"/>
      <c r="CP125" s="892" t="s">
        <v>485</v>
      </c>
      <c r="CQ125" s="840"/>
      <c r="CR125" s="840"/>
      <c r="CS125" s="840"/>
      <c r="CT125" s="840"/>
      <c r="CU125" s="840"/>
      <c r="CV125" s="840"/>
      <c r="CW125" s="840"/>
      <c r="CX125" s="840"/>
      <c r="CY125" s="840"/>
      <c r="CZ125" s="840"/>
      <c r="DA125" s="840"/>
      <c r="DB125" s="840"/>
      <c r="DC125" s="840"/>
      <c r="DD125" s="840"/>
      <c r="DE125" s="840"/>
      <c r="DF125" s="841"/>
      <c r="DG125" s="893" t="s">
        <v>417</v>
      </c>
      <c r="DH125" s="874"/>
      <c r="DI125" s="874"/>
      <c r="DJ125" s="874"/>
      <c r="DK125" s="874"/>
      <c r="DL125" s="874" t="s">
        <v>417</v>
      </c>
      <c r="DM125" s="874"/>
      <c r="DN125" s="874"/>
      <c r="DO125" s="874"/>
      <c r="DP125" s="874"/>
      <c r="DQ125" s="874" t="s">
        <v>417</v>
      </c>
      <c r="DR125" s="874"/>
      <c r="DS125" s="874"/>
      <c r="DT125" s="874"/>
      <c r="DU125" s="874"/>
      <c r="DV125" s="875" t="s">
        <v>129</v>
      </c>
      <c r="DW125" s="875"/>
      <c r="DX125" s="875"/>
      <c r="DY125" s="875"/>
      <c r="DZ125" s="876"/>
    </row>
    <row r="126" spans="1:130" s="221" customFormat="1" ht="26.25" customHeight="1" thickBot="1" x14ac:dyDescent="0.2">
      <c r="A126" s="852"/>
      <c r="B126" s="853"/>
      <c r="C126" s="847" t="s">
        <v>472</v>
      </c>
      <c r="D126" s="784"/>
      <c r="E126" s="784"/>
      <c r="F126" s="784"/>
      <c r="G126" s="784"/>
      <c r="H126" s="784"/>
      <c r="I126" s="784"/>
      <c r="J126" s="784"/>
      <c r="K126" s="784"/>
      <c r="L126" s="784"/>
      <c r="M126" s="784"/>
      <c r="N126" s="784"/>
      <c r="O126" s="784"/>
      <c r="P126" s="784"/>
      <c r="Q126" s="784"/>
      <c r="R126" s="784"/>
      <c r="S126" s="784"/>
      <c r="T126" s="784"/>
      <c r="U126" s="784"/>
      <c r="V126" s="784"/>
      <c r="W126" s="784"/>
      <c r="X126" s="784"/>
      <c r="Y126" s="784"/>
      <c r="Z126" s="785"/>
      <c r="AA126" s="811" t="s">
        <v>417</v>
      </c>
      <c r="AB126" s="812"/>
      <c r="AC126" s="812"/>
      <c r="AD126" s="812"/>
      <c r="AE126" s="813"/>
      <c r="AF126" s="814" t="s">
        <v>445</v>
      </c>
      <c r="AG126" s="812"/>
      <c r="AH126" s="812"/>
      <c r="AI126" s="812"/>
      <c r="AJ126" s="813"/>
      <c r="AK126" s="814" t="s">
        <v>445</v>
      </c>
      <c r="AL126" s="812"/>
      <c r="AM126" s="812"/>
      <c r="AN126" s="812"/>
      <c r="AO126" s="813"/>
      <c r="AP126" s="856" t="s">
        <v>417</v>
      </c>
      <c r="AQ126" s="857"/>
      <c r="AR126" s="857"/>
      <c r="AS126" s="857"/>
      <c r="AT126" s="858"/>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86"/>
      <c r="CL126" s="887"/>
      <c r="CM126" s="887"/>
      <c r="CN126" s="887"/>
      <c r="CO126" s="888"/>
      <c r="CP126" s="847" t="s">
        <v>486</v>
      </c>
      <c r="CQ126" s="784"/>
      <c r="CR126" s="784"/>
      <c r="CS126" s="784"/>
      <c r="CT126" s="784"/>
      <c r="CU126" s="784"/>
      <c r="CV126" s="784"/>
      <c r="CW126" s="784"/>
      <c r="CX126" s="784"/>
      <c r="CY126" s="784"/>
      <c r="CZ126" s="784"/>
      <c r="DA126" s="784"/>
      <c r="DB126" s="784"/>
      <c r="DC126" s="784"/>
      <c r="DD126" s="784"/>
      <c r="DE126" s="784"/>
      <c r="DF126" s="785"/>
      <c r="DG126" s="848" t="s">
        <v>417</v>
      </c>
      <c r="DH126" s="849"/>
      <c r="DI126" s="849"/>
      <c r="DJ126" s="849"/>
      <c r="DK126" s="849"/>
      <c r="DL126" s="849" t="s">
        <v>129</v>
      </c>
      <c r="DM126" s="849"/>
      <c r="DN126" s="849"/>
      <c r="DO126" s="849"/>
      <c r="DP126" s="849"/>
      <c r="DQ126" s="849" t="s">
        <v>417</v>
      </c>
      <c r="DR126" s="849"/>
      <c r="DS126" s="849"/>
      <c r="DT126" s="849"/>
      <c r="DU126" s="849"/>
      <c r="DV126" s="826" t="s">
        <v>417</v>
      </c>
      <c r="DW126" s="826"/>
      <c r="DX126" s="826"/>
      <c r="DY126" s="826"/>
      <c r="DZ126" s="827"/>
    </row>
    <row r="127" spans="1:130" s="221" customFormat="1" ht="26.25" customHeight="1" x14ac:dyDescent="0.15">
      <c r="A127" s="854"/>
      <c r="B127" s="855"/>
      <c r="C127" s="870" t="s">
        <v>487</v>
      </c>
      <c r="D127" s="871"/>
      <c r="E127" s="871"/>
      <c r="F127" s="871"/>
      <c r="G127" s="871"/>
      <c r="H127" s="871"/>
      <c r="I127" s="871"/>
      <c r="J127" s="871"/>
      <c r="K127" s="871"/>
      <c r="L127" s="871"/>
      <c r="M127" s="871"/>
      <c r="N127" s="871"/>
      <c r="O127" s="871"/>
      <c r="P127" s="871"/>
      <c r="Q127" s="871"/>
      <c r="R127" s="871"/>
      <c r="S127" s="871"/>
      <c r="T127" s="871"/>
      <c r="U127" s="871"/>
      <c r="V127" s="871"/>
      <c r="W127" s="871"/>
      <c r="X127" s="871"/>
      <c r="Y127" s="871"/>
      <c r="Z127" s="872"/>
      <c r="AA127" s="811" t="s">
        <v>417</v>
      </c>
      <c r="AB127" s="812"/>
      <c r="AC127" s="812"/>
      <c r="AD127" s="812"/>
      <c r="AE127" s="813"/>
      <c r="AF127" s="814" t="s">
        <v>129</v>
      </c>
      <c r="AG127" s="812"/>
      <c r="AH127" s="812"/>
      <c r="AI127" s="812"/>
      <c r="AJ127" s="813"/>
      <c r="AK127" s="814" t="s">
        <v>417</v>
      </c>
      <c r="AL127" s="812"/>
      <c r="AM127" s="812"/>
      <c r="AN127" s="812"/>
      <c r="AO127" s="813"/>
      <c r="AP127" s="856" t="s">
        <v>445</v>
      </c>
      <c r="AQ127" s="857"/>
      <c r="AR127" s="857"/>
      <c r="AS127" s="857"/>
      <c r="AT127" s="858"/>
      <c r="AU127" s="223"/>
      <c r="AV127" s="223"/>
      <c r="AW127" s="223"/>
      <c r="AX127" s="873" t="s">
        <v>488</v>
      </c>
      <c r="AY127" s="844"/>
      <c r="AZ127" s="844"/>
      <c r="BA127" s="844"/>
      <c r="BB127" s="844"/>
      <c r="BC127" s="844"/>
      <c r="BD127" s="844"/>
      <c r="BE127" s="845"/>
      <c r="BF127" s="843" t="s">
        <v>489</v>
      </c>
      <c r="BG127" s="844"/>
      <c r="BH127" s="844"/>
      <c r="BI127" s="844"/>
      <c r="BJ127" s="844"/>
      <c r="BK127" s="844"/>
      <c r="BL127" s="845"/>
      <c r="BM127" s="843" t="s">
        <v>490</v>
      </c>
      <c r="BN127" s="844"/>
      <c r="BO127" s="844"/>
      <c r="BP127" s="844"/>
      <c r="BQ127" s="844"/>
      <c r="BR127" s="844"/>
      <c r="BS127" s="845"/>
      <c r="BT127" s="843" t="s">
        <v>491</v>
      </c>
      <c r="BU127" s="844"/>
      <c r="BV127" s="844"/>
      <c r="BW127" s="844"/>
      <c r="BX127" s="844"/>
      <c r="BY127" s="844"/>
      <c r="BZ127" s="846"/>
      <c r="CA127" s="223"/>
      <c r="CB127" s="223"/>
      <c r="CC127" s="223"/>
      <c r="CD127" s="246"/>
      <c r="CE127" s="246"/>
      <c r="CF127" s="246"/>
      <c r="CG127" s="223"/>
      <c r="CH127" s="223"/>
      <c r="CI127" s="223"/>
      <c r="CJ127" s="245"/>
      <c r="CK127" s="886"/>
      <c r="CL127" s="887"/>
      <c r="CM127" s="887"/>
      <c r="CN127" s="887"/>
      <c r="CO127" s="888"/>
      <c r="CP127" s="847" t="s">
        <v>492</v>
      </c>
      <c r="CQ127" s="784"/>
      <c r="CR127" s="784"/>
      <c r="CS127" s="784"/>
      <c r="CT127" s="784"/>
      <c r="CU127" s="784"/>
      <c r="CV127" s="784"/>
      <c r="CW127" s="784"/>
      <c r="CX127" s="784"/>
      <c r="CY127" s="784"/>
      <c r="CZ127" s="784"/>
      <c r="DA127" s="784"/>
      <c r="DB127" s="784"/>
      <c r="DC127" s="784"/>
      <c r="DD127" s="784"/>
      <c r="DE127" s="784"/>
      <c r="DF127" s="785"/>
      <c r="DG127" s="848" t="s">
        <v>417</v>
      </c>
      <c r="DH127" s="849"/>
      <c r="DI127" s="849"/>
      <c r="DJ127" s="849"/>
      <c r="DK127" s="849"/>
      <c r="DL127" s="849" t="s">
        <v>417</v>
      </c>
      <c r="DM127" s="849"/>
      <c r="DN127" s="849"/>
      <c r="DO127" s="849"/>
      <c r="DP127" s="849"/>
      <c r="DQ127" s="849" t="s">
        <v>417</v>
      </c>
      <c r="DR127" s="849"/>
      <c r="DS127" s="849"/>
      <c r="DT127" s="849"/>
      <c r="DU127" s="849"/>
      <c r="DV127" s="826" t="s">
        <v>417</v>
      </c>
      <c r="DW127" s="826"/>
      <c r="DX127" s="826"/>
      <c r="DY127" s="826"/>
      <c r="DZ127" s="827"/>
    </row>
    <row r="128" spans="1:130" s="221" customFormat="1" ht="26.25" customHeight="1" thickBot="1" x14ac:dyDescent="0.2">
      <c r="A128" s="828" t="s">
        <v>493</v>
      </c>
      <c r="B128" s="829"/>
      <c r="C128" s="829"/>
      <c r="D128" s="829"/>
      <c r="E128" s="829"/>
      <c r="F128" s="829"/>
      <c r="G128" s="829"/>
      <c r="H128" s="829"/>
      <c r="I128" s="829"/>
      <c r="J128" s="829"/>
      <c r="K128" s="829"/>
      <c r="L128" s="829"/>
      <c r="M128" s="829"/>
      <c r="N128" s="829"/>
      <c r="O128" s="829"/>
      <c r="P128" s="829"/>
      <c r="Q128" s="829"/>
      <c r="R128" s="829"/>
      <c r="S128" s="829"/>
      <c r="T128" s="829"/>
      <c r="U128" s="829"/>
      <c r="V128" s="829"/>
      <c r="W128" s="830" t="s">
        <v>494</v>
      </c>
      <c r="X128" s="830"/>
      <c r="Y128" s="830"/>
      <c r="Z128" s="831"/>
      <c r="AA128" s="832" t="s">
        <v>468</v>
      </c>
      <c r="AB128" s="833"/>
      <c r="AC128" s="833"/>
      <c r="AD128" s="833"/>
      <c r="AE128" s="834"/>
      <c r="AF128" s="835" t="s">
        <v>445</v>
      </c>
      <c r="AG128" s="833"/>
      <c r="AH128" s="833"/>
      <c r="AI128" s="833"/>
      <c r="AJ128" s="834"/>
      <c r="AK128" s="835" t="s">
        <v>468</v>
      </c>
      <c r="AL128" s="833"/>
      <c r="AM128" s="833"/>
      <c r="AN128" s="833"/>
      <c r="AO128" s="834"/>
      <c r="AP128" s="836"/>
      <c r="AQ128" s="837"/>
      <c r="AR128" s="837"/>
      <c r="AS128" s="837"/>
      <c r="AT128" s="838"/>
      <c r="AU128" s="223"/>
      <c r="AV128" s="223"/>
      <c r="AW128" s="223"/>
      <c r="AX128" s="839" t="s">
        <v>495</v>
      </c>
      <c r="AY128" s="840"/>
      <c r="AZ128" s="840"/>
      <c r="BA128" s="840"/>
      <c r="BB128" s="840"/>
      <c r="BC128" s="840"/>
      <c r="BD128" s="840"/>
      <c r="BE128" s="841"/>
      <c r="BF128" s="818" t="s">
        <v>417</v>
      </c>
      <c r="BG128" s="819"/>
      <c r="BH128" s="819"/>
      <c r="BI128" s="819"/>
      <c r="BJ128" s="819"/>
      <c r="BK128" s="819"/>
      <c r="BL128" s="842"/>
      <c r="BM128" s="818">
        <v>15</v>
      </c>
      <c r="BN128" s="819"/>
      <c r="BO128" s="819"/>
      <c r="BP128" s="819"/>
      <c r="BQ128" s="819"/>
      <c r="BR128" s="819"/>
      <c r="BS128" s="842"/>
      <c r="BT128" s="818">
        <v>20</v>
      </c>
      <c r="BU128" s="819"/>
      <c r="BV128" s="819"/>
      <c r="BW128" s="819"/>
      <c r="BX128" s="819"/>
      <c r="BY128" s="819"/>
      <c r="BZ128" s="820"/>
      <c r="CA128" s="246"/>
      <c r="CB128" s="246"/>
      <c r="CC128" s="246"/>
      <c r="CD128" s="246"/>
      <c r="CE128" s="246"/>
      <c r="CF128" s="246"/>
      <c r="CG128" s="223"/>
      <c r="CH128" s="223"/>
      <c r="CI128" s="223"/>
      <c r="CJ128" s="245"/>
      <c r="CK128" s="889"/>
      <c r="CL128" s="890"/>
      <c r="CM128" s="890"/>
      <c r="CN128" s="890"/>
      <c r="CO128" s="891"/>
      <c r="CP128" s="821" t="s">
        <v>496</v>
      </c>
      <c r="CQ128" s="762"/>
      <c r="CR128" s="762"/>
      <c r="CS128" s="762"/>
      <c r="CT128" s="762"/>
      <c r="CU128" s="762"/>
      <c r="CV128" s="762"/>
      <c r="CW128" s="762"/>
      <c r="CX128" s="762"/>
      <c r="CY128" s="762"/>
      <c r="CZ128" s="762"/>
      <c r="DA128" s="762"/>
      <c r="DB128" s="762"/>
      <c r="DC128" s="762"/>
      <c r="DD128" s="762"/>
      <c r="DE128" s="762"/>
      <c r="DF128" s="763"/>
      <c r="DG128" s="822" t="s">
        <v>445</v>
      </c>
      <c r="DH128" s="823"/>
      <c r="DI128" s="823"/>
      <c r="DJ128" s="823"/>
      <c r="DK128" s="823"/>
      <c r="DL128" s="823" t="s">
        <v>129</v>
      </c>
      <c r="DM128" s="823"/>
      <c r="DN128" s="823"/>
      <c r="DO128" s="823"/>
      <c r="DP128" s="823"/>
      <c r="DQ128" s="823" t="s">
        <v>129</v>
      </c>
      <c r="DR128" s="823"/>
      <c r="DS128" s="823"/>
      <c r="DT128" s="823"/>
      <c r="DU128" s="823"/>
      <c r="DV128" s="824" t="s">
        <v>129</v>
      </c>
      <c r="DW128" s="824"/>
      <c r="DX128" s="824"/>
      <c r="DY128" s="824"/>
      <c r="DZ128" s="825"/>
    </row>
    <row r="129" spans="1:131" s="221" customFormat="1" ht="26.25" customHeight="1" x14ac:dyDescent="0.15">
      <c r="A129" s="806" t="s">
        <v>107</v>
      </c>
      <c r="B129" s="807"/>
      <c r="C129" s="807"/>
      <c r="D129" s="807"/>
      <c r="E129" s="807"/>
      <c r="F129" s="807"/>
      <c r="G129" s="807"/>
      <c r="H129" s="807"/>
      <c r="I129" s="807"/>
      <c r="J129" s="807"/>
      <c r="K129" s="807"/>
      <c r="L129" s="807"/>
      <c r="M129" s="807"/>
      <c r="N129" s="807"/>
      <c r="O129" s="807"/>
      <c r="P129" s="807"/>
      <c r="Q129" s="807"/>
      <c r="R129" s="807"/>
      <c r="S129" s="807"/>
      <c r="T129" s="807"/>
      <c r="U129" s="807"/>
      <c r="V129" s="807"/>
      <c r="W129" s="808" t="s">
        <v>497</v>
      </c>
      <c r="X129" s="809"/>
      <c r="Y129" s="809"/>
      <c r="Z129" s="810"/>
      <c r="AA129" s="811">
        <v>2294263</v>
      </c>
      <c r="AB129" s="812"/>
      <c r="AC129" s="812"/>
      <c r="AD129" s="812"/>
      <c r="AE129" s="813"/>
      <c r="AF129" s="814">
        <v>2477611</v>
      </c>
      <c r="AG129" s="812"/>
      <c r="AH129" s="812"/>
      <c r="AI129" s="812"/>
      <c r="AJ129" s="813"/>
      <c r="AK129" s="814">
        <v>2648535</v>
      </c>
      <c r="AL129" s="812"/>
      <c r="AM129" s="812"/>
      <c r="AN129" s="812"/>
      <c r="AO129" s="813"/>
      <c r="AP129" s="815"/>
      <c r="AQ129" s="816"/>
      <c r="AR129" s="816"/>
      <c r="AS129" s="816"/>
      <c r="AT129" s="817"/>
      <c r="AU129" s="224"/>
      <c r="AV129" s="224"/>
      <c r="AW129" s="224"/>
      <c r="AX129" s="783" t="s">
        <v>498</v>
      </c>
      <c r="AY129" s="784"/>
      <c r="AZ129" s="784"/>
      <c r="BA129" s="784"/>
      <c r="BB129" s="784"/>
      <c r="BC129" s="784"/>
      <c r="BD129" s="784"/>
      <c r="BE129" s="785"/>
      <c r="BF129" s="802" t="s">
        <v>445</v>
      </c>
      <c r="BG129" s="803"/>
      <c r="BH129" s="803"/>
      <c r="BI129" s="803"/>
      <c r="BJ129" s="803"/>
      <c r="BK129" s="803"/>
      <c r="BL129" s="804"/>
      <c r="BM129" s="802">
        <v>20</v>
      </c>
      <c r="BN129" s="803"/>
      <c r="BO129" s="803"/>
      <c r="BP129" s="803"/>
      <c r="BQ129" s="803"/>
      <c r="BR129" s="803"/>
      <c r="BS129" s="804"/>
      <c r="BT129" s="802">
        <v>30</v>
      </c>
      <c r="BU129" s="803"/>
      <c r="BV129" s="803"/>
      <c r="BW129" s="803"/>
      <c r="BX129" s="803"/>
      <c r="BY129" s="803"/>
      <c r="BZ129" s="80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806" t="s">
        <v>499</v>
      </c>
      <c r="B130" s="807"/>
      <c r="C130" s="807"/>
      <c r="D130" s="807"/>
      <c r="E130" s="807"/>
      <c r="F130" s="807"/>
      <c r="G130" s="807"/>
      <c r="H130" s="807"/>
      <c r="I130" s="807"/>
      <c r="J130" s="807"/>
      <c r="K130" s="807"/>
      <c r="L130" s="807"/>
      <c r="M130" s="807"/>
      <c r="N130" s="807"/>
      <c r="O130" s="807"/>
      <c r="P130" s="807"/>
      <c r="Q130" s="807"/>
      <c r="R130" s="807"/>
      <c r="S130" s="807"/>
      <c r="T130" s="807"/>
      <c r="U130" s="807"/>
      <c r="V130" s="807"/>
      <c r="W130" s="808" t="s">
        <v>500</v>
      </c>
      <c r="X130" s="809"/>
      <c r="Y130" s="809"/>
      <c r="Z130" s="810"/>
      <c r="AA130" s="811">
        <v>495461</v>
      </c>
      <c r="AB130" s="812"/>
      <c r="AC130" s="812"/>
      <c r="AD130" s="812"/>
      <c r="AE130" s="813"/>
      <c r="AF130" s="814">
        <v>514422</v>
      </c>
      <c r="AG130" s="812"/>
      <c r="AH130" s="812"/>
      <c r="AI130" s="812"/>
      <c r="AJ130" s="813"/>
      <c r="AK130" s="814">
        <v>518278</v>
      </c>
      <c r="AL130" s="812"/>
      <c r="AM130" s="812"/>
      <c r="AN130" s="812"/>
      <c r="AO130" s="813"/>
      <c r="AP130" s="815"/>
      <c r="AQ130" s="816"/>
      <c r="AR130" s="816"/>
      <c r="AS130" s="816"/>
      <c r="AT130" s="817"/>
      <c r="AU130" s="224"/>
      <c r="AV130" s="224"/>
      <c r="AW130" s="224"/>
      <c r="AX130" s="783" t="s">
        <v>501</v>
      </c>
      <c r="AY130" s="784"/>
      <c r="AZ130" s="784"/>
      <c r="BA130" s="784"/>
      <c r="BB130" s="784"/>
      <c r="BC130" s="784"/>
      <c r="BD130" s="784"/>
      <c r="BE130" s="785"/>
      <c r="BF130" s="786">
        <v>1</v>
      </c>
      <c r="BG130" s="787"/>
      <c r="BH130" s="787"/>
      <c r="BI130" s="787"/>
      <c r="BJ130" s="787"/>
      <c r="BK130" s="787"/>
      <c r="BL130" s="788"/>
      <c r="BM130" s="786">
        <v>25</v>
      </c>
      <c r="BN130" s="787"/>
      <c r="BO130" s="787"/>
      <c r="BP130" s="787"/>
      <c r="BQ130" s="787"/>
      <c r="BR130" s="787"/>
      <c r="BS130" s="788"/>
      <c r="BT130" s="786">
        <v>35</v>
      </c>
      <c r="BU130" s="787"/>
      <c r="BV130" s="787"/>
      <c r="BW130" s="787"/>
      <c r="BX130" s="787"/>
      <c r="BY130" s="787"/>
      <c r="BZ130" s="789"/>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90"/>
      <c r="B131" s="791"/>
      <c r="C131" s="791"/>
      <c r="D131" s="791"/>
      <c r="E131" s="791"/>
      <c r="F131" s="791"/>
      <c r="G131" s="791"/>
      <c r="H131" s="791"/>
      <c r="I131" s="791"/>
      <c r="J131" s="791"/>
      <c r="K131" s="791"/>
      <c r="L131" s="791"/>
      <c r="M131" s="791"/>
      <c r="N131" s="791"/>
      <c r="O131" s="791"/>
      <c r="P131" s="791"/>
      <c r="Q131" s="791"/>
      <c r="R131" s="791"/>
      <c r="S131" s="791"/>
      <c r="T131" s="791"/>
      <c r="U131" s="791"/>
      <c r="V131" s="791"/>
      <c r="W131" s="792" t="s">
        <v>502</v>
      </c>
      <c r="X131" s="793"/>
      <c r="Y131" s="793"/>
      <c r="Z131" s="794"/>
      <c r="AA131" s="795">
        <v>1798802</v>
      </c>
      <c r="AB131" s="796"/>
      <c r="AC131" s="796"/>
      <c r="AD131" s="796"/>
      <c r="AE131" s="797"/>
      <c r="AF131" s="798">
        <v>1963189</v>
      </c>
      <c r="AG131" s="796"/>
      <c r="AH131" s="796"/>
      <c r="AI131" s="796"/>
      <c r="AJ131" s="797"/>
      <c r="AK131" s="798">
        <v>2130257</v>
      </c>
      <c r="AL131" s="796"/>
      <c r="AM131" s="796"/>
      <c r="AN131" s="796"/>
      <c r="AO131" s="797"/>
      <c r="AP131" s="799"/>
      <c r="AQ131" s="800"/>
      <c r="AR131" s="800"/>
      <c r="AS131" s="800"/>
      <c r="AT131" s="801"/>
      <c r="AU131" s="224"/>
      <c r="AV131" s="224"/>
      <c r="AW131" s="224"/>
      <c r="AX131" s="761" t="s">
        <v>503</v>
      </c>
      <c r="AY131" s="762"/>
      <c r="AZ131" s="762"/>
      <c r="BA131" s="762"/>
      <c r="BB131" s="762"/>
      <c r="BC131" s="762"/>
      <c r="BD131" s="762"/>
      <c r="BE131" s="763"/>
      <c r="BF131" s="764" t="s">
        <v>504</v>
      </c>
      <c r="BG131" s="765"/>
      <c r="BH131" s="765"/>
      <c r="BI131" s="765"/>
      <c r="BJ131" s="765"/>
      <c r="BK131" s="765"/>
      <c r="BL131" s="766"/>
      <c r="BM131" s="764">
        <v>350</v>
      </c>
      <c r="BN131" s="765"/>
      <c r="BO131" s="765"/>
      <c r="BP131" s="765"/>
      <c r="BQ131" s="765"/>
      <c r="BR131" s="765"/>
      <c r="BS131" s="766"/>
      <c r="BT131" s="767"/>
      <c r="BU131" s="768"/>
      <c r="BV131" s="768"/>
      <c r="BW131" s="768"/>
      <c r="BX131" s="768"/>
      <c r="BY131" s="768"/>
      <c r="BZ131" s="769"/>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70" t="s">
        <v>505</v>
      </c>
      <c r="B132" s="771"/>
      <c r="C132" s="771"/>
      <c r="D132" s="771"/>
      <c r="E132" s="771"/>
      <c r="F132" s="771"/>
      <c r="G132" s="771"/>
      <c r="H132" s="771"/>
      <c r="I132" s="771"/>
      <c r="J132" s="771"/>
      <c r="K132" s="771"/>
      <c r="L132" s="771"/>
      <c r="M132" s="771"/>
      <c r="N132" s="771"/>
      <c r="O132" s="771"/>
      <c r="P132" s="771"/>
      <c r="Q132" s="771"/>
      <c r="R132" s="771"/>
      <c r="S132" s="771"/>
      <c r="T132" s="771"/>
      <c r="U132" s="771"/>
      <c r="V132" s="774" t="s">
        <v>506</v>
      </c>
      <c r="W132" s="774"/>
      <c r="X132" s="774"/>
      <c r="Y132" s="774"/>
      <c r="Z132" s="775"/>
      <c r="AA132" s="776">
        <v>-2.0847207999999999E-2</v>
      </c>
      <c r="AB132" s="777"/>
      <c r="AC132" s="777"/>
      <c r="AD132" s="777"/>
      <c r="AE132" s="778"/>
      <c r="AF132" s="779">
        <v>1.391409589</v>
      </c>
      <c r="AG132" s="777"/>
      <c r="AH132" s="777"/>
      <c r="AI132" s="777"/>
      <c r="AJ132" s="778"/>
      <c r="AK132" s="779">
        <v>1.879350707</v>
      </c>
      <c r="AL132" s="777"/>
      <c r="AM132" s="777"/>
      <c r="AN132" s="777"/>
      <c r="AO132" s="778"/>
      <c r="AP132" s="780"/>
      <c r="AQ132" s="781"/>
      <c r="AR132" s="781"/>
      <c r="AS132" s="781"/>
      <c r="AT132" s="782"/>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72"/>
      <c r="B133" s="773"/>
      <c r="C133" s="773"/>
      <c r="D133" s="773"/>
      <c r="E133" s="773"/>
      <c r="F133" s="773"/>
      <c r="G133" s="773"/>
      <c r="H133" s="773"/>
      <c r="I133" s="773"/>
      <c r="J133" s="773"/>
      <c r="K133" s="773"/>
      <c r="L133" s="773"/>
      <c r="M133" s="773"/>
      <c r="N133" s="773"/>
      <c r="O133" s="773"/>
      <c r="P133" s="773"/>
      <c r="Q133" s="773"/>
      <c r="R133" s="773"/>
      <c r="S133" s="773"/>
      <c r="T133" s="773"/>
      <c r="U133" s="773"/>
      <c r="V133" s="753" t="s">
        <v>507</v>
      </c>
      <c r="W133" s="753"/>
      <c r="X133" s="753"/>
      <c r="Y133" s="753"/>
      <c r="Z133" s="754"/>
      <c r="AA133" s="755">
        <v>0</v>
      </c>
      <c r="AB133" s="756"/>
      <c r="AC133" s="756"/>
      <c r="AD133" s="756"/>
      <c r="AE133" s="757"/>
      <c r="AF133" s="755">
        <v>0.5</v>
      </c>
      <c r="AG133" s="756"/>
      <c r="AH133" s="756"/>
      <c r="AI133" s="756"/>
      <c r="AJ133" s="757"/>
      <c r="AK133" s="755">
        <v>1</v>
      </c>
      <c r="AL133" s="756"/>
      <c r="AM133" s="756"/>
      <c r="AN133" s="756"/>
      <c r="AO133" s="757"/>
      <c r="AP133" s="758"/>
      <c r="AQ133" s="759"/>
      <c r="AR133" s="759"/>
      <c r="AS133" s="759"/>
      <c r="AT133" s="760"/>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egmIUmygeXhqiZDVx5SLrI0h2mtspM0+/b0JX6kNXctUbS6ZzeSwLRzkGWPSe4imEcaffuNFOe+hICbbF07Dcw==" saltValue="omXFmNQE4GpJunTAohu/g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115" zoomScaleNormal="85" zoomScaleSheetLayoutView="115"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508</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DUQWvRSS+sn/ByVtaDSLtH6tKinpkCOAi+hiSyf4SucjQDRgipunSgv+W9Rq5qR2Ed/JpqEmx8l2R8GSU2Xrig==" saltValue="LFXmXcIlPIObABDgvJ7ek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C13"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fG9qF8qm2AYXjFrWX3EXhXoWAyDoGz5K5Km49I+BlOqTagJK4ZktEbR1SrrHpJHk7i/bS4bFKyJLehikGhWtQ==" saltValue="m2H6d2oYGQrn97mOaE/yF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D1"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509</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510</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2" t="s">
        <v>511</v>
      </c>
      <c r="AP7" s="263"/>
      <c r="AQ7" s="264" t="s">
        <v>512</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3"/>
      <c r="AP8" s="269" t="s">
        <v>513</v>
      </c>
      <c r="AQ8" s="270" t="s">
        <v>514</v>
      </c>
      <c r="AR8" s="271" t="s">
        <v>515</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64" t="s">
        <v>516</v>
      </c>
      <c r="AL9" s="1165"/>
      <c r="AM9" s="1165"/>
      <c r="AN9" s="1166"/>
      <c r="AO9" s="272">
        <v>557755</v>
      </c>
      <c r="AP9" s="272">
        <v>181976</v>
      </c>
      <c r="AQ9" s="273">
        <v>231388</v>
      </c>
      <c r="AR9" s="274">
        <v>-21.4</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64" t="s">
        <v>517</v>
      </c>
      <c r="AL10" s="1165"/>
      <c r="AM10" s="1165"/>
      <c r="AN10" s="1166"/>
      <c r="AO10" s="275">
        <v>63110</v>
      </c>
      <c r="AP10" s="275">
        <v>20591</v>
      </c>
      <c r="AQ10" s="276">
        <v>33497</v>
      </c>
      <c r="AR10" s="277">
        <v>-38.5</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64" t="s">
        <v>518</v>
      </c>
      <c r="AL11" s="1165"/>
      <c r="AM11" s="1165"/>
      <c r="AN11" s="1166"/>
      <c r="AO11" s="275" t="s">
        <v>519</v>
      </c>
      <c r="AP11" s="275" t="s">
        <v>519</v>
      </c>
      <c r="AQ11" s="276">
        <v>3588</v>
      </c>
      <c r="AR11" s="277" t="s">
        <v>519</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64" t="s">
        <v>520</v>
      </c>
      <c r="AL12" s="1165"/>
      <c r="AM12" s="1165"/>
      <c r="AN12" s="1166"/>
      <c r="AO12" s="275" t="s">
        <v>519</v>
      </c>
      <c r="AP12" s="275" t="s">
        <v>519</v>
      </c>
      <c r="AQ12" s="276" t="s">
        <v>519</v>
      </c>
      <c r="AR12" s="277" t="s">
        <v>519</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64" t="s">
        <v>521</v>
      </c>
      <c r="AL13" s="1165"/>
      <c r="AM13" s="1165"/>
      <c r="AN13" s="1166"/>
      <c r="AO13" s="275">
        <v>7008</v>
      </c>
      <c r="AP13" s="275">
        <v>2286</v>
      </c>
      <c r="AQ13" s="276">
        <v>10932</v>
      </c>
      <c r="AR13" s="277">
        <v>-79.099999999999994</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64" t="s">
        <v>522</v>
      </c>
      <c r="AL14" s="1165"/>
      <c r="AM14" s="1165"/>
      <c r="AN14" s="1166"/>
      <c r="AO14" s="275">
        <v>31045</v>
      </c>
      <c r="AP14" s="275">
        <v>10129</v>
      </c>
      <c r="AQ14" s="276">
        <v>4261</v>
      </c>
      <c r="AR14" s="277">
        <v>137.69999999999999</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67" t="s">
        <v>523</v>
      </c>
      <c r="AL15" s="1168"/>
      <c r="AM15" s="1168"/>
      <c r="AN15" s="1169"/>
      <c r="AO15" s="275">
        <v>-42031</v>
      </c>
      <c r="AP15" s="275">
        <v>-13713</v>
      </c>
      <c r="AQ15" s="276">
        <v>-17972</v>
      </c>
      <c r="AR15" s="277">
        <v>-23.7</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67" t="s">
        <v>188</v>
      </c>
      <c r="AL16" s="1168"/>
      <c r="AM16" s="1168"/>
      <c r="AN16" s="1169"/>
      <c r="AO16" s="275">
        <v>616887</v>
      </c>
      <c r="AP16" s="275">
        <v>201268</v>
      </c>
      <c r="AQ16" s="276">
        <v>265695</v>
      </c>
      <c r="AR16" s="277">
        <v>-24.2</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524</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525</v>
      </c>
      <c r="AP20" s="284" t="s">
        <v>526</v>
      </c>
      <c r="AQ20" s="285" t="s">
        <v>527</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70" t="s">
        <v>528</v>
      </c>
      <c r="AL21" s="1171"/>
      <c r="AM21" s="1171"/>
      <c r="AN21" s="1172"/>
      <c r="AO21" s="288">
        <v>16.64</v>
      </c>
      <c r="AP21" s="289">
        <v>23.14</v>
      </c>
      <c r="AQ21" s="290">
        <v>-6.5</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70" t="s">
        <v>529</v>
      </c>
      <c r="AL22" s="1171"/>
      <c r="AM22" s="1171"/>
      <c r="AN22" s="1172"/>
      <c r="AO22" s="293">
        <v>95.8</v>
      </c>
      <c r="AP22" s="294">
        <v>95.7</v>
      </c>
      <c r="AQ22" s="295">
        <v>0.1</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63" t="s">
        <v>530</v>
      </c>
      <c r="B26" s="1163"/>
      <c r="C26" s="1163"/>
      <c r="D26" s="1163"/>
      <c r="E26" s="1163"/>
      <c r="F26" s="1163"/>
      <c r="G26" s="1163"/>
      <c r="H26" s="1163"/>
      <c r="I26" s="1163"/>
      <c r="J26" s="1163"/>
      <c r="K26" s="1163"/>
      <c r="L26" s="1163"/>
      <c r="M26" s="1163"/>
      <c r="N26" s="1163"/>
      <c r="O26" s="1163"/>
      <c r="P26" s="1163"/>
      <c r="Q26" s="1163"/>
      <c r="R26" s="1163"/>
      <c r="S26" s="1163"/>
      <c r="T26" s="1163"/>
      <c r="U26" s="1163"/>
      <c r="V26" s="1163"/>
      <c r="W26" s="1163"/>
      <c r="X26" s="1163"/>
      <c r="Y26" s="1163"/>
      <c r="Z26" s="1163"/>
      <c r="AA26" s="1163"/>
      <c r="AB26" s="1163"/>
      <c r="AC26" s="1163"/>
      <c r="AD26" s="1163"/>
      <c r="AE26" s="1163"/>
      <c r="AF26" s="1163"/>
      <c r="AG26" s="1163"/>
      <c r="AH26" s="1163"/>
      <c r="AI26" s="1163"/>
      <c r="AJ26" s="1163"/>
      <c r="AK26" s="1163"/>
      <c r="AL26" s="1163"/>
      <c r="AM26" s="1163"/>
      <c r="AN26" s="1163"/>
      <c r="AO26" s="1163"/>
      <c r="AP26" s="1163"/>
      <c r="AQ26" s="1163"/>
      <c r="AR26" s="1163"/>
      <c r="AS26" s="1163"/>
      <c r="AT26" s="258"/>
    </row>
    <row r="27" spans="1:46" x14ac:dyDescent="0.15">
      <c r="A27" s="300"/>
      <c r="AO27" s="253"/>
      <c r="AP27" s="253"/>
      <c r="AQ27" s="253"/>
      <c r="AR27" s="253"/>
      <c r="AS27" s="253"/>
      <c r="AT27" s="253"/>
    </row>
    <row r="28" spans="1:46" ht="17.25" x14ac:dyDescent="0.15">
      <c r="A28" s="254" t="s">
        <v>531</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532</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2" t="s">
        <v>511</v>
      </c>
      <c r="AP30" s="263"/>
      <c r="AQ30" s="264" t="s">
        <v>512</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3"/>
      <c r="AP31" s="269" t="s">
        <v>513</v>
      </c>
      <c r="AQ31" s="270" t="s">
        <v>514</v>
      </c>
      <c r="AR31" s="271" t="s">
        <v>515</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54" t="s">
        <v>533</v>
      </c>
      <c r="AL32" s="1155"/>
      <c r="AM32" s="1155"/>
      <c r="AN32" s="1156"/>
      <c r="AO32" s="303">
        <v>480141</v>
      </c>
      <c r="AP32" s="303">
        <v>156653</v>
      </c>
      <c r="AQ32" s="304">
        <v>153945</v>
      </c>
      <c r="AR32" s="305">
        <v>1.8</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54" t="s">
        <v>534</v>
      </c>
      <c r="AL33" s="1155"/>
      <c r="AM33" s="1155"/>
      <c r="AN33" s="1156"/>
      <c r="AO33" s="303" t="s">
        <v>519</v>
      </c>
      <c r="AP33" s="303" t="s">
        <v>519</v>
      </c>
      <c r="AQ33" s="304" t="s">
        <v>519</v>
      </c>
      <c r="AR33" s="305" t="s">
        <v>519</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54" t="s">
        <v>535</v>
      </c>
      <c r="AL34" s="1155"/>
      <c r="AM34" s="1155"/>
      <c r="AN34" s="1156"/>
      <c r="AO34" s="303" t="s">
        <v>519</v>
      </c>
      <c r="AP34" s="303" t="s">
        <v>519</v>
      </c>
      <c r="AQ34" s="304">
        <v>4</v>
      </c>
      <c r="AR34" s="305" t="s">
        <v>519</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54" t="s">
        <v>536</v>
      </c>
      <c r="AL35" s="1155"/>
      <c r="AM35" s="1155"/>
      <c r="AN35" s="1156"/>
      <c r="AO35" s="303">
        <v>78097</v>
      </c>
      <c r="AP35" s="303">
        <v>25480</v>
      </c>
      <c r="AQ35" s="304">
        <v>31105</v>
      </c>
      <c r="AR35" s="305">
        <v>-18.100000000000001</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54" t="s">
        <v>537</v>
      </c>
      <c r="AL36" s="1155"/>
      <c r="AM36" s="1155"/>
      <c r="AN36" s="1156"/>
      <c r="AO36" s="303">
        <v>75</v>
      </c>
      <c r="AP36" s="303">
        <v>24</v>
      </c>
      <c r="AQ36" s="304">
        <v>3257</v>
      </c>
      <c r="AR36" s="305">
        <v>-99.3</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54" t="s">
        <v>538</v>
      </c>
      <c r="AL37" s="1155"/>
      <c r="AM37" s="1155"/>
      <c r="AN37" s="1156"/>
      <c r="AO37" s="303" t="s">
        <v>519</v>
      </c>
      <c r="AP37" s="303" t="s">
        <v>519</v>
      </c>
      <c r="AQ37" s="304">
        <v>1590</v>
      </c>
      <c r="AR37" s="305" t="s">
        <v>519</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57" t="s">
        <v>539</v>
      </c>
      <c r="AL38" s="1158"/>
      <c r="AM38" s="1158"/>
      <c r="AN38" s="1159"/>
      <c r="AO38" s="306" t="s">
        <v>519</v>
      </c>
      <c r="AP38" s="306" t="s">
        <v>519</v>
      </c>
      <c r="AQ38" s="307">
        <v>20</v>
      </c>
      <c r="AR38" s="295" t="s">
        <v>519</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57" t="s">
        <v>540</v>
      </c>
      <c r="AL39" s="1158"/>
      <c r="AM39" s="1158"/>
      <c r="AN39" s="1159"/>
      <c r="AO39" s="303" t="s">
        <v>519</v>
      </c>
      <c r="AP39" s="303" t="s">
        <v>519</v>
      </c>
      <c r="AQ39" s="304">
        <v>-7358</v>
      </c>
      <c r="AR39" s="305" t="s">
        <v>519</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54" t="s">
        <v>541</v>
      </c>
      <c r="AL40" s="1155"/>
      <c r="AM40" s="1155"/>
      <c r="AN40" s="1156"/>
      <c r="AO40" s="303">
        <v>-518278</v>
      </c>
      <c r="AP40" s="303">
        <v>-169096</v>
      </c>
      <c r="AQ40" s="304">
        <v>-130450</v>
      </c>
      <c r="AR40" s="305">
        <v>29.6</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60" t="s">
        <v>299</v>
      </c>
      <c r="AL41" s="1161"/>
      <c r="AM41" s="1161"/>
      <c r="AN41" s="1162"/>
      <c r="AO41" s="303">
        <v>40035</v>
      </c>
      <c r="AP41" s="303">
        <v>13062</v>
      </c>
      <c r="AQ41" s="304">
        <v>52112</v>
      </c>
      <c r="AR41" s="305">
        <v>-74.900000000000006</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542</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543</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544</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47" t="s">
        <v>511</v>
      </c>
      <c r="AN49" s="1149" t="s">
        <v>545</v>
      </c>
      <c r="AO49" s="1150"/>
      <c r="AP49" s="1150"/>
      <c r="AQ49" s="1150"/>
      <c r="AR49" s="1151"/>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48"/>
      <c r="AN50" s="319" t="s">
        <v>546</v>
      </c>
      <c r="AO50" s="320" t="s">
        <v>547</v>
      </c>
      <c r="AP50" s="321" t="s">
        <v>548</v>
      </c>
      <c r="AQ50" s="322" t="s">
        <v>549</v>
      </c>
      <c r="AR50" s="323" t="s">
        <v>550</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551</v>
      </c>
      <c r="AL51" s="316"/>
      <c r="AM51" s="324">
        <v>1216866</v>
      </c>
      <c r="AN51" s="325">
        <v>383627</v>
      </c>
      <c r="AO51" s="326">
        <v>-0.9</v>
      </c>
      <c r="AP51" s="327">
        <v>291173</v>
      </c>
      <c r="AQ51" s="328">
        <v>-0.3</v>
      </c>
      <c r="AR51" s="329">
        <v>-0.6</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552</v>
      </c>
      <c r="AM52" s="332">
        <v>823849</v>
      </c>
      <c r="AN52" s="333">
        <v>259725</v>
      </c>
      <c r="AO52" s="334">
        <v>9.1</v>
      </c>
      <c r="AP52" s="335">
        <v>119071</v>
      </c>
      <c r="AQ52" s="336">
        <v>-6.7</v>
      </c>
      <c r="AR52" s="337">
        <v>15.8</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553</v>
      </c>
      <c r="AL53" s="316"/>
      <c r="AM53" s="324">
        <v>807496</v>
      </c>
      <c r="AN53" s="325">
        <v>258399</v>
      </c>
      <c r="AO53" s="326">
        <v>-32.6</v>
      </c>
      <c r="AP53" s="327">
        <v>271581</v>
      </c>
      <c r="AQ53" s="328">
        <v>-6.7</v>
      </c>
      <c r="AR53" s="329">
        <v>-25.9</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552</v>
      </c>
      <c r="AM54" s="332">
        <v>605360</v>
      </c>
      <c r="AN54" s="333">
        <v>193715</v>
      </c>
      <c r="AO54" s="334">
        <v>-25.4</v>
      </c>
      <c r="AP54" s="335">
        <v>117844</v>
      </c>
      <c r="AQ54" s="336">
        <v>-1</v>
      </c>
      <c r="AR54" s="337">
        <v>-24.4</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554</v>
      </c>
      <c r="AL55" s="316"/>
      <c r="AM55" s="324">
        <v>895387</v>
      </c>
      <c r="AN55" s="325">
        <v>287628</v>
      </c>
      <c r="AO55" s="326">
        <v>11.3</v>
      </c>
      <c r="AP55" s="327">
        <v>268375</v>
      </c>
      <c r="AQ55" s="328">
        <v>-1.2</v>
      </c>
      <c r="AR55" s="329">
        <v>12.5</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552</v>
      </c>
      <c r="AM56" s="332">
        <v>672305</v>
      </c>
      <c r="AN56" s="333">
        <v>215967</v>
      </c>
      <c r="AO56" s="334">
        <v>11.5</v>
      </c>
      <c r="AP56" s="335">
        <v>119602</v>
      </c>
      <c r="AQ56" s="336">
        <v>1.5</v>
      </c>
      <c r="AR56" s="337">
        <v>10</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555</v>
      </c>
      <c r="AL57" s="316"/>
      <c r="AM57" s="324">
        <v>1208790</v>
      </c>
      <c r="AN57" s="325">
        <v>382287</v>
      </c>
      <c r="AO57" s="326">
        <v>32.9</v>
      </c>
      <c r="AP57" s="327">
        <v>301035</v>
      </c>
      <c r="AQ57" s="328">
        <v>12.2</v>
      </c>
      <c r="AR57" s="329">
        <v>20.7</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552</v>
      </c>
      <c r="AM58" s="332">
        <v>718171</v>
      </c>
      <c r="AN58" s="333">
        <v>227126</v>
      </c>
      <c r="AO58" s="334">
        <v>5.2</v>
      </c>
      <c r="AP58" s="335">
        <v>154376</v>
      </c>
      <c r="AQ58" s="336">
        <v>29.1</v>
      </c>
      <c r="AR58" s="337">
        <v>-23.9</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556</v>
      </c>
      <c r="AL59" s="316"/>
      <c r="AM59" s="324">
        <v>738703</v>
      </c>
      <c r="AN59" s="325">
        <v>241012</v>
      </c>
      <c r="AO59" s="326">
        <v>-37</v>
      </c>
      <c r="AP59" s="327">
        <v>277467</v>
      </c>
      <c r="AQ59" s="328">
        <v>-7.8</v>
      </c>
      <c r="AR59" s="329">
        <v>-29.2</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552</v>
      </c>
      <c r="AM60" s="332">
        <v>484867</v>
      </c>
      <c r="AN60" s="333">
        <v>158195</v>
      </c>
      <c r="AO60" s="334">
        <v>-30.3</v>
      </c>
      <c r="AP60" s="335">
        <v>128378</v>
      </c>
      <c r="AQ60" s="336">
        <v>-16.8</v>
      </c>
      <c r="AR60" s="337">
        <v>-13.5</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557</v>
      </c>
      <c r="AL61" s="338"/>
      <c r="AM61" s="339">
        <v>973448</v>
      </c>
      <c r="AN61" s="340">
        <v>310591</v>
      </c>
      <c r="AO61" s="341">
        <v>-5.3</v>
      </c>
      <c r="AP61" s="342">
        <v>281926</v>
      </c>
      <c r="AQ61" s="343">
        <v>-0.8</v>
      </c>
      <c r="AR61" s="329">
        <v>-4.5</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552</v>
      </c>
      <c r="AM62" s="332">
        <v>660910</v>
      </c>
      <c r="AN62" s="333">
        <v>210946</v>
      </c>
      <c r="AO62" s="334">
        <v>-6</v>
      </c>
      <c r="AP62" s="335">
        <v>127854</v>
      </c>
      <c r="AQ62" s="336">
        <v>1.2</v>
      </c>
      <c r="AR62" s="337">
        <v>-7.2</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F8Mk7U/ILJWFvYt8E/7zmsGeElNF/nseQdwXSx1SisZLs+D58fEzrojJSHunLtuYVTU4+xZQmIViJD9ueWFIiA==" saltValue="kJhGbb0GciLORQU6NYvGE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4" zoomScale="106" zoomScaleNormal="106" zoomScaleSheetLayoutView="55" workbookViewId="0">
      <selection activeCell="CP102" sqref="CP102"/>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559</v>
      </c>
    </row>
    <row r="121" spans="125:125" ht="13.5" hidden="1" customHeight="1" x14ac:dyDescent="0.15">
      <c r="DU121" s="250"/>
    </row>
  </sheetData>
  <sheetProtection algorithmName="SHA-512" hashValue="+u4ow/uOxrxfLRyKDD7fsf7TopW5p3coif2IG8KVCE8A8NxpUgaM4ox1v5noWCTYNOvbq+/sjnmcaRE72EIIRw==" saltValue="XvSB0HlS3lkJqQoG/28UE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19" zoomScaleNormal="100" zoomScaleSheetLayoutView="55" workbookViewId="0">
      <selection activeCell="C104" sqref="C104"/>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560</v>
      </c>
    </row>
  </sheetData>
  <sheetProtection algorithmName="SHA-512" hashValue="GQghsYnfeCbnoP20PeZhcytyXSY+CWlvN6H1wdzuT89Tm4AHmJMlw44CH8ejtsolT6n5FG0R0+ADNOuo3ZfLDg==" saltValue="f2/1SKu2wyxvOYqBXWL3d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41" zoomScaleSheetLayoutView="100" workbookViewId="0">
      <selection activeCell="K44" sqref="K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73" t="s">
        <v>3</v>
      </c>
      <c r="D47" s="1173"/>
      <c r="E47" s="1174"/>
      <c r="F47" s="11">
        <v>27.41</v>
      </c>
      <c r="G47" s="12">
        <v>28.9</v>
      </c>
      <c r="H47" s="12">
        <v>28.57</v>
      </c>
      <c r="I47" s="12">
        <v>26.47</v>
      </c>
      <c r="J47" s="13">
        <v>24.77</v>
      </c>
    </row>
    <row r="48" spans="2:10" ht="57.75" customHeight="1" x14ac:dyDescent="0.15">
      <c r="B48" s="14"/>
      <c r="C48" s="1175" t="s">
        <v>4</v>
      </c>
      <c r="D48" s="1175"/>
      <c r="E48" s="1176"/>
      <c r="F48" s="15">
        <v>24.31</v>
      </c>
      <c r="G48" s="16">
        <v>18.39</v>
      </c>
      <c r="H48" s="16">
        <v>21.69</v>
      </c>
      <c r="I48" s="16">
        <v>24.73</v>
      </c>
      <c r="J48" s="17">
        <v>32.71</v>
      </c>
    </row>
    <row r="49" spans="2:10" ht="57.75" customHeight="1" thickBot="1" x14ac:dyDescent="0.2">
      <c r="B49" s="18"/>
      <c r="C49" s="1177" t="s">
        <v>5</v>
      </c>
      <c r="D49" s="1177"/>
      <c r="E49" s="1178"/>
      <c r="F49" s="19">
        <v>8.26</v>
      </c>
      <c r="G49" s="20" t="s">
        <v>566</v>
      </c>
      <c r="H49" s="20">
        <v>3.53</v>
      </c>
      <c r="I49" s="20">
        <v>4.6500000000000004</v>
      </c>
      <c r="J49" s="21">
        <v>13.75</v>
      </c>
    </row>
    <row r="50" spans="2:10" x14ac:dyDescent="0.15"/>
  </sheetData>
  <sheetProtection algorithmName="SHA-512" hashValue="xPY1yxp2XeCsa13oIKrqQaCHtNly1/29ySz1RhRWg/5/Z3zBqixXQndyKjerwljhIyh8qQ7tqKDAPnlSpRQiIg==" saltValue="J5OhjJ75q5ioOjYHr0hY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2023-10-13T02:05:23Z</cp:lastPrinted>
  <dcterms:created xsi:type="dcterms:W3CDTF">2023-02-20T05:17:49Z</dcterms:created>
  <dcterms:modified xsi:type="dcterms:W3CDTF">2023-10-13T02:28:45Z</dcterms:modified>
  <cp:category/>
</cp:coreProperties>
</file>