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CO35" i="9"/>
  <c r="CO36" i="9" s="1"/>
  <c r="CO37" i="9" s="1"/>
  <c r="BW35" i="9"/>
  <c r="BW36" i="9" s="1"/>
  <c r="BE35" i="9"/>
  <c r="AM35" i="9"/>
  <c r="C35" i="9"/>
  <c r="BW34" i="9"/>
  <c r="C34" i="9"/>
  <c r="BW37" i="9" l="1"/>
  <c r="BW38" i="9" s="1"/>
  <c r="BW39" i="9" s="1"/>
  <c r="BW40" i="9" s="1"/>
  <c r="BW41" i="9" s="1"/>
  <c r="BW42" i="9" s="1"/>
  <c r="BW43"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alcChain>
</file>

<file path=xl/sharedStrings.xml><?xml version="1.0" encoding="utf-8"?>
<sst xmlns="http://schemas.openxmlformats.org/spreadsheetml/2006/main" count="1022" uniqueCount="550">
  <si>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</si>
  <si>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</si>
  <si>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</si>
  <si>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</si>
  <si>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</si>
  <si>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</si>
  <si>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</si>
  <si>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</si>
  <si>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</si>
  <si>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</si>
  <si>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</si>
  <si>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</si>
  <si>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</si>
  <si>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</si>
  <si>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</si>
  <si>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</si>
  <si>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</si>
  <si>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</si>
  <si>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</si>
  <si>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</si>
  <si>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</si>
  <si>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</si>
  <si>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</si>
  <si>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</si>
  <si>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</si>
  <si>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</si>
  <si>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</si>
  <si>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</si>
  <si>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</si>
  <si>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</si>
  <si>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</si>
  <si>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</si>
  <si>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</si>
  <si>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</si>
  <si>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</si>
  <si>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</si>
  <si>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</si>
  <si>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</si>
  <si>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</si>
  <si>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</si>
  <si>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</si>
  <si>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</si>
  <si>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</si>
  <si>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</si>
  <si>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</si>
  <si>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</si>
  <si>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</si>
  <si>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</si>
  <si>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</si>
  <si>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</si>
  <si>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</si>
  <si>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</si>
  <si>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</si>
  <si>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</si>
  <si>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</si>
  <si>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</si>
  <si>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</si>
  <si>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</si>
  <si>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</si>
  <si>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</si>
  <si>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</si>
  <si>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</si>
  <si>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</si>
  <si>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</si>
  <si>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</si>
  <si>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</si>
  <si>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</si>
  <si>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</si>
  <si>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</si>
  <si>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</si>
  <si>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</si>
  <si>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</si>
  <si>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</si>
  <si>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</si>
  <si>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</si>
  <si>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</si>
  <si>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</si>
  <si>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</si>
  <si>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</si>
  <si>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</si>
  <si>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</si>
  <si>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</si>
  <si>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</si>
  <si>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</si>
  <si>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</si>
  <si>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</si>
  <si>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</si>
  <si>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</si>
  <si>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</si>
  <si>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</si>
  <si>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</si>
  <si>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</si>
  <si>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</si>
  <si>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</si>
  <si>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</si>
  <si>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</si>
  <si>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</si>
  <si>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</si>
  <si>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</si>
  <si>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</si>
  <si>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</si>
  <si>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</si>
  <si>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</si>
  <si>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</si>
  <si>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</si>
  <si>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</si>
  <si>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</si>
  <si>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</si>
  <si>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</si>
  <si>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</si>
  <si>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</si>
  <si>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</si>
  <si>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</si>
  <si>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</si>
  <si>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</si>
  <si>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</si>
  <si>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</si>
  <si>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</si>
  <si>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</si>
  <si>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</si>
  <si>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</si>
  <si>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</si>
  <si>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</si>
  <si>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</si>
  <si>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</si>
  <si>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</si>
  <si>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</si>
  <si>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</si>
  <si>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</si>
  <si>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</si>
  <si>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</si>
  <si>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</si>
  <si>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</si>
  <si>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</si>
  <si>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</si>
  <si>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</si>
  <si>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</si>
  <si>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</si>
  <si>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</si>
  <si>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</si>
  <si>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</si>
  <si>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</si>
  <si>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</si>
  <si>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</si>
  <si>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</si>
  <si>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</si>
  <si>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</si>
  <si>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</si>
  <si>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</si>
  <si>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</si>
  <si>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</si>
  <si>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</si>
  <si>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</si>
  <si>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</si>
  <si>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</si>
  <si>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</si>
  <si>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</si>
  <si>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</si>
  <si>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</si>
  <si>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</si>
  <si>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</si>
  <si>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</si>
  <si>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</si>
  <si>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</si>
  <si>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</si>
  <si>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</si>
  <si>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</si>
  <si>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</si>
  <si>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</si>
  <si>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</si>
  <si>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</si>
  <si>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</si>
  <si>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</si>
  <si>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</si>
  <si>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</si>
  <si>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</si>
  <si>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</si>
  <si>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</si>
  <si>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</si>
  <si>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</si>
  <si>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</si>
  <si>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</si>
  <si>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</si>
  <si>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</si>
  <si>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</si>
  <si>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</si>
  <si>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</si>
  <si>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</si>
  <si>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</si>
  <si>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</si>
  <si>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</si>
  <si>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</si>
  <si>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</si>
  <si>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</si>
  <si>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</si>
  <si>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長野県小海町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</si>
  <si>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</si>
  <si>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</si>
  <si>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</si>
  <si>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</si>
  <si>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</si>
  <si>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</si>
  <si>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</si>
  <si>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</si>
  <si>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</si>
  <si>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</si>
  <si>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</si>
  <si>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</si>
  <si>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</si>
  <si>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</si>
  <si>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</si>
  <si>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</si>
  <si>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</si>
  <si>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</si>
  <si>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</si>
  <si>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</si>
  <si>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</si>
  <si>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</si>
  <si>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</si>
  <si>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</si>
  <si>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</si>
  <si>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</si>
  <si>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</si>
  <si>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</si>
  <si>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</si>
  <si>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</si>
  <si>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</si>
  <si>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</si>
  <si>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</si>
  <si>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</si>
  <si>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</si>
  <si>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</si>
  <si>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</si>
  <si>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</si>
  <si>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</si>
  <si>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</si>
  <si>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</si>
  <si>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</si>
  <si>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</si>
  <si>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</si>
  <si>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</si>
  <si>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</si>
  <si>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</si>
  <si>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</si>
  <si>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</si>
  <si>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</si>
  <si>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</si>
  <si>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</si>
  <si>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</si>
  <si>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</si>
  <si>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</si>
  <si>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</si>
  <si>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</si>
  <si>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</si>
  <si>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</si>
  <si>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</si>
  <si>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</si>
  <si>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</si>
  <si>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</si>
  <si>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</si>
  <si>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</si>
  <si>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</si>
  <si>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</si>
  <si>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</si>
  <si>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</si>
  <si>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</si>
  <si>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</si>
  <si>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</si>
  <si>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</si>
  <si>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</si>
  <si>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</si>
  <si>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</si>
  <si>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</si>
  <si>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</si>
  <si>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</si>
  <si>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</si>
  <si>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</si>
  <si>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</si>
  <si>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</si>
  <si>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</si>
  <si>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</si>
  <si>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</si>
  <si>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</si>
  <si>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</si>
  <si>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</si>
  <si>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</si>
  <si>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</si>
  <si>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</si>
  <si>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</si>
  <si>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</si>
  <si>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</si>
  <si>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</si>
  <si>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</si>
  <si>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</si>
  <si>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</si>
  <si>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</si>
  <si>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</si>
  <si>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</si>
  <si>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</si>
  <si>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</si>
  <si>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</si>
  <si>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</si>
  <si>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</si>
  <si>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</si>
  <si>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</si>
  <si>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</si>
  <si>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</si>
  <si>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</si>
  <si>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</si>
  <si>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</si>
  <si>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</si>
  <si>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</si>
  <si>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</si>
  <si>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</si>
  <si>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</si>
  <si>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</si>
  <si>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</si>
  <si>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</si>
  <si>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</si>
  <si>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</si>
  <si>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</si>
  <si>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</si>
  <si>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</si>
  <si>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</si>
  <si>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</si>
  <si>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</si>
  <si>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</si>
  <si>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</si>
  <si>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</si>
  <si>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</si>
  <si>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</si>
  <si>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</si>
  <si>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</si>
  <si>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</si>
  <si>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</si>
  <si>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</si>
  <si>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</si>
  <si>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</si>
  <si>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</si>
  <si>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</si>
  <si>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</si>
  <si>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</si>
  <si>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</si>
  <si>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</si>
  <si>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長野県小海町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</si>
  <si>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</si>
  <si>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</si>
  <si>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</si>
  <si>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</si>
  <si>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</si>
  <si>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</si>
  <si>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</si>
  <si>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</si>
  <si>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</si>
  <si>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</si>
  <si>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</si>
  <si>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</si>
  <si>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</si>
  <si>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</si>
  <si>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</si>
  <si>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</si>
  <si>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</si>
  <si>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</si>
  <si>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</si>
  <si>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</si>
  <si>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</si>
  <si>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</si>
  <si>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</si>
  <si>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</si>
  <si>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</si>
  <si>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</si>
  <si>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</si>
  <si>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</si>
  <si>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</si>
  <si>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</si>
  <si>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</si>
  <si>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</si>
  <si>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</si>
  <si>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</si>
  <si>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</si>
  <si>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</si>
  <si>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</si>
  <si>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</si>
  <si>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小海町農業集落排水事業特別会計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</si>
  <si>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</si>
  <si>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</si>
  <si>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</si>
  <si>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</si>
  <si>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</si>
  <si>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</si>
  <si>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</si>
  <si>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</si>
  <si>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</si>
  <si>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</si>
  <si>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</si>
  <si>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</si>
  <si>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</si>
  <si>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</si>
  <si>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</si>
  <si>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</si>
  <si>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</si>
  <si>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</si>
  <si>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</si>
  <si>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</si>
  <si>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</si>
  <si>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</si>
  <si>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</si>
  <si>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</si>
  <si>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</si>
  <si>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</si>
  <si>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</si>
  <si>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</si>
  <si>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</si>
  <si>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</si>
  <si>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</si>
  <si>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</si>
  <si>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</si>
  <si>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</si>
  <si>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</si>
  <si>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</si>
  <si>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</si>
  <si>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</si>
  <si>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</si>
  <si>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</si>
  <si>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</si>
  <si>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</si>
  <si>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</si>
  <si>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</si>
  <si>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</si>
  <si>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</si>
  <si>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</si>
  <si>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</si>
  <si>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</si>
  <si>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</si>
  <si>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</si>
  <si>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</si>
  <si>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</si>
  <si>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</si>
  <si>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</si>
  <si>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</si>
  <si>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</si>
  <si>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</si>
  <si>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</si>
  <si>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</si>
  <si>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</si>
  <si>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</si>
  <si>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</si>
  <si>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</si>
  <si>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</si>
  <si>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</si>
  <si>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</si>
  <si>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</si>
  <si>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</si>
  <si>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</si>
  <si>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</si>
  <si>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</si>
  <si>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</si>
  <si>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</si>
  <si>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</si>
  <si>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</si>
  <si>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</si>
  <si>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</si>
  <si>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</si>
  <si>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</si>
  <si>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</si>
  <si>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</si>
  <si>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</si>
  <si>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</si>
  <si>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</si>
  <si>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</si>
  <si>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</si>
  <si>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</si>
  <si>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</si>
  <si>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</si>
  <si>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</si>
  <si>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</si>
  <si>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</si>
  <si>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</si>
  <si>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</si>
  <si>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</si>
  <si>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</si>
  <si>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</si>
  <si>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</si>
  <si>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</si>
  <si>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</si>
  <si>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</si>
  <si>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</si>
  <si>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</si>
  <si>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</si>
  <si>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</si>
  <si>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</si>
  <si>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</si>
  <si>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</si>
  <si>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</si>
  <si>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</si>
  <si>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</si>
  <si>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</si>
  <si>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</si>
  <si>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</si>
  <si>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</si>
  <si>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</si>
  <si>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</si>
  <si>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</si>
  <si>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</si>
  <si>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</si>
  <si>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</si>
  <si>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</si>
  <si>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</si>
  <si>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</si>
  <si>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</si>
  <si>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</si>
  <si>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</si>
  <si>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</si>
  <si>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</si>
  <si>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</si>
  <si>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</si>
  <si>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</si>
  <si>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</si>
  <si>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</si>
  <si>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0.59</t>
  </si>
  <si>
    <t>一般会計</t>
  </si>
  <si>
    <t>小海町水道事業特別会計</t>
  </si>
  <si>
    <t>小海町介護保険事業特別会計</t>
  </si>
  <si>
    <t>小海町国民健康保険事業特別会計</t>
  </si>
  <si>
    <t>小海町農業集落排水事業特別会計</t>
  </si>
  <si>
    <t>小海町後期高齢者医療特別会計</t>
  </si>
  <si>
    <t>その他会計（赤字）</t>
  </si>
  <si>
    <t>その他会計（黒字）</t>
  </si>
  <si>
    <t>-</t>
    <phoneticPr fontId="2"/>
  </si>
  <si>
    <t>-</t>
    <phoneticPr fontId="2"/>
  </si>
  <si>
    <t>小海町開発公社</t>
    <rPh sb="0" eb="3">
      <t>コウミマチ</t>
    </rPh>
    <rPh sb="3" eb="5">
      <t>カイハツ</t>
    </rPh>
    <rPh sb="5" eb="7">
      <t>コウシャ</t>
    </rPh>
    <phoneticPr fontId="2"/>
  </si>
  <si>
    <t>佐久広域連合（一般会計）</t>
    <rPh sb="0" eb="2">
      <t>サク</t>
    </rPh>
    <rPh sb="2" eb="4">
      <t>コウイキ</t>
    </rPh>
    <rPh sb="4" eb="6">
      <t>レンゴウ</t>
    </rPh>
    <rPh sb="7" eb="9">
      <t>イッパン</t>
    </rPh>
    <rPh sb="9" eb="11">
      <t>カイケイ</t>
    </rPh>
    <phoneticPr fontId="5"/>
  </si>
  <si>
    <t>佐久広域連合（消防特別会計）</t>
    <rPh sb="0" eb="2">
      <t>サク</t>
    </rPh>
    <rPh sb="2" eb="4">
      <t>コウイキ</t>
    </rPh>
    <rPh sb="4" eb="6">
      <t>レンゴウ</t>
    </rPh>
    <rPh sb="7" eb="9">
      <t>ショウボウ</t>
    </rPh>
    <rPh sb="9" eb="11">
      <t>トクベツ</t>
    </rPh>
    <rPh sb="11" eb="13">
      <t>カイケイ</t>
    </rPh>
    <phoneticPr fontId="5"/>
  </si>
  <si>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5"/>
  </si>
  <si>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5"/>
  </si>
  <si>
    <t>佐久広域連合（特別養護老人ホーム,養護老人ホーム）　</t>
    <rPh sb="0" eb="2">
      <t>サク</t>
    </rPh>
    <rPh sb="2" eb="4">
      <t>コウイキ</t>
    </rPh>
    <rPh sb="4" eb="6">
      <t>レンゴウ</t>
    </rPh>
    <rPh sb="7" eb="9">
      <t>トクベツ</t>
    </rPh>
    <rPh sb="9" eb="11">
      <t>ヨウゴ</t>
    </rPh>
    <rPh sb="11" eb="13">
      <t>ロウジン</t>
    </rPh>
    <phoneticPr fontId="5"/>
  </si>
  <si>
    <t>南佐久環境衛生組合（公共下水道事業特別会計、一般会計）</t>
    <rPh sb="17" eb="19">
      <t>トクベツ</t>
    </rPh>
    <rPh sb="19" eb="21">
      <t>カイケイ</t>
    </rPh>
    <rPh sb="22" eb="24">
      <t>イッパン</t>
    </rPh>
    <rPh sb="24" eb="26">
      <t>カイケイ</t>
    </rPh>
    <phoneticPr fontId="2"/>
  </si>
  <si>
    <t>小海町北相木村南相木村中学校組合（一般会計）</t>
  </si>
  <si>
    <t>長野県市町村自治振興組合（一般会計）</t>
  </si>
  <si>
    <t>東信地区交通災害共済組合（一般会計）</t>
    <phoneticPr fontId="2"/>
  </si>
  <si>
    <t>合算</t>
    <rPh sb="0" eb="2">
      <t>ガッサン</t>
    </rPh>
    <phoneticPr fontId="2"/>
  </si>
  <si>
    <t>長野県地方税滞納整理機構(一般会計)</t>
    <rPh sb="13" eb="15">
      <t>イッパン</t>
    </rPh>
    <rPh sb="15" eb="17">
      <t>カイケイ</t>
    </rPh>
    <phoneticPr fontId="2"/>
  </si>
  <si>
    <t>長野県後期高齢者医療広域連合（一般会計）</t>
    <rPh sb="15" eb="17">
      <t>イッパン</t>
    </rPh>
    <rPh sb="17" eb="19">
      <t>カイケイ</t>
    </rPh>
    <phoneticPr fontId="2"/>
  </si>
  <si>
    <t>長野県後期高齢者医療広域連合（後期高齢者医療事業会計）</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</si>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</sst>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91867</c:v>
                </c:pt>
                <c:pt idx="1">
                  <c:v>86230</c:v>
                </c:pt>
                <c:pt idx="2">
                  <c:v>154144</c:v>
                </c:pt>
                <c:pt idx="3">
                  <c:v>121377</c:v>
                </c:pt>
                <c:pt idx="4">
                  <c:v>79370</c:v>
                </c:pt>
              </c:numCache>
            </c:numRef>
          </c:val>
          <c:smooth val="0"/>
        </c:ser>
        <c:dLbls>
          <c:showLegendKey val="0"/>
          <c:showVal val="0"/>
          <c:showCatName val="0"/>
          <c:showSerName val="0"/>
          <c:showPercent val="0"/>
          <c:showBubbleSize val="0"/>
        </c:dLbls>
        <c:marker val="1"/>
        <c:smooth val="0"/>
        <c:axId val="40887808"/>
        <c:axId val="40889728"/>
      </c:lineChart>
      <c:catAx>
        <c:axId val="4088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89728"/>
        <c:crosses val="autoZero"/>
        <c:auto val="1"/>
        <c:lblAlgn val="ctr"/>
        <c:lblOffset val="100"/>
        <c:tickLblSkip val="1"/>
        <c:tickMarkSkip val="1"/>
        <c:noMultiLvlLbl val="0"/>
      </c:catAx>
      <c:valAx>
        <c:axId val="408897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8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5.92</c:v>
                </c:pt>
                <c:pt idx="1">
                  <c:v>6.21</c:v>
                </c:pt>
                <c:pt idx="2">
                  <c:v>2.0499999999999998</c:v>
                </c:pt>
                <c:pt idx="3">
                  <c:v>1.98</c:v>
                </c:pt>
                <c:pt idx="4">
                  <c:v>5.66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17.510000000000002</c:v>
                </c:pt>
                <c:pt idx="1">
                  <c:v>28.83</c:v>
                </c:pt>
                <c:pt idx="2">
                  <c:v>44.63</c:v>
                </c:pt>
                <c:pt idx="3">
                  <c:v>57.21</c:v>
                </c:pt>
                <c:pt idx="4">
                  <c:v>63.61</c:v>
                </c:pt>
              </c:numCache>
            </c:numRef>
          </c:val>
        </c:ser>
        <c:dLbls>
          <c:showLegendKey val="0"/>
          <c:showVal val="0"/>
          <c:showCatName val="0"/>
          <c:showSerName val="0"/>
          <c:showPercent val="0"/>
          <c:showBubbleSize val="0"/>
        </c:dLbls>
        <c:gapWidth val="250"/>
        <c:overlap val="100"/>
        <c:axId val="92654592"/>
        <c:axId val="9274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-0.59</c:v>
                </c:pt>
                <c:pt idx="1">
                  <c:v>10.58</c:v>
                </c:pt>
                <c:pt idx="2">
                  <c:v>7.77</c:v>
                </c:pt>
                <c:pt idx="3">
                  <c:v>11.84</c:v>
                </c:pt>
                <c:pt idx="4">
                  <c:v>10.44</c:v>
                </c:pt>
              </c:numCache>
            </c:numRef>
          </c:val>
          <c:smooth val="0"/>
        </c:ser>
        <c:dLbls>
          <c:showLegendKey val="0"/>
          <c:showVal val="0"/>
          <c:showCatName val="0"/>
          <c:showSerName val="0"/>
          <c:showPercent val="0"/>
          <c:showBubbleSize val="0"/>
        </c:dLbls>
        <c:marker val="1"/>
        <c:smooth val="0"/>
        <c:axId val="92654592"/>
        <c:axId val="92746880"/>
      </c:lineChart>
      <c:catAx>
        <c:axId val="926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746880"/>
        <c:crosses val="autoZero"/>
        <c:auto val="1"/>
        <c:lblAlgn val="ctr"/>
        <c:lblOffset val="100"/>
        <c:tickLblSkip val="1"/>
        <c:tickMarkSkip val="1"/>
        <c:noMultiLvlLbl val="0"/>
      </c:catAx>
      <c:valAx>
        <c:axId val="9274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小海町後期高齢者医療特別会計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5"/>
          <c:order val="5"/>
          <c:tx>
            <c:strRef>
              <c:f>データシート!$A$32</c:f>
              <c:strCache>
                <c:ptCount val="1"/>
                <c:pt idx="0">
                  <c:v>小海町農業集落排水事業特別会計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0.01</c:v>
                </c:pt>
                <c:pt idx="8">
                  <c:v>#N/A</c:v>
                </c:pt>
                <c:pt idx="9">
                  <c:v>0.01</c:v>
                </c:pt>
              </c:numCache>
            </c:numRef>
          </c:val>
        </c:ser>
        <c:ser>
          <c:idx val="6"/>
          <c:order val="6"/>
          <c:tx>
            <c:strRef>
              <c:f>データシート!$A$33</c:f>
              <c:strCache>
                <c:ptCount val="1"/>
                <c:pt idx="0">
                  <c:v>小海町国民健康保険事業特別会計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2.6</c:v>
                </c:pt>
                <c:pt idx="2">
                  <c:v>#N/A</c:v>
                </c:pt>
                <c:pt idx="3">
                  <c:v>0.74</c:v>
                </c:pt>
                <c:pt idx="4">
                  <c:v>#N/A</c:v>
                </c:pt>
                <c:pt idx="5">
                  <c:v>0.19</c:v>
                </c:pt>
                <c:pt idx="6">
                  <c:v>#N/A</c:v>
                </c:pt>
                <c:pt idx="7">
                  <c:v>0.61</c:v>
                </c:pt>
                <c:pt idx="8">
                  <c:v>#N/A</c:v>
                </c:pt>
                <c:pt idx="9">
                  <c:v>0.31</c:v>
                </c:pt>
              </c:numCache>
            </c:numRef>
          </c:val>
        </c:ser>
        <c:ser>
          <c:idx val="7"/>
          <c:order val="7"/>
          <c:tx>
            <c:strRef>
              <c:f>データシート!$A$34</c:f>
              <c:strCache>
                <c:ptCount val="1"/>
                <c:pt idx="0">
                  <c:v>小海町介護保険事業特別会計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0.22</c:v>
                </c:pt>
                <c:pt idx="4">
                  <c:v>#N/A</c:v>
                </c:pt>
                <c:pt idx="5">
                  <c:v>0.17</c:v>
                </c:pt>
                <c:pt idx="6">
                  <c:v>#N/A</c:v>
                </c:pt>
                <c:pt idx="7">
                  <c:v>0.03</c:v>
                </c:pt>
                <c:pt idx="8">
                  <c:v>#N/A</c:v>
                </c:pt>
                <c:pt idx="9">
                  <c:v>0.63</c:v>
                </c:pt>
              </c:numCache>
            </c:numRef>
          </c:val>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1.97</c:v>
                </c:pt>
                <c:pt idx="2">
                  <c:v>#N/A</c:v>
                </c:pt>
                <c:pt idx="3">
                  <c:v>1.92</c:v>
                </c:pt>
                <c:pt idx="4">
                  <c:v>#N/A</c:v>
                </c:pt>
                <c:pt idx="5">
                  <c:v>2.54</c:v>
                </c:pt>
                <c:pt idx="6">
                  <c:v>#N/A</c:v>
                </c:pt>
                <c:pt idx="7">
                  <c:v>1.8</c:v>
                </c:pt>
                <c:pt idx="8">
                  <c:v>#N/A</c:v>
                </c:pt>
                <c:pt idx="9">
                  <c:v>2.5299999999999998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5.92</c:v>
                </c:pt>
                <c:pt idx="2">
                  <c:v>#N/A</c:v>
                </c:pt>
                <c:pt idx="3">
                  <c:v>6.21</c:v>
                </c:pt>
                <c:pt idx="4">
                  <c:v>#N/A</c:v>
                </c:pt>
                <c:pt idx="5">
                  <c:v>2.0499999999999998</c:v>
                </c:pt>
                <c:pt idx="6">
                  <c:v>#N/A</c:v>
                </c:pt>
                <c:pt idx="7">
                  <c:v>1.98</c:v>
                </c:pt>
                <c:pt idx="8">
                  <c:v>#N/A</c:v>
                </c:pt>
                <c:pt idx="9">
                  <c:v>5.66</c:v>
                </c:pt>
              </c:numCache>
            </c:numRef>
          </c:val>
        </c:ser>
        <c:dLbls>
          <c:showLegendKey val="0"/>
          <c:showVal val="0"/>
          <c:showCatName val="0"/>
          <c:showSerName val="0"/>
          <c:showPercent val="0"/>
          <c:showBubbleSize val="0"/>
        </c:dLbls>
        <c:gapWidth val="150"/>
        <c:overlap val="100"/>
        <c:axId val="93185536"/>
        <c:axId val="93187072"/>
      </c:barChart>
      <c:catAx>
        <c:axId val="9318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87072"/>
        <c:crosses val="autoZero"/>
        <c:auto val="1"/>
        <c:lblAlgn val="ctr"/>
        <c:lblOffset val="100"/>
        <c:tickLblSkip val="1"/>
        <c:tickMarkSkip val="1"/>
        <c:noMultiLvlLbl val="0"/>
      </c:catAx>
      <c:valAx>
        <c:axId val="9318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8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447</c:v>
                </c:pt>
                <c:pt idx="5">
                  <c:v>478</c:v>
                </c:pt>
                <c:pt idx="8">
                  <c:v>476</c:v>
                </c:pt>
                <c:pt idx="11">
                  <c:v>478</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38</c:v>
                </c:pt>
                <c:pt idx="3">
                  <c:v>27</c:v>
                </c:pt>
                <c:pt idx="6">
                  <c:v>25</c:v>
                </c:pt>
                <c:pt idx="9">
                  <c:v>21</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c:v>
                </c:pt>
                <c:pt idx="3">
                  <c:v>27</c:v>
                </c:pt>
                <c:pt idx="6">
                  <c:v>27</c:v>
                </c:pt>
                <c:pt idx="9">
                  <c:v>30</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639</c:v>
                </c:pt>
                <c:pt idx="3">
                  <c:v>649</c:v>
                </c:pt>
                <c:pt idx="6">
                  <c:v>638</c:v>
                </c:pt>
                <c:pt idx="9">
                  <c:v>611</c:v>
                </c:pt>
                <c:pt idx="12">
                  <c:v>605</c:v>
                </c:pt>
              </c:numCache>
            </c:numRef>
          </c:val>
        </c:ser>
        <c:dLbls>
          <c:showLegendKey val="0"/>
          <c:showVal val="0"/>
          <c:showCatName val="0"/>
          <c:showSerName val="0"/>
          <c:showPercent val="0"/>
          <c:showBubbleSize val="0"/>
        </c:dLbls>
        <c:gapWidth val="100"/>
        <c:overlap val="100"/>
        <c:axId val="92852608"/>
        <c:axId val="9285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261</c:v>
                </c:pt>
                <c:pt idx="2">
                  <c:v>#N/A</c:v>
                </c:pt>
                <c:pt idx="3">
                  <c:v>#N/A</c:v>
                </c:pt>
                <c:pt idx="4">
                  <c:v>225</c:v>
                </c:pt>
                <c:pt idx="5">
                  <c:v>#N/A</c:v>
                </c:pt>
                <c:pt idx="6">
                  <c:v>#N/A</c:v>
                </c:pt>
                <c:pt idx="7">
                  <c:v>214</c:v>
                </c:pt>
                <c:pt idx="8">
                  <c:v>#N/A</c:v>
                </c:pt>
                <c:pt idx="9">
                  <c:v>#N/A</c:v>
                </c:pt>
                <c:pt idx="10">
                  <c:v>184</c:v>
                </c:pt>
                <c:pt idx="11">
                  <c:v>#N/A</c:v>
                </c:pt>
                <c:pt idx="12">
                  <c:v>#N/A</c:v>
                </c:pt>
                <c:pt idx="13">
                  <c:v>174</c:v>
                </c:pt>
                <c:pt idx="14">
                  <c:v>#N/A</c:v>
                </c:pt>
              </c:numCache>
            </c:numRef>
          </c:val>
          <c:smooth val="0"/>
        </c:ser>
        <c:dLbls>
          <c:showLegendKey val="0"/>
          <c:showVal val="0"/>
          <c:showCatName val="0"/>
          <c:showSerName val="0"/>
          <c:showPercent val="0"/>
          <c:showBubbleSize val="0"/>
        </c:dLbls>
        <c:marker val="1"/>
        <c:smooth val="0"/>
        <c:axId val="92852608"/>
        <c:axId val="92854528"/>
      </c:lineChart>
      <c:catAx>
        <c:axId val="928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54528"/>
        <c:crosses val="autoZero"/>
        <c:auto val="1"/>
        <c:lblAlgn val="ctr"/>
        <c:lblOffset val="100"/>
        <c:tickLblSkip val="1"/>
        <c:tickMarkSkip val="1"/>
        <c:noMultiLvlLbl val="0"/>
      </c:catAx>
      <c:valAx>
        <c:axId val="9285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3673</c:v>
                </c:pt>
                <c:pt idx="5">
                  <c:v>3740</c:v>
                </c:pt>
                <c:pt idx="8">
                  <c:v>3600</c:v>
                </c:pt>
                <c:pt idx="11">
                  <c:v>3812</c:v>
                </c:pt>
                <c:pt idx="14">
                  <c:v>3721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c:v>
                </c:pt>
                <c:pt idx="5">
                  <c:v>18</c:v>
                </c:pt>
                <c:pt idx="8">
                  <c:v>17</c:v>
                </c:pt>
                <c:pt idx="11">
                  <c:v>16</c:v>
                </c:pt>
                <c:pt idx="14">
                  <c:v>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1627</c:v>
                </c:pt>
                <c:pt idx="5">
                  <c:v>2179</c:v>
                </c:pt>
                <c:pt idx="8">
                  <c:v>2543</c:v>
                </c:pt>
                <c:pt idx="11">
                  <c:v>2853</c:v>
                </c:pt>
                <c:pt idx="14">
                  <c:v>3197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735</c:v>
                </c:pt>
                <c:pt idx="3">
                  <c:v>707</c:v>
                </c:pt>
                <c:pt idx="6">
                  <c:v>750</c:v>
                </c:pt>
                <c:pt idx="9">
                  <c:v>754</c:v>
                </c:pt>
                <c:pt idx="12">
                  <c:v>769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1254</c:v>
                </c:pt>
                <c:pt idx="3">
                  <c:v>1189</c:v>
                </c:pt>
                <c:pt idx="6">
                  <c:v>1069</c:v>
                </c:pt>
                <c:pt idx="9">
                  <c:v>1006</c:v>
                </c:pt>
                <c:pt idx="12">
                  <c:v>951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272</c:v>
                </c:pt>
                <c:pt idx="3">
                  <c:v>259</c:v>
                </c:pt>
                <c:pt idx="6">
                  <c:v>245</c:v>
                </c:pt>
                <c:pt idx="9">
                  <c:v>191</c:v>
                </c:pt>
                <c:pt idx="12">
                  <c:v>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5069</c:v>
                </c:pt>
                <c:pt idx="3">
                  <c:v>4853</c:v>
                </c:pt>
                <c:pt idx="6">
                  <c:v>4686</c:v>
                </c:pt>
                <c:pt idx="9">
                  <c:v>4739</c:v>
                </c:pt>
                <c:pt idx="12">
                  <c:v>4637</c:v>
                </c:pt>
              </c:numCache>
            </c:numRef>
          </c:val>
        </c:ser>
        <c:dLbls>
          <c:showLegendKey val="0"/>
          <c:showVal val="0"/>
          <c:showCatName val="0"/>
          <c:showSerName val="0"/>
          <c:showPercent val="0"/>
          <c:showBubbleSize val="0"/>
        </c:dLbls>
        <c:gapWidth val="100"/>
        <c:overlap val="100"/>
        <c:axId val="92674304"/>
        <c:axId val="9268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2009</c:v>
                </c:pt>
                <c:pt idx="2">
                  <c:v>#N/A</c:v>
                </c:pt>
                <c:pt idx="3">
                  <c:v>#N/A</c:v>
                </c:pt>
                <c:pt idx="4">
                  <c:v>1071</c:v>
                </c:pt>
                <c:pt idx="5">
                  <c:v>#N/A</c:v>
                </c:pt>
                <c:pt idx="6">
                  <c:v>#N/A</c:v>
                </c:pt>
                <c:pt idx="7">
                  <c:v>589</c:v>
                </c:pt>
                <c:pt idx="8">
                  <c:v>#N/A</c:v>
                </c:pt>
                <c:pt idx="9">
                  <c:v>#N/A</c:v>
                </c:pt>
                <c:pt idx="10">
                  <c:v>10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674304"/>
        <c:axId val="92684672"/>
      </c:lineChart>
      <c:catAx>
        <c:axId val="926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84672"/>
        <c:crosses val="autoZero"/>
        <c:auto val="1"/>
        <c:lblAlgn val="ctr"/>
        <c:lblOffset val="100"/>
        <c:tickLblSkip val="1"/>
        <c:tickMarkSkip val="1"/>
        <c:noMultiLvlLbl val="0"/>
      </c:catAx>
      <c:valAx>
        <c:axId val="9268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5,080
5,038
114.19
3,909,987
3,739,928
138,440
2,445,301
4,636,710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年度の</a:t>
          </a:r>
          <a:r>
            <a:rPr kumimoji="1" lang="en-US" altLang="ja-JP" sz="1300">
              <a:latin typeface="ＭＳ Ｐゴシック"/>
            </a:rPr>
            <a:t>0.30</a:t>
          </a:r>
          <a:r>
            <a:rPr kumimoji="1" lang="ja-JP" altLang="en-US" sz="1300">
              <a:latin typeface="ＭＳ Ｐゴシック"/>
            </a:rPr>
            <a:t>から</a:t>
          </a:r>
          <a:r>
            <a:rPr kumimoji="1" lang="en-US" altLang="ja-JP" sz="1300">
              <a:latin typeface="ＭＳ Ｐゴシック"/>
            </a:rPr>
            <a:t>0.04</a:t>
          </a:r>
          <a:r>
            <a:rPr kumimoji="1" lang="ja-JP" altLang="en-US" sz="1300">
              <a:latin typeface="ＭＳ Ｐゴシック"/>
            </a:rPr>
            <a:t>低下しており、</a:t>
          </a:r>
          <a:r>
            <a:rPr kumimoji="1" lang="en-US" altLang="ja-JP" sz="1300">
              <a:latin typeface="ＭＳ Ｐゴシック"/>
            </a:rPr>
            <a:t>0.26</a:t>
          </a:r>
          <a:r>
            <a:rPr kumimoji="1" lang="ja-JP" altLang="en-US" sz="1300">
              <a:latin typeface="ＭＳ Ｐゴシック"/>
            </a:rPr>
            <a:t>となっている。ここ数年は、変動がなく、ほぼ横ばいである。</a:t>
          </a:r>
          <a:endParaRPr kumimoji="1" lang="en-US" altLang="ja-JP" sz="1300">
            <a:latin typeface="ＭＳ Ｐゴシック"/>
          </a:endParaRPr>
        </a:p>
        <a:p>
          <a:r>
            <a:rPr kumimoji="1" lang="ja-JP" altLang="en-US" sz="1300">
              <a:latin typeface="ＭＳ Ｐゴシック"/>
            </a:rPr>
            <a:t>　</a:t>
          </a:r>
          <a:r>
            <a:rPr lang="ja-JP" altLang="ja-JP" sz="1300" baseline="0">
              <a:solidFill>
                <a:schemeClr val="dk1"/>
              </a:solidFill>
              <a:effectLst/>
              <a:latin typeface="+mn-lt"/>
              <a:ea typeface="+mn-ea"/>
              <a:cs typeface="+mn-cs"/>
            </a:rPr>
            <a:t>定員管理の徹底、給与の適正化等による歳出削減を実施するとともに</a:t>
          </a:r>
          <a:r>
            <a:rPr lang="ja-JP" altLang="ja-JP" sz="1300">
              <a:solidFill>
                <a:schemeClr val="dk1"/>
              </a:solidFill>
              <a:effectLst/>
              <a:latin typeface="+mn-lt"/>
              <a:ea typeface="+mn-ea"/>
              <a:cs typeface="+mn-cs"/>
            </a:rPr>
            <a:t>、</a:t>
          </a:r>
          <a:r>
            <a:rPr lang="ja-JP" altLang="ja-JP" sz="1300" baseline="0">
              <a:solidFill>
                <a:schemeClr val="dk1"/>
              </a:solidFill>
              <a:effectLst/>
              <a:latin typeface="+mn-lt"/>
              <a:ea typeface="+mn-ea"/>
              <a:cs typeface="+mn-cs"/>
            </a:rPr>
            <a:t>今後とも滞納額の圧縮などを推進し徴収業務の強化に取り組んでいく。</a:t>
          </a:r>
          <a:endParaRPr lang="ja-JP" altLang="ja-JP" sz="1300">
            <a:effectLst/>
          </a:endParaRPr>
        </a:p>
        <a:p>
          <a:r>
            <a:rPr lang="ja-JP" altLang="ja-JP" sz="1300" baseline="0">
              <a:solidFill>
                <a:schemeClr val="dk1"/>
              </a:solidFill>
              <a:effectLst/>
              <a:latin typeface="+mn-lt"/>
              <a:ea typeface="+mn-ea"/>
              <a:cs typeface="+mn-cs"/>
            </a:rPr>
            <a:t>　また、</a:t>
          </a:r>
          <a:r>
            <a:rPr lang="ja-JP" altLang="ja-JP" sz="1300">
              <a:solidFill>
                <a:schemeClr val="dk1"/>
              </a:solidFill>
              <a:effectLst/>
              <a:latin typeface="+mn-lt"/>
              <a:ea typeface="+mn-ea"/>
              <a:cs typeface="+mn-cs"/>
            </a:rPr>
            <a:t>税収増の各施策を強化しすべての面での徹底的な見直しを引き続き実施し</a:t>
          </a:r>
          <a:r>
            <a:rPr lang="ja-JP" altLang="ja-JP" sz="1300" baseline="0">
              <a:solidFill>
                <a:schemeClr val="dk1"/>
              </a:solidFill>
              <a:effectLst/>
              <a:latin typeface="+mn-lt"/>
              <a:ea typeface="+mn-ea"/>
              <a:cs typeface="+mn-cs"/>
            </a:rPr>
            <a:t>指数の改善を目指す。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7" name="直線コネクタ 66"/>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68439</xdr:rowOff>
    </xdr:to>
    <xdr:cxnSp macro="">
      <xdr:nvCxnSpPr>
        <xdr:cNvPr id="70" name="直線コネクタ 69"/>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55033</xdr:rowOff>
    </xdr:to>
    <xdr:cxnSp macro="">
      <xdr:nvCxnSpPr>
        <xdr:cNvPr id="73" name="直線コネクタ 72"/>
        <xdr:cNvCxnSpPr/>
      </xdr:nvCxnSpPr>
      <xdr:spPr>
        <a:xfrm>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41628</xdr:rowOff>
    </xdr:to>
    <xdr:cxnSp macro="">
      <xdr:nvCxnSpPr>
        <xdr:cNvPr id="76" name="直線コネクタ 75"/>
        <xdr:cNvCxnSpPr/>
      </xdr:nvCxnSpPr>
      <xdr:spPr>
        <a:xfrm>
          <a:off x="1447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6" name="円/楕円 85"/>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7"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8" name="円/楕円 87"/>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9" name="テキスト ボックス 88"/>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116010</xdr:rowOff>
    </xdr:from>
    <xdr:ext cx="762000" cy="259045"/>
    <xdr:sp macro="" textlink="">
      <xdr:nvSpPr>
        <xdr:cNvPr id="91" name="テキスト ボックス 90"/>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2" name="円/楕円 91"/>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3" name="テキスト ボックス 92"/>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a:solidFill>
                <a:schemeClr val="dk1"/>
              </a:solidFill>
              <a:effectLst/>
              <a:latin typeface="+mn-lt"/>
              <a:ea typeface="+mn-ea"/>
              <a:cs typeface="+mn-cs"/>
            </a:rPr>
            <a:t>扶助費及び公債費により経常収支比率は</a:t>
          </a:r>
          <a:r>
            <a:rPr lang="ja-JP" altLang="ja-JP" sz="1300" baseline="0">
              <a:solidFill>
                <a:schemeClr val="dk1"/>
              </a:solidFill>
              <a:effectLst/>
              <a:latin typeface="+mn-lt"/>
              <a:ea typeface="+mn-ea"/>
              <a:cs typeface="+mn-cs"/>
            </a:rPr>
            <a:t>８１．６％と</a:t>
          </a:r>
          <a:r>
            <a:rPr lang="ja-JP" altLang="ja-JP" sz="1300">
              <a:solidFill>
                <a:schemeClr val="dk1"/>
              </a:solidFill>
              <a:effectLst/>
              <a:latin typeface="+mn-lt"/>
              <a:ea typeface="+mn-ea"/>
              <a:cs typeface="+mn-cs"/>
            </a:rPr>
            <a:t>類似団体内平均とほぼ同じに推移し</a:t>
          </a:r>
          <a:r>
            <a:rPr lang="ja-JP" altLang="en-US" sz="1300">
              <a:solidFill>
                <a:schemeClr val="dk1"/>
              </a:solidFill>
              <a:effectLst/>
              <a:latin typeface="+mn-lt"/>
              <a:ea typeface="+mn-ea"/>
              <a:cs typeface="+mn-cs"/>
            </a:rPr>
            <a:t>、Ｈ２４と同じ率である。</a:t>
          </a:r>
          <a:endParaRPr lang="ja-JP" altLang="ja-JP" sz="1300">
            <a:effectLst/>
          </a:endParaRPr>
        </a:p>
        <a:p>
          <a:r>
            <a:rPr lang="ja-JP" altLang="ja-JP" sz="1300">
              <a:solidFill>
                <a:schemeClr val="dk1"/>
              </a:solidFill>
              <a:effectLst/>
              <a:latin typeface="+mn-lt"/>
              <a:ea typeface="+mn-ea"/>
              <a:cs typeface="+mn-cs"/>
            </a:rPr>
            <a:t>　今後も引き続き人件費の削減、維持補修費、補助費等の経常経費の現状維持以下を実施するとともに、</a:t>
          </a:r>
          <a:r>
            <a:rPr lang="ja-JP" altLang="ja-JP" sz="1300" baseline="0">
              <a:solidFill>
                <a:schemeClr val="dk1"/>
              </a:solidFill>
              <a:effectLst/>
              <a:latin typeface="+mn-lt"/>
              <a:ea typeface="+mn-ea"/>
              <a:cs typeface="+mn-cs"/>
            </a:rPr>
            <a:t>事業実施には有利な地方債を活用することや起債自体の抑制に努める。これらの取組みにより「平成２</a:t>
          </a:r>
          <a:r>
            <a:rPr lang="ja-JP" altLang="en-US" sz="1300" baseline="0">
              <a:solidFill>
                <a:schemeClr val="dk1"/>
              </a:solidFill>
              <a:effectLst/>
              <a:latin typeface="+mn-lt"/>
              <a:ea typeface="+mn-ea"/>
              <a:cs typeface="+mn-cs"/>
            </a:rPr>
            <a:t>７</a:t>
          </a:r>
          <a:r>
            <a:rPr lang="ja-JP" altLang="ja-JP" sz="1300" baseline="0">
              <a:solidFill>
                <a:schemeClr val="dk1"/>
              </a:solidFill>
              <a:effectLst/>
              <a:latin typeface="+mn-lt"/>
              <a:ea typeface="+mn-ea"/>
              <a:cs typeface="+mn-cs"/>
            </a:rPr>
            <a:t>年度決算時までに８</a:t>
          </a:r>
          <a:r>
            <a:rPr lang="ja-JP" altLang="en-US" sz="1300" baseline="0">
              <a:solidFill>
                <a:schemeClr val="dk1"/>
              </a:solidFill>
              <a:effectLst/>
              <a:latin typeface="+mn-lt"/>
              <a:ea typeface="+mn-ea"/>
              <a:cs typeface="+mn-cs"/>
            </a:rPr>
            <a:t>１</a:t>
          </a:r>
          <a:r>
            <a:rPr lang="en-US" altLang="ja-JP" sz="1300" baseline="0">
              <a:solidFill>
                <a:schemeClr val="dk1"/>
              </a:solidFill>
              <a:effectLst/>
              <a:latin typeface="+mn-lt"/>
              <a:ea typeface="+mn-ea"/>
              <a:cs typeface="+mn-cs"/>
            </a:rPr>
            <a:t>.</a:t>
          </a:r>
          <a:r>
            <a:rPr lang="ja-JP" altLang="en-US" sz="1300" baseline="0">
              <a:solidFill>
                <a:schemeClr val="dk1"/>
              </a:solidFill>
              <a:effectLst/>
              <a:latin typeface="+mn-lt"/>
              <a:ea typeface="+mn-ea"/>
              <a:cs typeface="+mn-cs"/>
            </a:rPr>
            <a:t>６</a:t>
          </a:r>
          <a:r>
            <a:rPr lang="ja-JP" altLang="ja-JP" sz="1300" baseline="0">
              <a:solidFill>
                <a:schemeClr val="dk1"/>
              </a:solidFill>
              <a:effectLst/>
              <a:latin typeface="+mn-lt"/>
              <a:ea typeface="+mn-ea"/>
              <a:cs typeface="+mn-cs"/>
            </a:rPr>
            <a:t>％未満</a:t>
          </a:r>
          <a:r>
            <a:rPr lang="ja-JP" altLang="en-US" sz="1300" baseline="0">
              <a:solidFill>
                <a:schemeClr val="dk1"/>
              </a:solidFill>
              <a:effectLst/>
              <a:latin typeface="+mn-lt"/>
              <a:ea typeface="+mn-ea"/>
              <a:cs typeface="+mn-cs"/>
            </a:rPr>
            <a:t>（現状以下）</a:t>
          </a:r>
          <a:r>
            <a:rPr lang="ja-JP" altLang="ja-JP" sz="1300" baseline="0">
              <a:solidFill>
                <a:schemeClr val="dk1"/>
              </a:solidFill>
              <a:effectLst/>
              <a:latin typeface="+mn-lt"/>
              <a:ea typeface="+mn-ea"/>
              <a:cs typeface="+mn-cs"/>
            </a:rPr>
            <a:t>」を目標とする</a:t>
          </a:r>
          <a:r>
            <a:rPr lang="ja-JP" altLang="en-US" sz="130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63</xdr:row>
      <xdr:rowOff>57996</xdr:rowOff>
    </xdr:to>
    <xdr:cxnSp macro="">
      <xdr:nvCxnSpPr>
        <xdr:cNvPr id="130" name="直線コネクタ 129"/>
        <xdr:cNvCxnSpPr/>
      </xdr:nvCxnSpPr>
      <xdr:spPr>
        <a:xfrm>
          <a:off x="4114800" y="1085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66040</xdr:rowOff>
    </xdr:to>
    <xdr:cxnSp macro="">
      <xdr:nvCxnSpPr>
        <xdr:cNvPr id="133" name="直線コネクタ 132"/>
        <xdr:cNvCxnSpPr/>
      </xdr:nvCxnSpPr>
      <xdr:spPr>
        <a:xfrm flipV="1">
          <a:off x="3225800" y="1085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29845</xdr:rowOff>
    </xdr:from>
    <xdr:to>
      <xdr:col>4</xdr:col>
      <xdr:colOff>482600</xdr:colOff>
      <xdr:row>63</xdr:row>
      <xdr:rowOff>66040</xdr:rowOff>
    </xdr:to>
    <xdr:cxnSp macro="">
      <xdr:nvCxnSpPr>
        <xdr:cNvPr id="136" name="直線コネクタ 135"/>
        <xdr:cNvCxnSpPr/>
      </xdr:nvCxnSpPr>
      <xdr:spPr>
        <a:xfrm>
          <a:off x="2336800" y="10831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63</xdr:row>
      <xdr:rowOff>158538</xdr:rowOff>
    </xdr:to>
    <xdr:cxnSp macro="">
      <xdr:nvCxnSpPr>
        <xdr:cNvPr id="139" name="直線コネクタ 138"/>
        <xdr:cNvCxnSpPr/>
      </xdr:nvCxnSpPr>
      <xdr:spPr>
        <a:xfrm flipV="1">
          <a:off x="1447800" y="1083119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49" name="円/楕円 148"/>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150723</xdr:rowOff>
    </xdr:from>
    <xdr:ext cx="762000" cy="259045"/>
    <xdr:sp macro="" textlink="">
      <xdr:nvSpPr>
        <xdr:cNvPr id="150"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1" name="円/楕円 150"/>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2" name="テキスト ボックス 151"/>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3" name="円/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4" name="テキスト ボックス 153"/>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150495</xdr:rowOff>
    </xdr:from>
    <xdr:to>
      <xdr:col>3</xdr:col>
      <xdr:colOff>330200</xdr:colOff>
      <xdr:row>63</xdr:row>
      <xdr:rowOff>80645</xdr:rowOff>
    </xdr:to>
    <xdr:sp macro="" textlink="">
      <xdr:nvSpPr>
        <xdr:cNvPr id="155" name="円/楕円 154"/>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56" name="テキスト ボックス 155"/>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107738</xdr:rowOff>
    </xdr:from>
    <xdr:to>
      <xdr:col>2</xdr:col>
      <xdr:colOff>127000</xdr:colOff>
      <xdr:row>64</xdr:row>
      <xdr:rowOff>37888</xdr:rowOff>
    </xdr:to>
    <xdr:sp macro="" textlink="">
      <xdr:nvSpPr>
        <xdr:cNvPr id="157" name="円/楕円 156"/>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48065</xdr:rowOff>
    </xdr:from>
    <xdr:ext cx="762000" cy="259045"/>
    <xdr:sp macro="" textlink="">
      <xdr:nvSpPr>
        <xdr:cNvPr id="158" name="テキスト ボックス 157"/>
        <xdr:cNvSpPr txBox="1"/>
      </xdr:nvSpPr>
      <xdr:spPr>
        <a:xfrm>
          <a:off x="1066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[261,202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平成１９年度から類似団体内平均を上回る。これは町営温泉施設（八峰の湯）の運営開始や一部事務組合（下水道）等への負担金増額が主な原因である。平成２２年度は対前年度比１５．６％減少した。これは平成２１年度には国の経済対策交付金の大部分を維持修繕費、物件費に充当したことにより大幅に増となったことへの反動であ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平成２２年度からは改善して</a:t>
          </a:r>
          <a:r>
            <a:rPr lang="ja-JP" altLang="en-US" sz="1300">
              <a:solidFill>
                <a:schemeClr val="dk1"/>
              </a:solidFill>
              <a:effectLst/>
              <a:latin typeface="+mn-lt"/>
              <a:ea typeface="+mn-ea"/>
              <a:cs typeface="+mn-cs"/>
            </a:rPr>
            <a:t>いるが</a:t>
          </a:r>
          <a:r>
            <a:rPr lang="ja-JP" altLang="ja-JP" sz="1300">
              <a:solidFill>
                <a:schemeClr val="dk1"/>
              </a:solidFill>
              <a:effectLst/>
              <a:latin typeface="+mn-lt"/>
              <a:ea typeface="+mn-ea"/>
              <a:cs typeface="+mn-cs"/>
            </a:rPr>
            <a:t>、平成２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年度</a:t>
          </a:r>
          <a:r>
            <a:rPr lang="ja-JP" altLang="en-US" sz="1300">
              <a:solidFill>
                <a:schemeClr val="dk1"/>
              </a:solidFill>
              <a:effectLst/>
              <a:latin typeface="+mn-lt"/>
              <a:ea typeface="+mn-ea"/>
              <a:cs typeface="+mn-cs"/>
            </a:rPr>
            <a:t>は若干増となったが来年度</a:t>
          </a:r>
          <a:r>
            <a:rPr lang="ja-JP" altLang="ja-JP" sz="1300">
              <a:solidFill>
                <a:schemeClr val="dk1"/>
              </a:solidFill>
              <a:effectLst/>
              <a:latin typeface="+mn-lt"/>
              <a:ea typeface="+mn-ea"/>
              <a:cs typeface="+mn-cs"/>
            </a:rPr>
            <a:t>以降も類似団体同程度の数値を維持すると予想される。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16582</xdr:rowOff>
    </xdr:from>
    <xdr:to>
      <xdr:col>7</xdr:col>
      <xdr:colOff>152400</xdr:colOff>
      <xdr:row>83</xdr:row>
      <xdr:rowOff>68551</xdr:rowOff>
    </xdr:to>
    <xdr:cxnSp macro="">
      <xdr:nvCxnSpPr>
        <xdr:cNvPr id="195" name="直線コネクタ 194"/>
        <xdr:cNvCxnSpPr/>
      </xdr:nvCxnSpPr>
      <xdr:spPr>
        <a:xfrm>
          <a:off x="4114800" y="14246932"/>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16582</xdr:rowOff>
    </xdr:from>
    <xdr:to>
      <xdr:col>6</xdr:col>
      <xdr:colOff>0</xdr:colOff>
      <xdr:row>83</xdr:row>
      <xdr:rowOff>22938</xdr:rowOff>
    </xdr:to>
    <xdr:cxnSp macro="">
      <xdr:nvCxnSpPr>
        <xdr:cNvPr id="198" name="直線コネクタ 197"/>
        <xdr:cNvCxnSpPr/>
      </xdr:nvCxnSpPr>
      <xdr:spPr>
        <a:xfrm flipV="1">
          <a:off x="3225800" y="14246932"/>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xdr:rowOff>
    </xdr:from>
    <xdr:to>
      <xdr:col>4</xdr:col>
      <xdr:colOff>482600</xdr:colOff>
      <xdr:row>83</xdr:row>
      <xdr:rowOff>22938</xdr:rowOff>
    </xdr:to>
    <xdr:cxnSp macro="">
      <xdr:nvCxnSpPr>
        <xdr:cNvPr id="201" name="直線コネクタ 200"/>
        <xdr:cNvCxnSpPr/>
      </xdr:nvCxnSpPr>
      <xdr:spPr>
        <a:xfrm>
          <a:off x="2336800" y="14230369"/>
          <a:ext cx="889000" cy="2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xdr:rowOff>
    </xdr:from>
    <xdr:to>
      <xdr:col>3</xdr:col>
      <xdr:colOff>279400</xdr:colOff>
      <xdr:row>83</xdr:row>
      <xdr:rowOff>154198</xdr:rowOff>
    </xdr:to>
    <xdr:cxnSp macro="">
      <xdr:nvCxnSpPr>
        <xdr:cNvPr id="204" name="直線コネクタ 203"/>
        <xdr:cNvCxnSpPr/>
      </xdr:nvCxnSpPr>
      <xdr:spPr>
        <a:xfrm flipV="1">
          <a:off x="1447800" y="14230369"/>
          <a:ext cx="889000" cy="1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17751</xdr:rowOff>
    </xdr:from>
    <xdr:to>
      <xdr:col>7</xdr:col>
      <xdr:colOff>203200</xdr:colOff>
      <xdr:row>83</xdr:row>
      <xdr:rowOff>119351</xdr:rowOff>
    </xdr:to>
    <xdr:sp macro="" textlink="">
      <xdr:nvSpPr>
        <xdr:cNvPr id="214" name="円/楕円 213"/>
        <xdr:cNvSpPr/>
      </xdr:nvSpPr>
      <xdr:spPr>
        <a:xfrm>
          <a:off x="4902200" y="142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161278</xdr:rowOff>
    </xdr:from>
    <xdr:ext cx="762000" cy="259045"/>
    <xdr:sp macro="" textlink="">
      <xdr:nvSpPr>
        <xdr:cNvPr id="215" name="人件費・物件費等の状況該当値テキスト"/>
        <xdr:cNvSpPr txBox="1"/>
      </xdr:nvSpPr>
      <xdr:spPr>
        <a:xfrm>
          <a:off x="5041900" y="1422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261,202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137232</xdr:rowOff>
    </xdr:from>
    <xdr:to>
      <xdr:col>6</xdr:col>
      <xdr:colOff>50800</xdr:colOff>
      <xdr:row>83</xdr:row>
      <xdr:rowOff>67382</xdr:rowOff>
    </xdr:to>
    <xdr:sp macro="" textlink="">
      <xdr:nvSpPr>
        <xdr:cNvPr id="216" name="円/楕円 215"/>
        <xdr:cNvSpPr/>
      </xdr:nvSpPr>
      <xdr:spPr>
        <a:xfrm>
          <a:off x="4064000" y="141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52159</xdr:rowOff>
    </xdr:from>
    <xdr:ext cx="736600" cy="259045"/>
    <xdr:sp macro="" textlink="">
      <xdr:nvSpPr>
        <xdr:cNvPr id="217" name="テキスト ボックス 216"/>
        <xdr:cNvSpPr txBox="1"/>
      </xdr:nvSpPr>
      <xdr:spPr>
        <a:xfrm>
          <a:off x="3733800" y="1428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143588</xdr:rowOff>
    </xdr:from>
    <xdr:to>
      <xdr:col>4</xdr:col>
      <xdr:colOff>533400</xdr:colOff>
      <xdr:row>83</xdr:row>
      <xdr:rowOff>73738</xdr:rowOff>
    </xdr:to>
    <xdr:sp macro="" textlink="">
      <xdr:nvSpPr>
        <xdr:cNvPr id="218" name="円/楕円 217"/>
        <xdr:cNvSpPr/>
      </xdr:nvSpPr>
      <xdr:spPr>
        <a:xfrm>
          <a:off x="3175000" y="142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58515</xdr:rowOff>
    </xdr:from>
    <xdr:ext cx="762000" cy="259045"/>
    <xdr:sp macro="" textlink="">
      <xdr:nvSpPr>
        <xdr:cNvPr id="219" name="テキスト ボックス 218"/>
        <xdr:cNvSpPr txBox="1"/>
      </xdr:nvSpPr>
      <xdr:spPr>
        <a:xfrm>
          <a:off x="2844800" y="1428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120669</xdr:rowOff>
    </xdr:from>
    <xdr:to>
      <xdr:col>3</xdr:col>
      <xdr:colOff>330200</xdr:colOff>
      <xdr:row>83</xdr:row>
      <xdr:rowOff>50819</xdr:rowOff>
    </xdr:to>
    <xdr:sp macro="" textlink="">
      <xdr:nvSpPr>
        <xdr:cNvPr id="220" name="円/楕円 219"/>
        <xdr:cNvSpPr/>
      </xdr:nvSpPr>
      <xdr:spPr>
        <a:xfrm>
          <a:off x="2286000" y="141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35596</xdr:rowOff>
    </xdr:from>
    <xdr:ext cx="762000" cy="259045"/>
    <xdr:sp macro="" textlink="">
      <xdr:nvSpPr>
        <xdr:cNvPr id="221" name="テキスト ボックス 220"/>
        <xdr:cNvSpPr txBox="1"/>
      </xdr:nvSpPr>
      <xdr:spPr>
        <a:xfrm>
          <a:off x="1955800" y="1426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241,321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103398</xdr:rowOff>
    </xdr:from>
    <xdr:to>
      <xdr:col>2</xdr:col>
      <xdr:colOff>127000</xdr:colOff>
      <xdr:row>84</xdr:row>
      <xdr:rowOff>33548</xdr:rowOff>
    </xdr:to>
    <xdr:sp macro="" textlink="">
      <xdr:nvSpPr>
        <xdr:cNvPr id="222" name="円/楕円 221"/>
        <xdr:cNvSpPr/>
      </xdr:nvSpPr>
      <xdr:spPr>
        <a:xfrm>
          <a:off x="1397000" y="143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18325</xdr:rowOff>
    </xdr:from>
    <xdr:ext cx="762000" cy="259045"/>
    <xdr:sp macro="" textlink="">
      <xdr:nvSpPr>
        <xdr:cNvPr id="223" name="テキスト ボックス 222"/>
        <xdr:cNvSpPr txBox="1"/>
      </xdr:nvSpPr>
      <xdr:spPr>
        <a:xfrm>
          <a:off x="1066800" y="1442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286,048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類似団体内平均より高いが（平成２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年度で</a:t>
          </a:r>
          <a:r>
            <a:rPr lang="ja-JP" altLang="en-US" sz="1300">
              <a:solidFill>
                <a:schemeClr val="dk1"/>
              </a:solidFill>
              <a:effectLst/>
              <a:latin typeface="+mn-lt"/>
              <a:ea typeface="+mn-ea"/>
              <a:cs typeface="+mn-cs"/>
            </a:rPr>
            <a:t>０</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９</a:t>
          </a:r>
          <a:r>
            <a:rPr lang="ja-JP" altLang="ja-JP" sz="1300">
              <a:solidFill>
                <a:schemeClr val="dk1"/>
              </a:solidFill>
              <a:effectLst/>
              <a:latin typeface="+mn-lt"/>
              <a:ea typeface="+mn-ea"/>
              <a:cs typeface="+mn-cs"/>
            </a:rPr>
            <a:t>ポイント）、昨年より下がった。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Ｈ２３</a:t>
          </a:r>
          <a:r>
            <a:rPr lang="ja-JP" altLang="en-US" sz="1300">
              <a:solidFill>
                <a:schemeClr val="dk1"/>
              </a:solidFill>
              <a:effectLst/>
              <a:latin typeface="+mn-lt"/>
              <a:ea typeface="+mn-ea"/>
              <a:cs typeface="+mn-cs"/>
            </a:rPr>
            <a:t>、Ｈ２４</a:t>
          </a:r>
          <a:r>
            <a:rPr lang="ja-JP" altLang="ja-JP" sz="1300">
              <a:solidFill>
                <a:schemeClr val="dk1"/>
              </a:solidFill>
              <a:effectLst/>
              <a:latin typeface="+mn-lt"/>
              <a:ea typeface="+mn-ea"/>
              <a:cs typeface="+mn-cs"/>
            </a:rPr>
            <a:t>の数値の急上昇は国の給与減額措置によるものであ</a:t>
          </a:r>
          <a:r>
            <a:rPr lang="ja-JP" altLang="en-US" sz="1300">
              <a:solidFill>
                <a:schemeClr val="dk1"/>
              </a:solidFill>
              <a:effectLst/>
              <a:latin typeface="+mn-lt"/>
              <a:ea typeface="+mn-ea"/>
              <a:cs typeface="+mn-cs"/>
            </a:rPr>
            <a:t>り、Ｈ２５は減額措置がなくなったため、元の水準に戻った。しかし、</a:t>
          </a:r>
          <a:r>
            <a:rPr lang="ja-JP" altLang="ja-JP" sz="1300">
              <a:solidFill>
                <a:schemeClr val="dk1"/>
              </a:solidFill>
              <a:effectLst/>
              <a:latin typeface="+mn-lt"/>
              <a:ea typeface="+mn-ea"/>
              <a:cs typeface="+mn-cs"/>
            </a:rPr>
            <a:t>類似団体内平均より高い状態が続いている</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理由は学歴に応じた昇級が行われておらず、一律に昇級等を行っていたためである。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Ｈ</a:t>
          </a:r>
          <a:r>
            <a:rPr lang="ja-JP" altLang="ja-JP" sz="1300">
              <a:solidFill>
                <a:schemeClr val="dk1"/>
              </a:solidFill>
              <a:effectLst/>
              <a:latin typeface="+mn-lt"/>
              <a:ea typeface="+mn-ea"/>
              <a:cs typeface="+mn-cs"/>
            </a:rPr>
            <a:t>２５</a:t>
          </a:r>
          <a:r>
            <a:rPr lang="ja-JP" altLang="en-US" sz="1300">
              <a:solidFill>
                <a:schemeClr val="dk1"/>
              </a:solidFill>
              <a:effectLst/>
              <a:latin typeface="+mn-lt"/>
              <a:ea typeface="+mn-ea"/>
              <a:cs typeface="+mn-cs"/>
            </a:rPr>
            <a:t>がＨ２２と比較し指数が下がった要因は、</a:t>
          </a:r>
          <a:r>
            <a:rPr lang="ja-JP" altLang="ja-JP" sz="1300">
              <a:solidFill>
                <a:schemeClr val="dk1"/>
              </a:solidFill>
              <a:effectLst/>
              <a:latin typeface="+mn-lt"/>
              <a:ea typeface="+mn-ea"/>
              <a:cs typeface="+mn-cs"/>
            </a:rPr>
            <a:t>昇給時期を延期し、職員の給与カットを実施し</a:t>
          </a:r>
          <a:r>
            <a:rPr lang="ja-JP" altLang="en-US" sz="1300">
              <a:solidFill>
                <a:schemeClr val="dk1"/>
              </a:solidFill>
              <a:effectLst/>
              <a:latin typeface="+mn-lt"/>
              <a:ea typeface="+mn-ea"/>
              <a:cs typeface="+mn-cs"/>
            </a:rPr>
            <a:t>た。</a:t>
          </a:r>
          <a:r>
            <a:rPr lang="ja-JP" altLang="ja-JP" sz="1300">
              <a:solidFill>
                <a:schemeClr val="dk1"/>
              </a:solidFill>
              <a:effectLst/>
              <a:latin typeface="+mn-lt"/>
              <a:ea typeface="+mn-ea"/>
              <a:cs typeface="+mn-cs"/>
            </a:rPr>
            <a:t>また一律昇級を見直し</a:t>
          </a:r>
          <a:r>
            <a:rPr lang="ja-JP" altLang="en-US" sz="1300">
              <a:solidFill>
                <a:schemeClr val="dk1"/>
              </a:solidFill>
              <a:effectLst/>
              <a:latin typeface="+mn-lt"/>
              <a:ea typeface="+mn-ea"/>
              <a:cs typeface="+mn-cs"/>
            </a:rPr>
            <a:t>、職務職階による昇格、昇給を実施しているためである。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88</xdr:row>
      <xdr:rowOff>43435</xdr:rowOff>
    </xdr:to>
    <xdr:cxnSp macro="">
      <xdr:nvCxnSpPr>
        <xdr:cNvPr id="255" name="直線コネクタ 254"/>
        <xdr:cNvCxnSpPr/>
      </xdr:nvCxnSpPr>
      <xdr:spPr>
        <a:xfrm flipV="1">
          <a:off x="16179800" y="14682215"/>
          <a:ext cx="838200" cy="4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43435</xdr:rowOff>
    </xdr:from>
    <xdr:to>
      <xdr:col>23</xdr:col>
      <xdr:colOff>406400</xdr:colOff>
      <xdr:row>88</xdr:row>
      <xdr:rowOff>86868</xdr:rowOff>
    </xdr:to>
    <xdr:cxnSp macro="">
      <xdr:nvCxnSpPr>
        <xdr:cNvPr id="258" name="直線コネクタ 257"/>
        <xdr:cNvCxnSpPr/>
      </xdr:nvCxnSpPr>
      <xdr:spPr>
        <a:xfrm flipV="1">
          <a:off x="15290800" y="151310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19558</xdr:rowOff>
    </xdr:from>
    <xdr:to>
      <xdr:col>22</xdr:col>
      <xdr:colOff>203200</xdr:colOff>
      <xdr:row>88</xdr:row>
      <xdr:rowOff>86868</xdr:rowOff>
    </xdr:to>
    <xdr:cxnSp macro="">
      <xdr:nvCxnSpPr>
        <xdr:cNvPr id="261" name="直線コネクタ 260"/>
        <xdr:cNvCxnSpPr/>
      </xdr:nvCxnSpPr>
      <xdr:spPr>
        <a:xfrm>
          <a:off x="14401800" y="1476425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19558</xdr:rowOff>
    </xdr:to>
    <xdr:cxnSp macro="">
      <xdr:nvCxnSpPr>
        <xdr:cNvPr id="264" name="直線コネクタ 263"/>
        <xdr:cNvCxnSpPr/>
      </xdr:nvCxnSpPr>
      <xdr:spPr>
        <a:xfrm>
          <a:off x="13512800" y="1474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4" name="円/楕円 273"/>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5"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164085</xdr:rowOff>
    </xdr:from>
    <xdr:to>
      <xdr:col>23</xdr:col>
      <xdr:colOff>457200</xdr:colOff>
      <xdr:row>88</xdr:row>
      <xdr:rowOff>94235</xdr:rowOff>
    </xdr:to>
    <xdr:sp macro="" textlink="">
      <xdr:nvSpPr>
        <xdr:cNvPr id="276" name="円/楕円 275"/>
        <xdr:cNvSpPr/>
      </xdr:nvSpPr>
      <xdr:spPr>
        <a:xfrm>
          <a:off x="16129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79012</xdr:rowOff>
    </xdr:from>
    <xdr:ext cx="736600" cy="259045"/>
    <xdr:sp macro="" textlink="">
      <xdr:nvSpPr>
        <xdr:cNvPr id="277" name="テキスト ボックス 276"/>
        <xdr:cNvSpPr txBox="1"/>
      </xdr:nvSpPr>
      <xdr:spPr>
        <a:xfrm>
          <a:off x="15798800" y="1516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36068</xdr:rowOff>
    </xdr:from>
    <xdr:to>
      <xdr:col>22</xdr:col>
      <xdr:colOff>254000</xdr:colOff>
      <xdr:row>88</xdr:row>
      <xdr:rowOff>137668</xdr:rowOff>
    </xdr:to>
    <xdr:sp macro="" textlink="">
      <xdr:nvSpPr>
        <xdr:cNvPr id="278" name="円/楕円 277"/>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122445</xdr:rowOff>
    </xdr:from>
    <xdr:ext cx="762000" cy="259045"/>
    <xdr:sp macro="" textlink="">
      <xdr:nvSpPr>
        <xdr:cNvPr id="279" name="テキスト ボックス 278"/>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140208</xdr:rowOff>
    </xdr:from>
    <xdr:to>
      <xdr:col>21</xdr:col>
      <xdr:colOff>50800</xdr:colOff>
      <xdr:row>86</xdr:row>
      <xdr:rowOff>70358</xdr:rowOff>
    </xdr:to>
    <xdr:sp macro="" textlink="">
      <xdr:nvSpPr>
        <xdr:cNvPr id="280" name="円/楕円 279"/>
        <xdr:cNvSpPr/>
      </xdr:nvSpPr>
      <xdr:spPr>
        <a:xfrm>
          <a:off x="14351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55135</xdr:rowOff>
    </xdr:from>
    <xdr:ext cx="762000" cy="259045"/>
    <xdr:sp macro="" textlink="">
      <xdr:nvSpPr>
        <xdr:cNvPr id="281" name="テキスト ボックス 280"/>
        <xdr:cNvSpPr txBox="1"/>
      </xdr:nvSpPr>
      <xdr:spPr>
        <a:xfrm>
          <a:off x="14020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2" name="円/楕円 281"/>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3" name="テキスト ボックス 282"/>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ここ数年来、類似団体の平均より４人程度少ない状態を保っている。定年退職者の不補充、または制限的な採用による定員削減を以前から実施しており、このような数値となっている。</a:t>
          </a:r>
          <a:endParaRPr lang="ja-JP" altLang="ja-JP" sz="1300">
            <a:effectLst/>
          </a:endParaRPr>
        </a:p>
        <a:p>
          <a:pPr rtl="0" fontAlgn="base"/>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近年の定年退職者の増加に伴い、今後、</a:t>
          </a:r>
          <a:r>
            <a:rPr lang="ja-JP" altLang="ja-JP" sz="1300">
              <a:solidFill>
                <a:schemeClr val="dk1"/>
              </a:solidFill>
              <a:effectLst/>
              <a:latin typeface="+mn-lt"/>
              <a:ea typeface="+mn-ea"/>
              <a:cs typeface="+mn-cs"/>
            </a:rPr>
            <a:t>計画的な採用</a:t>
          </a:r>
          <a:r>
            <a:rPr lang="ja-JP" altLang="en-US" sz="1300">
              <a:solidFill>
                <a:schemeClr val="dk1"/>
              </a:solidFill>
              <a:effectLst/>
              <a:latin typeface="+mn-lt"/>
              <a:ea typeface="+mn-ea"/>
              <a:cs typeface="+mn-cs"/>
            </a:rPr>
            <a:t>による補充と</a:t>
          </a:r>
          <a:r>
            <a:rPr lang="ja-JP" altLang="ja-JP" sz="1300">
              <a:solidFill>
                <a:schemeClr val="dk1"/>
              </a:solidFill>
              <a:effectLst/>
              <a:latin typeface="+mn-lt"/>
              <a:ea typeface="+mn-ea"/>
              <a:cs typeface="+mn-cs"/>
            </a:rPr>
            <a:t>定員管理を実施していく</a:t>
          </a:r>
          <a:r>
            <a:rPr lang="ja-JP" altLang="en-US" sz="1300">
              <a:solidFill>
                <a:schemeClr val="dk1"/>
              </a:solidFill>
              <a:effectLst/>
              <a:latin typeface="+mn-lt"/>
              <a:ea typeface="+mn-ea"/>
              <a:cs typeface="+mn-cs"/>
            </a:rPr>
            <a:t>とともに、</a:t>
          </a:r>
          <a:r>
            <a:rPr lang="ja-JP" altLang="ja-JP" sz="1300">
              <a:solidFill>
                <a:schemeClr val="dk1"/>
              </a:solidFill>
              <a:effectLst/>
              <a:latin typeface="+mn-lt"/>
              <a:ea typeface="+mn-ea"/>
              <a:cs typeface="+mn-cs"/>
            </a:rPr>
            <a:t>効率的な行政運営を目指</a:t>
          </a:r>
          <a:r>
            <a:rPr lang="ja-JP" altLang="en-US" sz="1300">
              <a:solidFill>
                <a:schemeClr val="dk1"/>
              </a:solidFill>
              <a:effectLst/>
              <a:latin typeface="+mn-lt"/>
              <a:ea typeface="+mn-ea"/>
              <a:cs typeface="+mn-cs"/>
            </a:rPr>
            <a:t>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20574</xdr:rowOff>
    </xdr:to>
    <xdr:cxnSp macro="">
      <xdr:nvCxnSpPr>
        <xdr:cNvPr id="320" name="直線コネクタ 319"/>
        <xdr:cNvCxnSpPr/>
      </xdr:nvCxnSpPr>
      <xdr:spPr>
        <a:xfrm>
          <a:off x="16179800" y="102882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17127</xdr:rowOff>
    </xdr:to>
    <xdr:cxnSp macro="">
      <xdr:nvCxnSpPr>
        <xdr:cNvPr id="323" name="直線コネクタ 322"/>
        <xdr:cNvCxnSpPr/>
      </xdr:nvCxnSpPr>
      <xdr:spPr>
        <a:xfrm flipV="1">
          <a:off x="15290800" y="10288270"/>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7475</xdr:rowOff>
    </xdr:from>
    <xdr:to>
      <xdr:col>22</xdr:col>
      <xdr:colOff>203200</xdr:colOff>
      <xdr:row>60</xdr:row>
      <xdr:rowOff>17127</xdr:rowOff>
    </xdr:to>
    <xdr:cxnSp macro="">
      <xdr:nvCxnSpPr>
        <xdr:cNvPr id="326" name="直線コネクタ 325"/>
        <xdr:cNvCxnSpPr/>
      </xdr:nvCxnSpPr>
      <xdr:spPr>
        <a:xfrm>
          <a:off x="14401800" y="102944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7475</xdr:rowOff>
    </xdr:from>
    <xdr:to>
      <xdr:col>21</xdr:col>
      <xdr:colOff>0</xdr:colOff>
      <xdr:row>60</xdr:row>
      <xdr:rowOff>8165</xdr:rowOff>
    </xdr:to>
    <xdr:cxnSp macro="">
      <xdr:nvCxnSpPr>
        <xdr:cNvPr id="329" name="直線コネクタ 328"/>
        <xdr:cNvCxnSpPr/>
      </xdr:nvCxnSpPr>
      <xdr:spPr>
        <a:xfrm flipV="1">
          <a:off x="13512800" y="10294475"/>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1" name="テキスト ボックス 330"/>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3" name="テキスト ボックス 332"/>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141224</xdr:rowOff>
    </xdr:from>
    <xdr:to>
      <xdr:col>24</xdr:col>
      <xdr:colOff>609600</xdr:colOff>
      <xdr:row>60</xdr:row>
      <xdr:rowOff>71374</xdr:rowOff>
    </xdr:to>
    <xdr:sp macro="" textlink="">
      <xdr:nvSpPr>
        <xdr:cNvPr id="339" name="円/楕円 338"/>
        <xdr:cNvSpPr/>
      </xdr:nvSpPr>
      <xdr:spPr>
        <a:xfrm>
          <a:off x="16967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157751</xdr:rowOff>
    </xdr:from>
    <xdr:ext cx="762000" cy="259045"/>
    <xdr:sp macro="" textlink="">
      <xdr:nvSpPr>
        <xdr:cNvPr id="340" name="定員管理の状況該当値テキスト"/>
        <xdr:cNvSpPr txBox="1"/>
      </xdr:nvSpPr>
      <xdr:spPr>
        <a:xfrm>
          <a:off x="17106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121920</xdr:rowOff>
    </xdr:from>
    <xdr:to>
      <xdr:col>23</xdr:col>
      <xdr:colOff>457200</xdr:colOff>
      <xdr:row>60</xdr:row>
      <xdr:rowOff>52070</xdr:rowOff>
    </xdr:to>
    <xdr:sp macro="" textlink="">
      <xdr:nvSpPr>
        <xdr:cNvPr id="341" name="円/楕円 340"/>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62247</xdr:rowOff>
    </xdr:from>
    <xdr:ext cx="736600" cy="259045"/>
    <xdr:sp macro="" textlink="">
      <xdr:nvSpPr>
        <xdr:cNvPr id="342" name="テキスト ボックス 341"/>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137777</xdr:rowOff>
    </xdr:from>
    <xdr:to>
      <xdr:col>22</xdr:col>
      <xdr:colOff>254000</xdr:colOff>
      <xdr:row>60</xdr:row>
      <xdr:rowOff>67927</xdr:rowOff>
    </xdr:to>
    <xdr:sp macro="" textlink="">
      <xdr:nvSpPr>
        <xdr:cNvPr id="343" name="円/楕円 342"/>
        <xdr:cNvSpPr/>
      </xdr:nvSpPr>
      <xdr:spPr>
        <a:xfrm>
          <a:off x="15240000" y="102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78104</xdr:rowOff>
    </xdr:from>
    <xdr:ext cx="762000" cy="259045"/>
    <xdr:sp macro="" textlink="">
      <xdr:nvSpPr>
        <xdr:cNvPr id="344" name="テキスト ボックス 343"/>
        <xdr:cNvSpPr txBox="1"/>
      </xdr:nvSpPr>
      <xdr:spPr>
        <a:xfrm>
          <a:off x="14909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128125</xdr:rowOff>
    </xdr:from>
    <xdr:to>
      <xdr:col>21</xdr:col>
      <xdr:colOff>50800</xdr:colOff>
      <xdr:row>60</xdr:row>
      <xdr:rowOff>58275</xdr:rowOff>
    </xdr:to>
    <xdr:sp macro="" textlink="">
      <xdr:nvSpPr>
        <xdr:cNvPr id="345" name="円/楕円 344"/>
        <xdr:cNvSpPr/>
      </xdr:nvSpPr>
      <xdr:spPr>
        <a:xfrm>
          <a:off x="14351000" y="102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68452</xdr:rowOff>
    </xdr:from>
    <xdr:ext cx="762000" cy="259045"/>
    <xdr:sp macro="" textlink="">
      <xdr:nvSpPr>
        <xdr:cNvPr id="346" name="テキスト ボックス 345"/>
        <xdr:cNvSpPr txBox="1"/>
      </xdr:nvSpPr>
      <xdr:spPr>
        <a:xfrm>
          <a:off x="14020800" y="100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128815</xdr:rowOff>
    </xdr:from>
    <xdr:to>
      <xdr:col>19</xdr:col>
      <xdr:colOff>533400</xdr:colOff>
      <xdr:row>60</xdr:row>
      <xdr:rowOff>58965</xdr:rowOff>
    </xdr:to>
    <xdr:sp macro="" textlink="">
      <xdr:nvSpPr>
        <xdr:cNvPr id="347" name="円/楕円 346"/>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69142</xdr:rowOff>
    </xdr:from>
    <xdr:ext cx="762000" cy="259045"/>
    <xdr:sp macro="" textlink="">
      <xdr:nvSpPr>
        <xdr:cNvPr id="348" name="テキスト ボックス 347"/>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平成１９年度以降毎年度、類似団体内平均よりわずかではあるが低い状況であり、改善しつつあると言える。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今後も</a:t>
          </a:r>
          <a:r>
            <a:rPr lang="ja-JP" altLang="en-US" sz="1300">
              <a:solidFill>
                <a:schemeClr val="dk1"/>
              </a:solidFill>
              <a:effectLst/>
              <a:latin typeface="+mn-lt"/>
              <a:ea typeface="+mn-ea"/>
              <a:cs typeface="+mn-cs"/>
            </a:rPr>
            <a:t>小海町</a:t>
          </a:r>
          <a:r>
            <a:rPr lang="ja-JP" altLang="ja-JP" sz="1300">
              <a:solidFill>
                <a:schemeClr val="dk1"/>
              </a:solidFill>
              <a:effectLst/>
              <a:latin typeface="+mn-lt"/>
              <a:ea typeface="+mn-ea"/>
              <a:cs typeface="+mn-cs"/>
            </a:rPr>
            <a:t>長期振興計画に基づいた計画的、制限的な起債の実施により平成２</a:t>
          </a:r>
          <a:r>
            <a:rPr lang="ja-JP" altLang="en-US" sz="1300">
              <a:solidFill>
                <a:schemeClr val="dk1"/>
              </a:solidFill>
              <a:effectLst/>
              <a:latin typeface="+mn-lt"/>
              <a:ea typeface="+mn-ea"/>
              <a:cs typeface="+mn-cs"/>
            </a:rPr>
            <a:t>８</a:t>
          </a:r>
          <a:r>
            <a:rPr lang="ja-JP" altLang="ja-JP" sz="1300">
              <a:solidFill>
                <a:schemeClr val="dk1"/>
              </a:solidFill>
              <a:effectLst/>
              <a:latin typeface="+mn-lt"/>
              <a:ea typeface="+mn-ea"/>
              <a:cs typeface="+mn-cs"/>
            </a:rPr>
            <a:t>年度には単年度実質公債費比率８％台を目指す。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96838</xdr:rowOff>
    </xdr:from>
    <xdr:to>
      <xdr:col>24</xdr:col>
      <xdr:colOff>558800</xdr:colOff>
      <xdr:row>40</xdr:row>
      <xdr:rowOff>139065</xdr:rowOff>
    </xdr:to>
    <xdr:cxnSp macro="">
      <xdr:nvCxnSpPr>
        <xdr:cNvPr id="378" name="直線コネクタ 377"/>
        <xdr:cNvCxnSpPr/>
      </xdr:nvCxnSpPr>
      <xdr:spPr>
        <a:xfrm flipV="1">
          <a:off x="16179800" y="695483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52070</xdr:rowOff>
    </xdr:to>
    <xdr:cxnSp macro="">
      <xdr:nvCxnSpPr>
        <xdr:cNvPr id="381" name="直線コネクタ 380"/>
        <xdr:cNvCxnSpPr/>
      </xdr:nvCxnSpPr>
      <xdr:spPr>
        <a:xfrm flipV="1">
          <a:off x="15290800" y="69970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142557</xdr:rowOff>
    </xdr:to>
    <xdr:cxnSp macro="">
      <xdr:nvCxnSpPr>
        <xdr:cNvPr id="384" name="直線コネクタ 383"/>
        <xdr:cNvCxnSpPr/>
      </xdr:nvCxnSpPr>
      <xdr:spPr>
        <a:xfrm flipV="1">
          <a:off x="14401800" y="70815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42</xdr:row>
      <xdr:rowOff>43497</xdr:rowOff>
    </xdr:to>
    <xdr:cxnSp macro="">
      <xdr:nvCxnSpPr>
        <xdr:cNvPr id="387" name="直線コネクタ 386"/>
        <xdr:cNvCxnSpPr/>
      </xdr:nvCxnSpPr>
      <xdr:spPr>
        <a:xfrm flipV="1">
          <a:off x="13512800" y="71720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7" name="円/楕円 396"/>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62565</xdr:rowOff>
    </xdr:from>
    <xdr:ext cx="762000" cy="259045"/>
    <xdr:sp macro="" textlink="">
      <xdr:nvSpPr>
        <xdr:cNvPr id="398" name="公債費負担の状況該当値テキスト"/>
        <xdr:cNvSpPr txBox="1"/>
      </xdr:nvSpPr>
      <xdr:spPr>
        <a:xfrm>
          <a:off x="17106900" y="674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9" name="円/楕円 398"/>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28592</xdr:rowOff>
    </xdr:from>
    <xdr:ext cx="736600" cy="259045"/>
    <xdr:sp macro="" textlink="">
      <xdr:nvSpPr>
        <xdr:cNvPr id="400" name="テキスト ボックス 399"/>
        <xdr:cNvSpPr txBox="1"/>
      </xdr:nvSpPr>
      <xdr:spPr>
        <a:xfrm>
          <a:off x="15798800" y="671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1" name="円/楕円 400"/>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2" name="テキスト ボックス 401"/>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403" name="円/楕円 402"/>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32084</xdr:rowOff>
    </xdr:from>
    <xdr:ext cx="762000" cy="259045"/>
    <xdr:sp macro="" textlink="">
      <xdr:nvSpPr>
        <xdr:cNvPr id="404" name="テキスト ボックス 403"/>
        <xdr:cNvSpPr txBox="1"/>
      </xdr:nvSpPr>
      <xdr:spPr>
        <a:xfrm>
          <a:off x="14020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405" name="円/楕円 404"/>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104474</xdr:rowOff>
    </xdr:from>
    <xdr:ext cx="762000" cy="259045"/>
    <xdr:sp macro="" textlink="">
      <xdr:nvSpPr>
        <xdr:cNvPr id="406" name="テキスト ボックス 405"/>
        <xdr:cNvSpPr txBox="1"/>
      </xdr:nvSpPr>
      <xdr:spPr>
        <a:xfrm>
          <a:off x="13131800" y="696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平成２４年度は類似団体内平均値を</a:t>
          </a:r>
          <a:r>
            <a:rPr lang="ja-JP" altLang="en-US" sz="1300">
              <a:solidFill>
                <a:schemeClr val="dk1"/>
              </a:solidFill>
              <a:effectLst/>
              <a:latin typeface="+mn-lt"/>
              <a:ea typeface="+mn-ea"/>
              <a:cs typeface="+mn-cs"/>
            </a:rPr>
            <a:t>下回り、平成２５年度は初めて０％となった。</a:t>
          </a:r>
          <a:r>
            <a:rPr lang="ja-JP" altLang="ja-JP" sz="1300">
              <a:solidFill>
                <a:schemeClr val="dk1"/>
              </a:solidFill>
              <a:effectLst/>
              <a:latin typeface="+mn-lt"/>
              <a:ea typeface="+mn-ea"/>
              <a:cs typeface="+mn-cs"/>
            </a:rPr>
            <a:t>原因は充当可能基金が増えたためである。　　</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類似団体内順位では１位となったが、</a:t>
          </a:r>
          <a:r>
            <a:rPr lang="ja-JP" altLang="ja-JP" sz="1300">
              <a:solidFill>
                <a:schemeClr val="dk1"/>
              </a:solidFill>
              <a:effectLst/>
              <a:latin typeface="+mn-lt"/>
              <a:ea typeface="+mn-ea"/>
              <a:cs typeface="+mn-cs"/>
            </a:rPr>
            <a:t>近隣町村は</a:t>
          </a:r>
          <a:r>
            <a:rPr lang="ja-JP" altLang="en-US" sz="1300">
              <a:solidFill>
                <a:schemeClr val="dk1"/>
              </a:solidFill>
              <a:effectLst/>
              <a:latin typeface="+mn-lt"/>
              <a:ea typeface="+mn-ea"/>
              <a:cs typeface="+mn-cs"/>
            </a:rPr>
            <a:t>全て</a:t>
          </a:r>
          <a:r>
            <a:rPr lang="ja-JP" altLang="ja-JP" sz="1300">
              <a:solidFill>
                <a:schemeClr val="dk1"/>
              </a:solidFill>
              <a:effectLst/>
              <a:latin typeface="+mn-lt"/>
              <a:ea typeface="+mn-ea"/>
              <a:cs typeface="+mn-cs"/>
            </a:rPr>
            <a:t>０％</a:t>
          </a:r>
          <a:r>
            <a:rPr lang="ja-JP" altLang="en-US" sz="1300">
              <a:solidFill>
                <a:schemeClr val="dk1"/>
              </a:solidFill>
              <a:effectLst/>
              <a:latin typeface="+mn-lt"/>
              <a:ea typeface="+mn-ea"/>
              <a:cs typeface="+mn-cs"/>
            </a:rPr>
            <a:t>である。</a:t>
          </a:r>
          <a:endParaRPr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今後、</a:t>
          </a:r>
          <a:r>
            <a:rPr lang="ja-JP" altLang="ja-JP" sz="1300">
              <a:solidFill>
                <a:schemeClr val="dk1"/>
              </a:solidFill>
              <a:effectLst/>
              <a:latin typeface="+mn-lt"/>
              <a:ea typeface="+mn-ea"/>
              <a:cs typeface="+mn-cs"/>
            </a:rPr>
            <a:t>より一層歳出削減に努め、積極的な基金積立を実施</a:t>
          </a:r>
          <a:r>
            <a:rPr lang="ja-JP" altLang="en-US" sz="1300">
              <a:solidFill>
                <a:schemeClr val="dk1"/>
              </a:solidFill>
              <a:effectLst/>
              <a:latin typeface="+mn-lt"/>
              <a:ea typeface="+mn-ea"/>
              <a:cs typeface="+mn-cs"/>
            </a:rPr>
            <a:t>していく。</a:t>
          </a:r>
          <a:endParaRPr lang="ja-JP" altLang="ja-JP" sz="1300">
            <a:effectLst/>
          </a:endParaRPr>
        </a:p>
        <a:p>
          <a:pPr rtl="0" eaLnBrk="1" fontAlgn="auto" latinLnBrk="0" hangingPunct="1"/>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55626</xdr:rowOff>
    </xdr:from>
    <xdr:to>
      <xdr:col>23</xdr:col>
      <xdr:colOff>406400</xdr:colOff>
      <xdr:row>15</xdr:row>
      <xdr:rowOff>162154</xdr:rowOff>
    </xdr:to>
    <xdr:cxnSp macro="">
      <xdr:nvCxnSpPr>
        <xdr:cNvPr id="438" name="直線コネクタ 437"/>
        <xdr:cNvCxnSpPr/>
      </xdr:nvCxnSpPr>
      <xdr:spPr>
        <a:xfrm flipV="1">
          <a:off x="15290800" y="2455926"/>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162154</xdr:rowOff>
    </xdr:from>
    <xdr:to>
      <xdr:col>22</xdr:col>
      <xdr:colOff>203200</xdr:colOff>
      <xdr:row>17</xdr:row>
      <xdr:rowOff>39319</xdr:rowOff>
    </xdr:to>
    <xdr:cxnSp macro="">
      <xdr:nvCxnSpPr>
        <xdr:cNvPr id="441" name="直線コネクタ 440"/>
        <xdr:cNvCxnSpPr/>
      </xdr:nvCxnSpPr>
      <xdr:spPr>
        <a:xfrm flipV="1">
          <a:off x="14401800" y="2733904"/>
          <a:ext cx="889000" cy="2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141393</xdr:rowOff>
    </xdr:from>
    <xdr:ext cx="736600" cy="259045"/>
    <xdr:sp macro="" textlink="">
      <xdr:nvSpPr>
        <xdr:cNvPr id="443" name="テキスト ボックス 442"/>
        <xdr:cNvSpPr txBox="1"/>
      </xdr:nvSpPr>
      <xdr:spPr>
        <a:xfrm>
          <a:off x="15798800" y="254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39319</xdr:rowOff>
    </xdr:from>
    <xdr:to>
      <xdr:col>21</xdr:col>
      <xdr:colOff>0</xdr:colOff>
      <xdr:row>20</xdr:row>
      <xdr:rowOff>23978</xdr:rowOff>
    </xdr:to>
    <xdr:cxnSp macro="">
      <xdr:nvCxnSpPr>
        <xdr:cNvPr id="444" name="直線コネクタ 443"/>
        <xdr:cNvCxnSpPr/>
      </xdr:nvCxnSpPr>
      <xdr:spPr>
        <a:xfrm flipV="1">
          <a:off x="13512800" y="2953969"/>
          <a:ext cx="889000" cy="4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7" name="フローチャート : 判断 446"/>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8" name="テキスト ボックス 447"/>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9" name="フローチャート : 判断 448"/>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0" name="テキスト ボックス 449"/>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4826</xdr:rowOff>
    </xdr:from>
    <xdr:to>
      <xdr:col>23</xdr:col>
      <xdr:colOff>457200</xdr:colOff>
      <xdr:row>14</xdr:row>
      <xdr:rowOff>106426</xdr:rowOff>
    </xdr:to>
    <xdr:sp macro="" textlink="">
      <xdr:nvSpPr>
        <xdr:cNvPr id="456" name="円/楕円 455"/>
        <xdr:cNvSpPr/>
      </xdr:nvSpPr>
      <xdr:spPr>
        <a:xfrm>
          <a:off x="161290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116603</xdr:rowOff>
    </xdr:from>
    <xdr:ext cx="736600" cy="259045"/>
    <xdr:sp macro="" textlink="">
      <xdr:nvSpPr>
        <xdr:cNvPr id="457" name="テキスト ボックス 456"/>
        <xdr:cNvSpPr txBox="1"/>
      </xdr:nvSpPr>
      <xdr:spPr>
        <a:xfrm>
          <a:off x="15798800" y="217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111354</xdr:rowOff>
    </xdr:from>
    <xdr:to>
      <xdr:col>22</xdr:col>
      <xdr:colOff>254000</xdr:colOff>
      <xdr:row>16</xdr:row>
      <xdr:rowOff>41504</xdr:rowOff>
    </xdr:to>
    <xdr:sp macro="" textlink="">
      <xdr:nvSpPr>
        <xdr:cNvPr id="458" name="円/楕円 457"/>
        <xdr:cNvSpPr/>
      </xdr:nvSpPr>
      <xdr:spPr>
        <a:xfrm>
          <a:off x="15240000" y="26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26281</xdr:rowOff>
    </xdr:from>
    <xdr:ext cx="762000" cy="259045"/>
    <xdr:sp macro="" textlink="">
      <xdr:nvSpPr>
        <xdr:cNvPr id="459" name="テキスト ボックス 458"/>
        <xdr:cNvSpPr txBox="1"/>
      </xdr:nvSpPr>
      <xdr:spPr>
        <a:xfrm>
          <a:off x="14909800" y="27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159969</xdr:rowOff>
    </xdr:from>
    <xdr:to>
      <xdr:col>21</xdr:col>
      <xdr:colOff>50800</xdr:colOff>
      <xdr:row>17</xdr:row>
      <xdr:rowOff>90119</xdr:rowOff>
    </xdr:to>
    <xdr:sp macro="" textlink="">
      <xdr:nvSpPr>
        <xdr:cNvPr id="460" name="円/楕円 459"/>
        <xdr:cNvSpPr/>
      </xdr:nvSpPr>
      <xdr:spPr>
        <a:xfrm>
          <a:off x="14351000" y="29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74896</xdr:rowOff>
    </xdr:from>
    <xdr:ext cx="762000" cy="259045"/>
    <xdr:sp macro="" textlink="">
      <xdr:nvSpPr>
        <xdr:cNvPr id="461" name="テキスト ボックス 460"/>
        <xdr:cNvSpPr txBox="1"/>
      </xdr:nvSpPr>
      <xdr:spPr>
        <a:xfrm>
          <a:off x="14020800" y="298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144628</xdr:rowOff>
    </xdr:from>
    <xdr:to>
      <xdr:col>19</xdr:col>
      <xdr:colOff>533400</xdr:colOff>
      <xdr:row>20</xdr:row>
      <xdr:rowOff>74778</xdr:rowOff>
    </xdr:to>
    <xdr:sp macro="" textlink="">
      <xdr:nvSpPr>
        <xdr:cNvPr id="462" name="円/楕円 461"/>
        <xdr:cNvSpPr/>
      </xdr:nvSpPr>
      <xdr:spPr>
        <a:xfrm>
          <a:off x="13462000" y="34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59555</xdr:rowOff>
    </xdr:from>
    <xdr:ext cx="762000" cy="259045"/>
    <xdr:sp macro="" textlink="">
      <xdr:nvSpPr>
        <xdr:cNvPr id="463" name="テキスト ボックス 462"/>
        <xdr:cNvSpPr txBox="1"/>
      </xdr:nvSpPr>
      <xdr:spPr>
        <a:xfrm>
          <a:off x="13131800" y="34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5,080
5,038
114.19
3,909,987
3,739,928
138,440
2,445,301
4,636,710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類似団体内平均よりも毎年度大きく下回っており、平成２</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年度は</a:t>
          </a:r>
          <a:r>
            <a:rPr lang="ja-JP" altLang="en-US" sz="1300">
              <a:solidFill>
                <a:schemeClr val="dk1"/>
              </a:solidFill>
              <a:effectLst/>
              <a:latin typeface="+mn-lt"/>
              <a:ea typeface="+mn-ea"/>
              <a:cs typeface="+mn-cs"/>
            </a:rPr>
            <a:t>４．６ポイント</a:t>
          </a:r>
          <a:r>
            <a:rPr lang="ja-JP" altLang="ja-JP" sz="1300">
              <a:solidFill>
                <a:schemeClr val="dk1"/>
              </a:solidFill>
              <a:effectLst/>
              <a:latin typeface="+mn-lt"/>
              <a:ea typeface="+mn-ea"/>
              <a:cs typeface="+mn-cs"/>
            </a:rPr>
            <a:t>下回っている。人口千人当たり職員数が同様のポイントで少ない状況であり、それに連動した数値である。</a:t>
          </a:r>
          <a:endParaRPr lang="ja-JP" altLang="ja-JP" sz="1300">
            <a:effectLst/>
          </a:endParaRPr>
        </a:p>
        <a:p>
          <a:r>
            <a:rPr lang="ja-JP" altLang="ja-JP" sz="1300">
              <a:solidFill>
                <a:schemeClr val="dk1"/>
              </a:solidFill>
              <a:effectLst/>
              <a:latin typeface="+mn-lt"/>
              <a:ea typeface="+mn-ea"/>
              <a:cs typeface="+mn-cs"/>
            </a:rPr>
            <a:t>　今後も同じ状態が続くことが想定される。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101854</xdr:rowOff>
    </xdr:from>
    <xdr:to>
      <xdr:col>7</xdr:col>
      <xdr:colOff>15875</xdr:colOff>
      <xdr:row>35</xdr:row>
      <xdr:rowOff>143002</xdr:rowOff>
    </xdr:to>
    <xdr:cxnSp macro="">
      <xdr:nvCxnSpPr>
        <xdr:cNvPr id="63" name="直線コネクタ 62"/>
        <xdr:cNvCxnSpPr/>
      </xdr:nvCxnSpPr>
      <xdr:spPr>
        <a:xfrm flipV="1">
          <a:off x="3987800" y="61026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120142</xdr:rowOff>
    </xdr:from>
    <xdr:to>
      <xdr:col>5</xdr:col>
      <xdr:colOff>549275</xdr:colOff>
      <xdr:row>35</xdr:row>
      <xdr:rowOff>143002</xdr:rowOff>
    </xdr:to>
    <xdr:cxnSp macro="">
      <xdr:nvCxnSpPr>
        <xdr:cNvPr id="66" name="直線コネクタ 65"/>
        <xdr:cNvCxnSpPr/>
      </xdr:nvCxnSpPr>
      <xdr:spPr>
        <a:xfrm>
          <a:off x="3098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120142</xdr:rowOff>
    </xdr:to>
    <xdr:cxnSp macro="">
      <xdr:nvCxnSpPr>
        <xdr:cNvPr id="69" name="直線コネクタ 68"/>
        <xdr:cNvCxnSpPr/>
      </xdr:nvCxnSpPr>
      <xdr:spPr>
        <a:xfrm>
          <a:off x="2209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115570</xdr:rowOff>
    </xdr:to>
    <xdr:cxnSp macro="">
      <xdr:nvCxnSpPr>
        <xdr:cNvPr id="72" name="直線コネクタ 71"/>
        <xdr:cNvCxnSpPr/>
      </xdr:nvCxnSpPr>
      <xdr:spPr>
        <a:xfrm flipV="1">
          <a:off x="1320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51054</xdr:rowOff>
    </xdr:from>
    <xdr:to>
      <xdr:col>7</xdr:col>
      <xdr:colOff>66675</xdr:colOff>
      <xdr:row>35</xdr:row>
      <xdr:rowOff>152654</xdr:rowOff>
    </xdr:to>
    <xdr:sp macro="" textlink="">
      <xdr:nvSpPr>
        <xdr:cNvPr id="82" name="円/楕円 81"/>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67581</xdr:rowOff>
    </xdr:from>
    <xdr:ext cx="762000" cy="259045"/>
    <xdr:sp macro="" textlink="">
      <xdr:nvSpPr>
        <xdr:cNvPr id="83" name="人件費該当値テキスト"/>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92202</xdr:rowOff>
    </xdr:from>
    <xdr:to>
      <xdr:col>5</xdr:col>
      <xdr:colOff>600075</xdr:colOff>
      <xdr:row>36</xdr:row>
      <xdr:rowOff>22352</xdr:rowOff>
    </xdr:to>
    <xdr:sp macro="" textlink="">
      <xdr:nvSpPr>
        <xdr:cNvPr id="84" name="円/楕円 83"/>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32529</xdr:rowOff>
    </xdr:from>
    <xdr:ext cx="736600" cy="259045"/>
    <xdr:sp macro="" textlink="">
      <xdr:nvSpPr>
        <xdr:cNvPr id="85" name="テキスト ボックス 84"/>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69342</xdr:rowOff>
    </xdr:from>
    <xdr:to>
      <xdr:col>4</xdr:col>
      <xdr:colOff>396875</xdr:colOff>
      <xdr:row>35</xdr:row>
      <xdr:rowOff>170942</xdr:rowOff>
    </xdr:to>
    <xdr:sp macro="" textlink="">
      <xdr:nvSpPr>
        <xdr:cNvPr id="86" name="円/楕円 85"/>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9669</xdr:rowOff>
    </xdr:from>
    <xdr:ext cx="762000" cy="259045"/>
    <xdr:sp macro="" textlink="">
      <xdr:nvSpPr>
        <xdr:cNvPr id="87" name="テキスト ボックス 86"/>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8" name="円/楕円 87"/>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89" name="テキスト ボックス 88"/>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0" name="円/楕円 89"/>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1" name="テキスト ボックス 90"/>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類似団体内平均よりも毎年度上回っているが、差は縮まっている。要因の一つとして平成２４年度に小学校が一校閉校となったためである。今後も町営温泉施設（八峰の湯）の経費の削減や住民基本台帳その他の業務に係る電算委託料を積極的に見直し</a:t>
          </a:r>
          <a:r>
            <a:rPr lang="ja-JP" altLang="en-US" sz="1300">
              <a:solidFill>
                <a:schemeClr val="dk1"/>
              </a:solidFill>
              <a:effectLst/>
              <a:latin typeface="+mn-lt"/>
              <a:ea typeface="+mn-ea"/>
              <a:cs typeface="+mn-cs"/>
            </a:rPr>
            <a:t>、数値の改善を目指す。</a:t>
          </a:r>
          <a:endParaRPr lang="ja-JP" altLang="ja-JP" sz="1300">
            <a:effectLst/>
          </a:endParaRPr>
        </a:p>
        <a:p>
          <a:r>
            <a:rPr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140716</xdr:rowOff>
    </xdr:to>
    <xdr:cxnSp macro="">
      <xdr:nvCxnSpPr>
        <xdr:cNvPr id="121" name="直線コネクタ 120"/>
        <xdr:cNvCxnSpPr/>
      </xdr:nvCxnSpPr>
      <xdr:spPr>
        <a:xfrm>
          <a:off x="15671800" y="2847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127000</xdr:rowOff>
    </xdr:to>
    <xdr:cxnSp macro="">
      <xdr:nvCxnSpPr>
        <xdr:cNvPr id="124" name="直線コネクタ 123"/>
        <xdr:cNvCxnSpPr/>
      </xdr:nvCxnSpPr>
      <xdr:spPr>
        <a:xfrm flipV="1">
          <a:off x="14782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113284</xdr:rowOff>
    </xdr:from>
    <xdr:to>
      <xdr:col>21</xdr:col>
      <xdr:colOff>361950</xdr:colOff>
      <xdr:row>16</xdr:row>
      <xdr:rowOff>127000</xdr:rowOff>
    </xdr:to>
    <xdr:cxnSp macro="">
      <xdr:nvCxnSpPr>
        <xdr:cNvPr id="127" name="直線コネクタ 126"/>
        <xdr:cNvCxnSpPr/>
      </xdr:nvCxnSpPr>
      <xdr:spPr>
        <a:xfrm>
          <a:off x="13893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113284</xdr:rowOff>
    </xdr:to>
    <xdr:cxnSp macro="">
      <xdr:nvCxnSpPr>
        <xdr:cNvPr id="130" name="直線コネクタ 129"/>
        <xdr:cNvCxnSpPr/>
      </xdr:nvCxnSpPr>
      <xdr:spPr>
        <a:xfrm>
          <a:off x="13004800" y="2856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0" name="円/楕円 139"/>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1"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2" name="円/楕円 141"/>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3" name="テキスト ボックス 142"/>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4" name="円/楕円 14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5" name="テキスト ボックス 14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62484</xdr:rowOff>
    </xdr:from>
    <xdr:to>
      <xdr:col>20</xdr:col>
      <xdr:colOff>209550</xdr:colOff>
      <xdr:row>16</xdr:row>
      <xdr:rowOff>164084</xdr:rowOff>
    </xdr:to>
    <xdr:sp macro="" textlink="">
      <xdr:nvSpPr>
        <xdr:cNvPr id="146" name="円/楕円 145"/>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148861</xdr:rowOff>
    </xdr:from>
    <xdr:ext cx="762000" cy="259045"/>
    <xdr:sp macro="" textlink="">
      <xdr:nvSpPr>
        <xdr:cNvPr id="147" name="テキスト ボックス 146"/>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48" name="円/楕円 147"/>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49" name="テキスト ボックス 148"/>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類似団体内平均よりも毎年度下回っている。低所得と判定された高齢者や障がい者、子どもを対象とし医療費自己負担部分への補助を行っている。</a:t>
          </a:r>
          <a:endParaRPr lang="ja-JP" altLang="ja-JP" sz="1300">
            <a:effectLst/>
          </a:endParaRPr>
        </a:p>
        <a:p>
          <a:pPr rtl="0"/>
          <a:r>
            <a:rPr lang="ja-JP" altLang="ja-JP" sz="1300">
              <a:solidFill>
                <a:schemeClr val="dk1"/>
              </a:solidFill>
              <a:effectLst/>
              <a:latin typeface="+mn-lt"/>
              <a:ea typeface="+mn-ea"/>
              <a:cs typeface="+mn-cs"/>
            </a:rPr>
            <a:t>　今後、</a:t>
          </a:r>
          <a:r>
            <a:rPr lang="ja-JP" altLang="en-US" sz="1300">
              <a:solidFill>
                <a:schemeClr val="dk1"/>
              </a:solidFill>
              <a:effectLst/>
              <a:latin typeface="+mn-lt"/>
              <a:ea typeface="+mn-ea"/>
              <a:cs typeface="+mn-cs"/>
            </a:rPr>
            <a:t>高齢化に伴い扶助費が増えると予想されるが、</a:t>
          </a:r>
          <a:r>
            <a:rPr lang="ja-JP" altLang="ja-JP" sz="1300">
              <a:solidFill>
                <a:schemeClr val="dk1"/>
              </a:solidFill>
              <a:effectLst/>
              <a:latin typeface="+mn-lt"/>
              <a:ea typeface="+mn-ea"/>
              <a:cs typeface="+mn-cs"/>
            </a:rPr>
            <a:t>対象者選定の適正化</a:t>
          </a:r>
          <a:r>
            <a:rPr lang="ja-JP" altLang="en-US" sz="1300">
              <a:solidFill>
                <a:schemeClr val="dk1"/>
              </a:solidFill>
              <a:effectLst/>
              <a:latin typeface="+mn-lt"/>
              <a:ea typeface="+mn-ea"/>
              <a:cs typeface="+mn-cs"/>
            </a:rPr>
            <a:t>を行なっていく</a:t>
          </a:r>
          <a:r>
            <a:rPr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127000</xdr:rowOff>
    </xdr:to>
    <xdr:cxnSp macro="">
      <xdr:nvCxnSpPr>
        <xdr:cNvPr id="182" name="直線コネクタ 181"/>
        <xdr:cNvCxnSpPr/>
      </xdr:nvCxnSpPr>
      <xdr:spPr>
        <a:xfrm>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88900</xdr:rowOff>
    </xdr:to>
    <xdr:cxnSp macro="">
      <xdr:nvCxnSpPr>
        <xdr:cNvPr id="185" name="直線コネクタ 184"/>
        <xdr:cNvCxnSpPr/>
      </xdr:nvCxnSpPr>
      <xdr:spPr>
        <a:xfrm>
          <a:off x="3098800" y="917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88900</xdr:rowOff>
    </xdr:to>
    <xdr:cxnSp macro="">
      <xdr:nvCxnSpPr>
        <xdr:cNvPr id="188" name="直線コネクタ 187"/>
        <xdr:cNvCxnSpPr/>
      </xdr:nvCxnSpPr>
      <xdr:spPr>
        <a:xfrm>
          <a:off x="2209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91" name="直線コネクタ 190"/>
        <xdr:cNvCxnSpPr/>
      </xdr:nvCxnSpPr>
      <xdr:spPr>
        <a:xfrm>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1" name="円/楕円 200"/>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2"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3" name="円/楕円 202"/>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4" name="テキスト ボックス 203"/>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5" name="円/楕円 204"/>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6" name="テキスト ボックス 205"/>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07" name="円/楕円 206"/>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08" name="テキスト ボックス 207"/>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9" name="円/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維持補修費、繰出金を合わせた数値は、類似団体内平均値とほぼ同じレベルで推移している。</a:t>
          </a:r>
          <a:r>
            <a:rPr lang="ja-JP" altLang="en-US" sz="1300">
              <a:solidFill>
                <a:schemeClr val="dk1"/>
              </a:solidFill>
              <a:effectLst/>
              <a:latin typeface="+mn-lt"/>
              <a:ea typeface="+mn-ea"/>
              <a:cs typeface="+mn-cs"/>
            </a:rPr>
            <a:t>今後とも、適正な財政運営を目指します。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27940</xdr:rowOff>
    </xdr:to>
    <xdr:cxnSp macro="">
      <xdr:nvCxnSpPr>
        <xdr:cNvPr id="243" name="直線コネクタ 242"/>
        <xdr:cNvCxnSpPr/>
      </xdr:nvCxnSpPr>
      <xdr:spPr>
        <a:xfrm flipV="1">
          <a:off x="15671800" y="9598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27940</xdr:rowOff>
    </xdr:to>
    <xdr:cxnSp macro="">
      <xdr:nvCxnSpPr>
        <xdr:cNvPr id="246" name="直線コネクタ 245"/>
        <xdr:cNvCxnSpPr/>
      </xdr:nvCxnSpPr>
      <xdr:spPr>
        <a:xfrm>
          <a:off x="14782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5080</xdr:rowOff>
    </xdr:to>
    <xdr:cxnSp macro="">
      <xdr:nvCxnSpPr>
        <xdr:cNvPr id="249" name="直線コネクタ 248"/>
        <xdr:cNvCxnSpPr/>
      </xdr:nvCxnSpPr>
      <xdr:spPr>
        <a:xfrm flipV="1">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52" name="直線コネクタ 251"/>
        <xdr:cNvCxnSpPr/>
      </xdr:nvCxnSpPr>
      <xdr:spPr>
        <a:xfrm flipV="1">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2" name="円/楕円 261"/>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3"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4" name="円/楕円 26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65" name="テキスト ボックス 26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66" name="円/楕円 265"/>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67" name="テキスト ボックス 26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68" name="円/楕円 26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69" name="テキスト ボックス 268"/>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0" name="円/楕円 26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1" name="テキスト ボックス 27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mn-lt"/>
              <a:ea typeface="+mn-ea"/>
              <a:cs typeface="+mn-cs"/>
            </a:rPr>
            <a:t>類似団体内平均値とほぼ同じ数値で推移している</a:t>
          </a:r>
          <a:r>
            <a:rPr lang="ja-JP" altLang="en-US" sz="1300">
              <a:solidFill>
                <a:schemeClr val="dk1"/>
              </a:solidFill>
              <a:effectLst/>
              <a:latin typeface="+mn-lt"/>
              <a:ea typeface="+mn-ea"/>
              <a:cs typeface="+mn-cs"/>
            </a:rPr>
            <a:t>。Ｈ２５は、道路改良事業費等の増額により若干数値が上がった。</a:t>
          </a:r>
          <a:endParaRPr lang="ja-JP" altLang="ja-JP" sz="1300">
            <a:effectLst/>
          </a:endParaRPr>
        </a:p>
        <a:p>
          <a:pPr rtl="0" fontAlgn="base"/>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地方交付税の減額が見込まれ、歳出総額を減らさざるをえない状況の中で、現行補助金の交付内容や交付対象、補助の適正性等を再度見直していきます。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113284</xdr:rowOff>
    </xdr:to>
    <xdr:cxnSp macro="">
      <xdr:nvCxnSpPr>
        <xdr:cNvPr id="301" name="直線コネクタ 300"/>
        <xdr:cNvCxnSpPr/>
      </xdr:nvCxnSpPr>
      <xdr:spPr>
        <a:xfrm>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94996</xdr:rowOff>
    </xdr:to>
    <xdr:cxnSp macro="">
      <xdr:nvCxnSpPr>
        <xdr:cNvPr id="304" name="直線コネクタ 303"/>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99568</xdr:rowOff>
    </xdr:to>
    <xdr:cxnSp macro="">
      <xdr:nvCxnSpPr>
        <xdr:cNvPr id="307" name="直線コネクタ 306"/>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136144</xdr:rowOff>
    </xdr:to>
    <xdr:cxnSp macro="">
      <xdr:nvCxnSpPr>
        <xdr:cNvPr id="310" name="直線コネクタ 309"/>
        <xdr:cNvCxnSpPr/>
      </xdr:nvCxnSpPr>
      <xdr:spPr>
        <a:xfrm flipV="1">
          <a:off x="13004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0" name="円/楕円 31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1"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39624</xdr:rowOff>
    </xdr:from>
    <xdr:to>
      <xdr:col>22</xdr:col>
      <xdr:colOff>615950</xdr:colOff>
      <xdr:row>36</xdr:row>
      <xdr:rowOff>141224</xdr:rowOff>
    </xdr:to>
    <xdr:sp macro="" textlink="">
      <xdr:nvSpPr>
        <xdr:cNvPr id="322" name="円/楕円 321"/>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151401</xdr:rowOff>
    </xdr:from>
    <xdr:ext cx="736600" cy="259045"/>
    <xdr:sp macro="" textlink="">
      <xdr:nvSpPr>
        <xdr:cNvPr id="323" name="テキスト ボックス 322"/>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4" name="円/楕円 32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5" name="テキスト ボックス 32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6" name="円/楕円 32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7" name="テキスト ボックス 326"/>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8" name="円/楕円 32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9" name="テキスト ボックス 328"/>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起債残高は</a:t>
          </a:r>
          <a:r>
            <a:rPr lang="ja-JP" altLang="en-US" sz="1300">
              <a:solidFill>
                <a:schemeClr val="dk1"/>
              </a:solidFill>
              <a:effectLst/>
              <a:latin typeface="+mn-lt"/>
              <a:ea typeface="+mn-ea"/>
              <a:cs typeface="+mn-cs"/>
            </a:rPr>
            <a:t>年々</a:t>
          </a:r>
          <a:r>
            <a:rPr lang="ja-JP" altLang="ja-JP" sz="1300">
              <a:solidFill>
                <a:schemeClr val="dk1"/>
              </a:solidFill>
              <a:effectLst/>
              <a:latin typeface="+mn-lt"/>
              <a:ea typeface="+mn-ea"/>
              <a:cs typeface="+mn-cs"/>
            </a:rPr>
            <a:t>減少傾向にあるが、</a:t>
          </a:r>
          <a:r>
            <a:rPr lang="ja-JP" altLang="en-US" sz="1300">
              <a:solidFill>
                <a:schemeClr val="dk1"/>
              </a:solidFill>
              <a:effectLst/>
              <a:latin typeface="+mn-lt"/>
              <a:ea typeface="+mn-ea"/>
              <a:cs typeface="+mn-cs"/>
            </a:rPr>
            <a:t>類似団体の中では高いため、</a:t>
          </a:r>
          <a:r>
            <a:rPr lang="ja-JP" altLang="ja-JP" sz="1300">
              <a:solidFill>
                <a:schemeClr val="dk1"/>
              </a:solidFill>
              <a:effectLst/>
              <a:latin typeface="+mn-lt"/>
              <a:ea typeface="+mn-ea"/>
              <a:cs typeface="+mn-cs"/>
            </a:rPr>
            <a:t>公債費の類似団体内平均値以下を目指します。</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今後も起債においては有効性などを十分に検討し、極力実施を抑え、公債費の減少を</a:t>
          </a:r>
          <a:r>
            <a:rPr lang="ja-JP" altLang="en-US" sz="1300">
              <a:solidFill>
                <a:schemeClr val="dk1"/>
              </a:solidFill>
              <a:effectLst/>
              <a:latin typeface="+mn-lt"/>
              <a:ea typeface="+mn-ea"/>
              <a:cs typeface="+mn-cs"/>
            </a:rPr>
            <a:t>図ります</a:t>
          </a:r>
          <a:r>
            <a:rPr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133858</xdr:rowOff>
    </xdr:from>
    <xdr:to>
      <xdr:col>7</xdr:col>
      <xdr:colOff>15875</xdr:colOff>
      <xdr:row>79</xdr:row>
      <xdr:rowOff>143002</xdr:rowOff>
    </xdr:to>
    <xdr:cxnSp macro="">
      <xdr:nvCxnSpPr>
        <xdr:cNvPr id="359" name="直線コネクタ 358"/>
        <xdr:cNvCxnSpPr/>
      </xdr:nvCxnSpPr>
      <xdr:spPr>
        <a:xfrm flipV="1">
          <a:off x="3987800" y="13678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143002</xdr:rowOff>
    </xdr:from>
    <xdr:to>
      <xdr:col>5</xdr:col>
      <xdr:colOff>549275</xdr:colOff>
      <xdr:row>80</xdr:row>
      <xdr:rowOff>8128</xdr:rowOff>
    </xdr:to>
    <xdr:cxnSp macro="">
      <xdr:nvCxnSpPr>
        <xdr:cNvPr id="362" name="直線コネクタ 361"/>
        <xdr:cNvCxnSpPr/>
      </xdr:nvCxnSpPr>
      <xdr:spPr>
        <a:xfrm flipV="1">
          <a:off x="3098800" y="136875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170435</xdr:rowOff>
    </xdr:from>
    <xdr:to>
      <xdr:col>4</xdr:col>
      <xdr:colOff>346075</xdr:colOff>
      <xdr:row>80</xdr:row>
      <xdr:rowOff>8128</xdr:rowOff>
    </xdr:to>
    <xdr:cxnSp macro="">
      <xdr:nvCxnSpPr>
        <xdr:cNvPr id="365" name="直線コネクタ 364"/>
        <xdr:cNvCxnSpPr/>
      </xdr:nvCxnSpPr>
      <xdr:spPr>
        <a:xfrm>
          <a:off x="2209800" y="137149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170435</xdr:rowOff>
    </xdr:from>
    <xdr:to>
      <xdr:col>3</xdr:col>
      <xdr:colOff>142875</xdr:colOff>
      <xdr:row>80</xdr:row>
      <xdr:rowOff>90424</xdr:rowOff>
    </xdr:to>
    <xdr:cxnSp macro="">
      <xdr:nvCxnSpPr>
        <xdr:cNvPr id="368" name="直線コネクタ 367"/>
        <xdr:cNvCxnSpPr/>
      </xdr:nvCxnSpPr>
      <xdr:spPr>
        <a:xfrm flipV="1">
          <a:off x="1320800" y="137149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2" name="テキスト ボックス 371"/>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83058</xdr:rowOff>
    </xdr:from>
    <xdr:to>
      <xdr:col>7</xdr:col>
      <xdr:colOff>66675</xdr:colOff>
      <xdr:row>80</xdr:row>
      <xdr:rowOff>13208</xdr:rowOff>
    </xdr:to>
    <xdr:sp macro="" textlink="">
      <xdr:nvSpPr>
        <xdr:cNvPr id="378" name="円/楕円 377"/>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55135</xdr:rowOff>
    </xdr:from>
    <xdr:ext cx="762000" cy="259045"/>
    <xdr:sp macro="" textlink="">
      <xdr:nvSpPr>
        <xdr:cNvPr id="379" name="公債費該当値テキスト"/>
        <xdr:cNvSpPr txBox="1"/>
      </xdr:nvSpPr>
      <xdr:spPr>
        <a:xfrm>
          <a:off x="4914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92202</xdr:rowOff>
    </xdr:from>
    <xdr:to>
      <xdr:col>5</xdr:col>
      <xdr:colOff>600075</xdr:colOff>
      <xdr:row>80</xdr:row>
      <xdr:rowOff>22352</xdr:rowOff>
    </xdr:to>
    <xdr:sp macro="" textlink="">
      <xdr:nvSpPr>
        <xdr:cNvPr id="380" name="円/楕円 379"/>
        <xdr:cNvSpPr/>
      </xdr:nvSpPr>
      <xdr:spPr>
        <a:xfrm>
          <a:off x="3937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7129</xdr:rowOff>
    </xdr:from>
    <xdr:ext cx="736600" cy="259045"/>
    <xdr:sp macro="" textlink="">
      <xdr:nvSpPr>
        <xdr:cNvPr id="381" name="テキスト ボックス 380"/>
        <xdr:cNvSpPr txBox="1"/>
      </xdr:nvSpPr>
      <xdr:spPr>
        <a:xfrm>
          <a:off x="3606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128778</xdr:rowOff>
    </xdr:from>
    <xdr:to>
      <xdr:col>4</xdr:col>
      <xdr:colOff>396875</xdr:colOff>
      <xdr:row>80</xdr:row>
      <xdr:rowOff>58928</xdr:rowOff>
    </xdr:to>
    <xdr:sp macro="" textlink="">
      <xdr:nvSpPr>
        <xdr:cNvPr id="382" name="円/楕円 381"/>
        <xdr:cNvSpPr/>
      </xdr:nvSpPr>
      <xdr:spPr>
        <a:xfrm>
          <a:off x="3048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43705</xdr:rowOff>
    </xdr:from>
    <xdr:ext cx="762000" cy="259045"/>
    <xdr:sp macro="" textlink="">
      <xdr:nvSpPr>
        <xdr:cNvPr id="383" name="テキスト ボックス 382"/>
        <xdr:cNvSpPr txBox="1"/>
      </xdr:nvSpPr>
      <xdr:spPr>
        <a:xfrm>
          <a:off x="2717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119635</xdr:rowOff>
    </xdr:from>
    <xdr:to>
      <xdr:col>3</xdr:col>
      <xdr:colOff>193675</xdr:colOff>
      <xdr:row>80</xdr:row>
      <xdr:rowOff>49785</xdr:rowOff>
    </xdr:to>
    <xdr:sp macro="" textlink="">
      <xdr:nvSpPr>
        <xdr:cNvPr id="384" name="円/楕円 383"/>
        <xdr:cNvSpPr/>
      </xdr:nvSpPr>
      <xdr:spPr>
        <a:xfrm>
          <a:off x="2159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34562</xdr:rowOff>
    </xdr:from>
    <xdr:ext cx="762000" cy="259045"/>
    <xdr:sp macro="" textlink="">
      <xdr:nvSpPr>
        <xdr:cNvPr id="385" name="テキスト ボックス 384"/>
        <xdr:cNvSpPr txBox="1"/>
      </xdr:nvSpPr>
      <xdr:spPr>
        <a:xfrm>
          <a:off x="1828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39624</xdr:rowOff>
    </xdr:from>
    <xdr:to>
      <xdr:col>1</xdr:col>
      <xdr:colOff>676275</xdr:colOff>
      <xdr:row>80</xdr:row>
      <xdr:rowOff>141224</xdr:rowOff>
    </xdr:to>
    <xdr:sp macro="" textlink="">
      <xdr:nvSpPr>
        <xdr:cNvPr id="386" name="円/楕円 385"/>
        <xdr:cNvSpPr/>
      </xdr:nvSpPr>
      <xdr:spPr>
        <a:xfrm>
          <a:off x="1270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126001</xdr:rowOff>
    </xdr:from>
    <xdr:ext cx="762000" cy="259045"/>
    <xdr:sp macro="" textlink="">
      <xdr:nvSpPr>
        <xdr:cNvPr id="387" name="テキスト ボックス 386"/>
        <xdr:cNvSpPr txBox="1"/>
      </xdr:nvSpPr>
      <xdr:spPr>
        <a:xfrm>
          <a:off x="939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公債費以外で数値を比較した場合、毎年度類似団体内平均値よりも下回っている。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引き続き人件費の抑制、扶助費の適正化、事業等の費用対効果の評価を徹底するなどし、経費削減に努めてい</a:t>
          </a:r>
          <a:r>
            <a:rPr lang="ja-JP" altLang="en-US" sz="1300">
              <a:solidFill>
                <a:schemeClr val="dk1"/>
              </a:solidFill>
              <a:effectLst/>
              <a:latin typeface="+mn-lt"/>
              <a:ea typeface="+mn-ea"/>
              <a:cs typeface="+mn-cs"/>
            </a:rPr>
            <a:t>きます</a:t>
          </a:r>
          <a:r>
            <a:rPr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xdr:rowOff>
    </xdr:from>
    <xdr:to>
      <xdr:col>24</xdr:col>
      <xdr:colOff>31750</xdr:colOff>
      <xdr:row>74</xdr:row>
      <xdr:rowOff>19231</xdr:rowOff>
    </xdr:to>
    <xdr:cxnSp macro="">
      <xdr:nvCxnSpPr>
        <xdr:cNvPr id="422" name="直線コネクタ 421"/>
        <xdr:cNvCxnSpPr/>
      </xdr:nvCxnSpPr>
      <xdr:spPr>
        <a:xfrm>
          <a:off x="15671800" y="127000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164556</xdr:rowOff>
    </xdr:from>
    <xdr:to>
      <xdr:col>22</xdr:col>
      <xdr:colOff>565150</xdr:colOff>
      <xdr:row>74</xdr:row>
      <xdr:rowOff>12700</xdr:rowOff>
    </xdr:to>
    <xdr:cxnSp macro="">
      <xdr:nvCxnSpPr>
        <xdr:cNvPr id="425" name="直線コネクタ 424"/>
        <xdr:cNvCxnSpPr/>
      </xdr:nvCxnSpPr>
      <xdr:spPr>
        <a:xfrm>
          <a:off x="14782800" y="12680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7" name="テキスト ボックス 426"/>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141696</xdr:rowOff>
    </xdr:from>
    <xdr:to>
      <xdr:col>21</xdr:col>
      <xdr:colOff>361950</xdr:colOff>
      <xdr:row>73</xdr:row>
      <xdr:rowOff>164556</xdr:rowOff>
    </xdr:to>
    <xdr:cxnSp macro="">
      <xdr:nvCxnSpPr>
        <xdr:cNvPr id="428" name="直線コネクタ 427"/>
        <xdr:cNvCxnSpPr/>
      </xdr:nvCxnSpPr>
      <xdr:spPr>
        <a:xfrm>
          <a:off x="13893800" y="12657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0" name="テキスト ボックス 429"/>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141696</xdr:rowOff>
    </xdr:from>
    <xdr:to>
      <xdr:col>20</xdr:col>
      <xdr:colOff>158750</xdr:colOff>
      <xdr:row>74</xdr:row>
      <xdr:rowOff>9434</xdr:rowOff>
    </xdr:to>
    <xdr:cxnSp macro="">
      <xdr:nvCxnSpPr>
        <xdr:cNvPr id="431" name="直線コネクタ 430"/>
        <xdr:cNvCxnSpPr/>
      </xdr:nvCxnSpPr>
      <xdr:spPr>
        <a:xfrm flipV="1">
          <a:off x="13004800" y="126575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3" name="テキスト ボックス 432"/>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139881</xdr:rowOff>
    </xdr:from>
    <xdr:to>
      <xdr:col>24</xdr:col>
      <xdr:colOff>82550</xdr:colOff>
      <xdr:row>74</xdr:row>
      <xdr:rowOff>70031</xdr:rowOff>
    </xdr:to>
    <xdr:sp macro="" textlink="">
      <xdr:nvSpPr>
        <xdr:cNvPr id="441" name="円/楕円 440"/>
        <xdr:cNvSpPr/>
      </xdr:nvSpPr>
      <xdr:spPr>
        <a:xfrm>
          <a:off x="164592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156408</xdr:rowOff>
    </xdr:from>
    <xdr:ext cx="762000" cy="259045"/>
    <xdr:sp macro="" textlink="">
      <xdr:nvSpPr>
        <xdr:cNvPr id="442" name="公債費以外該当値テキスト"/>
        <xdr:cNvSpPr txBox="1"/>
      </xdr:nvSpPr>
      <xdr:spPr>
        <a:xfrm>
          <a:off x="16598900" y="1250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133350</xdr:rowOff>
    </xdr:from>
    <xdr:to>
      <xdr:col>22</xdr:col>
      <xdr:colOff>615950</xdr:colOff>
      <xdr:row>74</xdr:row>
      <xdr:rowOff>63500</xdr:rowOff>
    </xdr:to>
    <xdr:sp macro="" textlink="">
      <xdr:nvSpPr>
        <xdr:cNvPr id="443" name="円/楕円 442"/>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73677</xdr:rowOff>
    </xdr:from>
    <xdr:ext cx="736600" cy="259045"/>
    <xdr:sp macro="" textlink="">
      <xdr:nvSpPr>
        <xdr:cNvPr id="444" name="テキスト ボックス 443"/>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113756</xdr:rowOff>
    </xdr:from>
    <xdr:to>
      <xdr:col>21</xdr:col>
      <xdr:colOff>412750</xdr:colOff>
      <xdr:row>74</xdr:row>
      <xdr:rowOff>43906</xdr:rowOff>
    </xdr:to>
    <xdr:sp macro="" textlink="">
      <xdr:nvSpPr>
        <xdr:cNvPr id="445" name="円/楕円 444"/>
        <xdr:cNvSpPr/>
      </xdr:nvSpPr>
      <xdr:spPr>
        <a:xfrm>
          <a:off x="14732000" y="12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54083</xdr:rowOff>
    </xdr:from>
    <xdr:ext cx="762000" cy="259045"/>
    <xdr:sp macro="" textlink="">
      <xdr:nvSpPr>
        <xdr:cNvPr id="446" name="テキスト ボックス 445"/>
        <xdr:cNvSpPr txBox="1"/>
      </xdr:nvSpPr>
      <xdr:spPr>
        <a:xfrm>
          <a:off x="14401800" y="123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90896</xdr:rowOff>
    </xdr:from>
    <xdr:to>
      <xdr:col>20</xdr:col>
      <xdr:colOff>209550</xdr:colOff>
      <xdr:row>74</xdr:row>
      <xdr:rowOff>21046</xdr:rowOff>
    </xdr:to>
    <xdr:sp macro="" textlink="">
      <xdr:nvSpPr>
        <xdr:cNvPr id="447" name="円/楕円 446"/>
        <xdr:cNvSpPr/>
      </xdr:nvSpPr>
      <xdr:spPr>
        <a:xfrm>
          <a:off x="13843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31223</xdr:rowOff>
    </xdr:from>
    <xdr:ext cx="762000" cy="259045"/>
    <xdr:sp macro="" textlink="">
      <xdr:nvSpPr>
        <xdr:cNvPr id="448" name="テキスト ボックス 447"/>
        <xdr:cNvSpPr txBox="1"/>
      </xdr:nvSpPr>
      <xdr:spPr>
        <a:xfrm>
          <a:off x="13512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130084</xdr:rowOff>
    </xdr:from>
    <xdr:to>
      <xdr:col>19</xdr:col>
      <xdr:colOff>6350</xdr:colOff>
      <xdr:row>74</xdr:row>
      <xdr:rowOff>60234</xdr:rowOff>
    </xdr:to>
    <xdr:sp macro="" textlink="">
      <xdr:nvSpPr>
        <xdr:cNvPr id="449" name="円/楕円 448"/>
        <xdr:cNvSpPr/>
      </xdr:nvSpPr>
      <xdr:spPr>
        <a:xfrm>
          <a:off x="12954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70411</xdr:rowOff>
    </xdr:from>
    <xdr:ext cx="762000" cy="259045"/>
    <xdr:sp macro="" textlink="">
      <xdr:nvSpPr>
        <xdr:cNvPr id="450" name="テキスト ボックス 449"/>
        <xdr:cNvSpPr txBox="1"/>
      </xdr:nvSpPr>
      <xdr:spPr>
        <a:xfrm>
          <a:off x="12623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144638</xdr:rowOff>
    </xdr:from>
    <xdr:to>
      <xdr:col>4</xdr:col>
      <xdr:colOff>1117600</xdr:colOff>
      <xdr:row>17</xdr:row>
      <xdr:rowOff>150491</xdr:rowOff>
    </xdr:to>
    <xdr:cxnSp macro="">
      <xdr:nvCxnSpPr>
        <xdr:cNvPr id="46" name="直線コネクタ 45"/>
        <xdr:cNvCxnSpPr/>
      </xdr:nvCxnSpPr>
      <xdr:spPr bwMode="auto">
        <a:xfrm>
          <a:off x="5003800" y="3106913"/>
          <a:ext cx="647700" cy="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113274</xdr:rowOff>
    </xdr:from>
    <xdr:to>
      <xdr:col>4</xdr:col>
      <xdr:colOff>469900</xdr:colOff>
      <xdr:row>17</xdr:row>
      <xdr:rowOff>144638</xdr:rowOff>
    </xdr:to>
    <xdr:cxnSp macro="">
      <xdr:nvCxnSpPr>
        <xdr:cNvPr id="49" name="直線コネクタ 48"/>
        <xdr:cNvCxnSpPr/>
      </xdr:nvCxnSpPr>
      <xdr:spPr bwMode="auto">
        <a:xfrm>
          <a:off x="4305300" y="3075549"/>
          <a:ext cx="698500" cy="3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103862</xdr:rowOff>
    </xdr:from>
    <xdr:to>
      <xdr:col>3</xdr:col>
      <xdr:colOff>904875</xdr:colOff>
      <xdr:row>17</xdr:row>
      <xdr:rowOff>113274</xdr:rowOff>
    </xdr:to>
    <xdr:cxnSp macro="">
      <xdr:nvCxnSpPr>
        <xdr:cNvPr id="52" name="直線コネクタ 51"/>
        <xdr:cNvCxnSpPr/>
      </xdr:nvCxnSpPr>
      <xdr:spPr bwMode="auto">
        <a:xfrm>
          <a:off x="3606800" y="3066137"/>
          <a:ext cx="698500" cy="9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96061</xdr:rowOff>
    </xdr:from>
    <xdr:to>
      <xdr:col>3</xdr:col>
      <xdr:colOff>206375</xdr:colOff>
      <xdr:row>17</xdr:row>
      <xdr:rowOff>103862</xdr:rowOff>
    </xdr:to>
    <xdr:cxnSp macro="">
      <xdr:nvCxnSpPr>
        <xdr:cNvPr id="55" name="直線コネクタ 54"/>
        <xdr:cNvCxnSpPr/>
      </xdr:nvCxnSpPr>
      <xdr:spPr bwMode="auto">
        <a:xfrm>
          <a:off x="2908300" y="3058336"/>
          <a:ext cx="698500" cy="7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99691</xdr:rowOff>
    </xdr:from>
    <xdr:to>
      <xdr:col>5</xdr:col>
      <xdr:colOff>34925</xdr:colOff>
      <xdr:row>18</xdr:row>
      <xdr:rowOff>29841</xdr:rowOff>
    </xdr:to>
    <xdr:sp macro="" textlink="">
      <xdr:nvSpPr>
        <xdr:cNvPr id="65" name="円/楕円 64"/>
        <xdr:cNvSpPr/>
      </xdr:nvSpPr>
      <xdr:spPr bwMode="auto">
        <a:xfrm>
          <a:off x="5600700" y="306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71768</xdr:rowOff>
    </xdr:from>
    <xdr:ext cx="762000" cy="259045"/>
    <xdr:sp macro="" textlink="">
      <xdr:nvSpPr>
        <xdr:cNvPr id="66" name="人口1人当たり決算額の推移該当値テキスト130"/>
        <xdr:cNvSpPr txBox="1"/>
      </xdr:nvSpPr>
      <xdr:spPr>
        <a:xfrm>
          <a:off x="5740400" y="303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144,223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93838</xdr:rowOff>
    </xdr:from>
    <xdr:to>
      <xdr:col>4</xdr:col>
      <xdr:colOff>520700</xdr:colOff>
      <xdr:row>18</xdr:row>
      <xdr:rowOff>23988</xdr:rowOff>
    </xdr:to>
    <xdr:sp macro="" textlink="">
      <xdr:nvSpPr>
        <xdr:cNvPr id="67" name="円/楕円 66"/>
        <xdr:cNvSpPr/>
      </xdr:nvSpPr>
      <xdr:spPr bwMode="auto">
        <a:xfrm>
          <a:off x="4953000" y="305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8765</xdr:rowOff>
    </xdr:from>
    <xdr:ext cx="736600" cy="259045"/>
    <xdr:sp macro="" textlink="">
      <xdr:nvSpPr>
        <xdr:cNvPr id="68" name="テキスト ボックス 67"/>
        <xdr:cNvSpPr txBox="1"/>
      </xdr:nvSpPr>
      <xdr:spPr>
        <a:xfrm>
          <a:off x="4622800" y="3142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62474</xdr:rowOff>
    </xdr:from>
    <xdr:to>
      <xdr:col>3</xdr:col>
      <xdr:colOff>955675</xdr:colOff>
      <xdr:row>17</xdr:row>
      <xdr:rowOff>164074</xdr:rowOff>
    </xdr:to>
    <xdr:sp macro="" textlink="">
      <xdr:nvSpPr>
        <xdr:cNvPr id="69" name="円/楕円 68"/>
        <xdr:cNvSpPr/>
      </xdr:nvSpPr>
      <xdr:spPr bwMode="auto">
        <a:xfrm>
          <a:off x="4254500" y="302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148851</xdr:rowOff>
    </xdr:from>
    <xdr:ext cx="762000" cy="259045"/>
    <xdr:sp macro="" textlink="">
      <xdr:nvSpPr>
        <xdr:cNvPr id="70" name="テキスト ボックス 69"/>
        <xdr:cNvSpPr txBox="1"/>
      </xdr:nvSpPr>
      <xdr:spPr>
        <a:xfrm>
          <a:off x="3924300" y="31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53062</xdr:rowOff>
    </xdr:from>
    <xdr:to>
      <xdr:col>3</xdr:col>
      <xdr:colOff>257175</xdr:colOff>
      <xdr:row>17</xdr:row>
      <xdr:rowOff>154662</xdr:rowOff>
    </xdr:to>
    <xdr:sp macro="" textlink="">
      <xdr:nvSpPr>
        <xdr:cNvPr id="71" name="円/楕円 70"/>
        <xdr:cNvSpPr/>
      </xdr:nvSpPr>
      <xdr:spPr bwMode="auto">
        <a:xfrm>
          <a:off x="3556000" y="301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139439</xdr:rowOff>
    </xdr:from>
    <xdr:ext cx="762000" cy="259045"/>
    <xdr:sp macro="" textlink="">
      <xdr:nvSpPr>
        <xdr:cNvPr id="72" name="テキスト ボックス 71"/>
        <xdr:cNvSpPr txBox="1"/>
      </xdr:nvSpPr>
      <xdr:spPr>
        <a:xfrm>
          <a:off x="3225800" y="31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45261</xdr:rowOff>
    </xdr:from>
    <xdr:to>
      <xdr:col>2</xdr:col>
      <xdr:colOff>692150</xdr:colOff>
      <xdr:row>17</xdr:row>
      <xdr:rowOff>146861</xdr:rowOff>
    </xdr:to>
    <xdr:sp macro="" textlink="">
      <xdr:nvSpPr>
        <xdr:cNvPr id="73" name="円/楕円 72"/>
        <xdr:cNvSpPr/>
      </xdr:nvSpPr>
      <xdr:spPr bwMode="auto">
        <a:xfrm>
          <a:off x="2857500" y="300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131638</xdr:rowOff>
    </xdr:from>
    <xdr:ext cx="762000" cy="259045"/>
    <xdr:sp macro="" textlink="">
      <xdr:nvSpPr>
        <xdr:cNvPr id="74" name="テキスト ボックス 73"/>
        <xdr:cNvSpPr txBox="1"/>
      </xdr:nvSpPr>
      <xdr:spPr>
        <a:xfrm>
          <a:off x="2527300" y="30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123672</xdr:rowOff>
    </xdr:from>
    <xdr:to>
      <xdr:col>4</xdr:col>
      <xdr:colOff>1117600</xdr:colOff>
      <xdr:row>35</xdr:row>
      <xdr:rowOff>130340</xdr:rowOff>
    </xdr:to>
    <xdr:cxnSp macro="">
      <xdr:nvCxnSpPr>
        <xdr:cNvPr id="107" name="直線コネクタ 106"/>
        <xdr:cNvCxnSpPr/>
      </xdr:nvCxnSpPr>
      <xdr:spPr bwMode="auto">
        <a:xfrm>
          <a:off x="5003800" y="6734022"/>
          <a:ext cx="6477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47422</xdr:rowOff>
    </xdr:from>
    <xdr:to>
      <xdr:col>4</xdr:col>
      <xdr:colOff>469900</xdr:colOff>
      <xdr:row>35</xdr:row>
      <xdr:rowOff>123672</xdr:rowOff>
    </xdr:to>
    <xdr:cxnSp macro="">
      <xdr:nvCxnSpPr>
        <xdr:cNvPr id="110" name="直線コネクタ 109"/>
        <xdr:cNvCxnSpPr/>
      </xdr:nvCxnSpPr>
      <xdr:spPr bwMode="auto">
        <a:xfrm>
          <a:off x="4305300" y="6657772"/>
          <a:ext cx="698500" cy="76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26416</xdr:rowOff>
    </xdr:from>
    <xdr:to>
      <xdr:col>3</xdr:col>
      <xdr:colOff>904875</xdr:colOff>
      <xdr:row>35</xdr:row>
      <xdr:rowOff>47422</xdr:rowOff>
    </xdr:to>
    <xdr:cxnSp macro="">
      <xdr:nvCxnSpPr>
        <xdr:cNvPr id="113" name="直線コネクタ 112"/>
        <xdr:cNvCxnSpPr/>
      </xdr:nvCxnSpPr>
      <xdr:spPr bwMode="auto">
        <a:xfrm>
          <a:off x="3606800" y="6636766"/>
          <a:ext cx="698500" cy="2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289941</xdr:rowOff>
    </xdr:from>
    <xdr:to>
      <xdr:col>3</xdr:col>
      <xdr:colOff>206375</xdr:colOff>
      <xdr:row>35</xdr:row>
      <xdr:rowOff>26416</xdr:rowOff>
    </xdr:to>
    <xdr:cxnSp macro="">
      <xdr:nvCxnSpPr>
        <xdr:cNvPr id="116" name="直線コネクタ 115"/>
        <xdr:cNvCxnSpPr/>
      </xdr:nvCxnSpPr>
      <xdr:spPr bwMode="auto">
        <a:xfrm>
          <a:off x="2908300" y="6557391"/>
          <a:ext cx="6985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79540</xdr:rowOff>
    </xdr:from>
    <xdr:to>
      <xdr:col>5</xdr:col>
      <xdr:colOff>34925</xdr:colOff>
      <xdr:row>35</xdr:row>
      <xdr:rowOff>181140</xdr:rowOff>
    </xdr:to>
    <xdr:sp macro="" textlink="">
      <xdr:nvSpPr>
        <xdr:cNvPr id="126" name="円/楕円 125"/>
        <xdr:cNvSpPr/>
      </xdr:nvSpPr>
      <xdr:spPr bwMode="auto">
        <a:xfrm>
          <a:off x="5600700" y="668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51617</xdr:rowOff>
    </xdr:from>
    <xdr:ext cx="762000" cy="259045"/>
    <xdr:sp macro="" textlink="">
      <xdr:nvSpPr>
        <xdr:cNvPr id="127" name="人口1人当たり決算額の推移該当値テキスト445"/>
        <xdr:cNvSpPr txBox="1"/>
      </xdr:nvSpPr>
      <xdr:spPr>
        <a:xfrm>
          <a:off x="5740400" y="666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72872</xdr:rowOff>
    </xdr:from>
    <xdr:to>
      <xdr:col>4</xdr:col>
      <xdr:colOff>520700</xdr:colOff>
      <xdr:row>35</xdr:row>
      <xdr:rowOff>174472</xdr:rowOff>
    </xdr:to>
    <xdr:sp macro="" textlink="">
      <xdr:nvSpPr>
        <xdr:cNvPr id="128" name="円/楕円 127"/>
        <xdr:cNvSpPr/>
      </xdr:nvSpPr>
      <xdr:spPr bwMode="auto">
        <a:xfrm>
          <a:off x="4953000" y="668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159249</xdr:rowOff>
    </xdr:from>
    <xdr:ext cx="736600" cy="259045"/>
    <xdr:sp macro="" textlink="">
      <xdr:nvSpPr>
        <xdr:cNvPr id="129" name="テキスト ボックス 128"/>
        <xdr:cNvSpPr txBox="1"/>
      </xdr:nvSpPr>
      <xdr:spPr>
        <a:xfrm>
          <a:off x="4622800" y="676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339522</xdr:rowOff>
    </xdr:from>
    <xdr:to>
      <xdr:col>3</xdr:col>
      <xdr:colOff>955675</xdr:colOff>
      <xdr:row>35</xdr:row>
      <xdr:rowOff>98222</xdr:rowOff>
    </xdr:to>
    <xdr:sp macro="" textlink="">
      <xdr:nvSpPr>
        <xdr:cNvPr id="130" name="円/楕円 129"/>
        <xdr:cNvSpPr/>
      </xdr:nvSpPr>
      <xdr:spPr bwMode="auto">
        <a:xfrm>
          <a:off x="4254500" y="6606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82999</xdr:rowOff>
    </xdr:from>
    <xdr:ext cx="762000" cy="259045"/>
    <xdr:sp macro="" textlink="">
      <xdr:nvSpPr>
        <xdr:cNvPr id="131" name="テキスト ボックス 130"/>
        <xdr:cNvSpPr txBox="1"/>
      </xdr:nvSpPr>
      <xdr:spPr>
        <a:xfrm>
          <a:off x="3924300" y="6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318516</xdr:rowOff>
    </xdr:from>
    <xdr:to>
      <xdr:col>3</xdr:col>
      <xdr:colOff>257175</xdr:colOff>
      <xdr:row>35</xdr:row>
      <xdr:rowOff>77216</xdr:rowOff>
    </xdr:to>
    <xdr:sp macro="" textlink="">
      <xdr:nvSpPr>
        <xdr:cNvPr id="132" name="円/楕円 131"/>
        <xdr:cNvSpPr/>
      </xdr:nvSpPr>
      <xdr:spPr bwMode="auto">
        <a:xfrm>
          <a:off x="3556000" y="65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61993</xdr:rowOff>
    </xdr:from>
    <xdr:ext cx="762000" cy="259045"/>
    <xdr:sp macro="" textlink="">
      <xdr:nvSpPr>
        <xdr:cNvPr id="133" name="テキスト ボックス 132"/>
        <xdr:cNvSpPr txBox="1"/>
      </xdr:nvSpPr>
      <xdr:spPr>
        <a:xfrm>
          <a:off x="3225800" y="667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239141</xdr:rowOff>
    </xdr:from>
    <xdr:to>
      <xdr:col>2</xdr:col>
      <xdr:colOff>692150</xdr:colOff>
      <xdr:row>34</xdr:row>
      <xdr:rowOff>340741</xdr:rowOff>
    </xdr:to>
    <xdr:sp macro="" textlink="">
      <xdr:nvSpPr>
        <xdr:cNvPr id="134" name="円/楕円 133"/>
        <xdr:cNvSpPr/>
      </xdr:nvSpPr>
      <xdr:spPr bwMode="auto">
        <a:xfrm>
          <a:off x="2857500" y="650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325518</xdr:rowOff>
    </xdr:from>
    <xdr:ext cx="762000" cy="259045"/>
    <xdr:sp macro="" textlink="">
      <xdr:nvSpPr>
        <xdr:cNvPr id="135" name="テキスト ボックス 134"/>
        <xdr:cNvSpPr txBox="1"/>
      </xdr:nvSpPr>
      <xdr:spPr>
        <a:xfrm>
          <a:off x="2527300" y="659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は、Ｈ２１年度に１５２百万円、Ｈ２２年度に３０９百万円、Ｈ２３年度３７５百万円、Ｈ２４年度２９０百万円、Ｈ２５年度１６５百万円を積立を行ったことにより比率が上がりました。これは平成２０年度以降国の経済対策を目的とした交付金により経済対策事業を実施したこと等により積立金の財源が確保されたためである。</a:t>
          </a:r>
          <a:endParaRPr lang="ja-JP" altLang="ja-JP">
            <a:effectLst/>
          </a:endParaRPr>
        </a:p>
        <a:p>
          <a:r>
            <a:rPr lang="ja-JP" altLang="ja-JP" sz="1100">
              <a:solidFill>
                <a:schemeClr val="dk1"/>
              </a:solidFill>
              <a:effectLst/>
              <a:latin typeface="+mn-lt"/>
              <a:ea typeface="+mn-ea"/>
              <a:cs typeface="+mn-cs"/>
            </a:rPr>
            <a:t>　実質単年度収支は実質収支額が増えたことにより連動しているが、平成２１年度は規模費がマイナスとなっている。これは平成２０年度より実質収支が６５百万円減少し、基金積立と繰上償還額との差額で６６百万円あったことによるものであ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今後も実質単年度収支の規模費は平準化すると考えられ、この水準を維持していく。</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a:solidFill>
                <a:schemeClr val="dk1"/>
              </a:solidFill>
              <a:effectLst/>
              <a:latin typeface="+mn-lt"/>
              <a:ea typeface="+mn-ea"/>
              <a:cs typeface="+mn-cs"/>
            </a:rPr>
            <a:t>当町の全ての会計で黒字を確保しており、特別会計も引き続き健全運営、健全経営により黒字を目指します。</a:t>
          </a:r>
          <a:endParaRPr lang="ja-JP" altLang="ja-JP" sz="1300">
            <a:effectLst/>
          </a:endParaRPr>
        </a:p>
        <a:p>
          <a:pPr rtl="0"/>
          <a:r>
            <a:rPr lang="ja-JP" altLang="ja-JP" sz="1300" b="0" i="0" baseline="0">
              <a:solidFill>
                <a:schemeClr val="dk1"/>
              </a:solidFill>
              <a:effectLst/>
              <a:latin typeface="+mn-lt"/>
              <a:ea typeface="+mn-ea"/>
              <a:cs typeface="+mn-cs"/>
            </a:rPr>
            <a:t>　特別会計においては、特に国民健康保険事業特別会計、介護保険事業特別会計で厳しい経営が続いているが、適正な給付と保険税、保険料の賦課に努め、健全経営を続けていく</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一方的な黒字は住民にとって理解されないものであり、この点に注意しながら経営していく必要がある。</a:t>
          </a:r>
          <a:endParaRPr lang="ja-JP" altLang="ja-JP" sz="1300">
            <a:effectLst/>
          </a:endParaRPr>
        </a:p>
        <a:p>
          <a:pPr rtl="0"/>
          <a:endParaRPr lang="en-US" altLang="ja-JP" sz="1300">
            <a:effectLst/>
          </a:endParaRPr>
        </a:p>
        <a:p>
          <a:pPr rtl="0"/>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a:solidFill>
                <a:schemeClr val="dk1"/>
              </a:solidFill>
              <a:effectLst/>
              <a:latin typeface="+mn-lt"/>
              <a:ea typeface="+mn-ea"/>
              <a:cs typeface="+mn-cs"/>
            </a:rPr>
            <a:t>元利償還金から算入公債費を差し引いた実質公債費比率の分子は、地方債残高の減少に伴い、元利償還金額の減少が見込まれることから、緩やかに減少する見込みで</a:t>
          </a:r>
          <a:r>
            <a:rPr lang="ja-JP" altLang="en-US" sz="1300">
              <a:solidFill>
                <a:schemeClr val="dk1"/>
              </a:solidFill>
              <a:effectLst/>
              <a:latin typeface="+mn-lt"/>
              <a:ea typeface="+mn-ea"/>
              <a:cs typeface="+mn-cs"/>
            </a:rPr>
            <a:t>す。今後も、この状態は続く見込みです。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a:solidFill>
                <a:schemeClr val="dk1"/>
              </a:solidFill>
              <a:effectLst/>
              <a:latin typeface="+mn-lt"/>
              <a:ea typeface="+mn-ea"/>
              <a:cs typeface="+mn-cs"/>
            </a:rPr>
            <a:t>Ｈ２４年度は地方債の現在高が増加したが、長期的にみると残高は年々減少している。一方充当可能基金は積み増しにより増額している。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一般会計の基金残高は、２，９７０百万円と年々増えている。地方債の発行を最小限に抑え、発行額より返済額</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上回ることにより、地方債現在高も年々減少している。将来に備えた充当可能財源が将来負担額を上回り、</a:t>
          </a:r>
          <a:r>
            <a:rPr lang="ja-JP" altLang="en-US" sz="1300">
              <a:solidFill>
                <a:schemeClr val="dk1"/>
              </a:solidFill>
              <a:effectLst/>
              <a:latin typeface="+mn-lt"/>
              <a:ea typeface="+mn-ea"/>
              <a:cs typeface="+mn-cs"/>
            </a:rPr>
            <a:t>Ｈ２５に</a:t>
          </a:r>
          <a:r>
            <a:rPr lang="ja-JP" altLang="ja-JP" sz="1300">
              <a:solidFill>
                <a:schemeClr val="dk1"/>
              </a:solidFill>
              <a:effectLst/>
              <a:latin typeface="+mn-lt"/>
              <a:ea typeface="+mn-ea"/>
              <a:cs typeface="+mn-cs"/>
            </a:rPr>
            <a:t>将来負担比率</a:t>
          </a:r>
          <a:r>
            <a:rPr lang="ja-JP" altLang="en-US" sz="1300">
              <a:solidFill>
                <a:schemeClr val="dk1"/>
              </a:solidFill>
              <a:effectLst/>
              <a:latin typeface="+mn-lt"/>
              <a:ea typeface="+mn-ea"/>
              <a:cs typeface="+mn-cs"/>
            </a:rPr>
            <a:t>の分子</a:t>
          </a:r>
          <a:r>
            <a:rPr lang="ja-JP" altLang="ja-JP" sz="1300">
              <a:solidFill>
                <a:schemeClr val="dk1"/>
              </a:solidFill>
              <a:effectLst/>
              <a:latin typeface="+mn-lt"/>
              <a:ea typeface="+mn-ea"/>
              <a:cs typeface="+mn-cs"/>
            </a:rPr>
            <a:t>が０％</a:t>
          </a:r>
          <a:r>
            <a:rPr lang="ja-JP" altLang="en-US" sz="1300">
              <a:solidFill>
                <a:schemeClr val="dk1"/>
              </a:solidFill>
              <a:effectLst/>
              <a:latin typeface="+mn-lt"/>
              <a:ea typeface="+mn-ea"/>
              <a:cs typeface="+mn-cs"/>
            </a:rPr>
            <a:t>（マイナス）</a:t>
          </a:r>
          <a:r>
            <a:rPr lang="ja-JP" altLang="ja-JP" sz="1300">
              <a:solidFill>
                <a:schemeClr val="dk1"/>
              </a:solidFill>
              <a:effectLst/>
              <a:latin typeface="+mn-lt"/>
              <a:ea typeface="+mn-ea"/>
              <a:cs typeface="+mn-cs"/>
            </a:rPr>
            <a:t>となった。今後も健全財政運営に努めていく。</a:t>
          </a:r>
          <a:endParaRPr lang="en-US" altLang="ja-JP" sz="13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3909987</v>
      </c>
      <c r="BO4" s="379"/>
      <c r="BP4" s="379"/>
      <c r="BQ4" s="379"/>
      <c r="BR4" s="379"/>
      <c r="BS4" s="379"/>
      <c r="BT4" s="379"/>
      <c r="BU4" s="380"/>
      <c r="BV4" s="378">
        <v>3971210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3739928</v>
      </c>
      <c r="BO5" s="384"/>
      <c r="BP5" s="384"/>
      <c r="BQ5" s="384"/>
      <c r="BR5" s="384"/>
      <c r="BS5" s="384"/>
      <c r="BT5" s="384"/>
      <c r="BU5" s="385"/>
      <c r="BV5" s="383">
        <v>3904711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81.599999999999994</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170059</v>
      </c>
      <c r="BO6" s="384"/>
      <c r="BP6" s="384"/>
      <c r="BQ6" s="384"/>
      <c r="BR6" s="384"/>
      <c r="BS6" s="384"/>
      <c r="BT6" s="384"/>
      <c r="BU6" s="385"/>
      <c r="BV6" s="383">
        <v>66499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86.7</v>
      </c>
      <c r="CU6" s="528"/>
      <c r="CV6" s="528"/>
      <c r="CW6" s="528"/>
      <c r="CX6" s="528"/>
      <c r="CY6" s="528"/>
      <c r="CZ6" s="528"/>
      <c r="DA6" s="529"/>
      <c r="DB6" s="527">
        <v>86.9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31619</v>
      </c>
      <c r="BO7" s="384"/>
      <c r="BP7" s="384"/>
      <c r="BQ7" s="384"/>
      <c r="BR7" s="384"/>
      <c r="BS7" s="384"/>
      <c r="BT7" s="384"/>
      <c r="BU7" s="385"/>
      <c r="BV7" s="383">
        <v>18256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2445301</v>
      </c>
      <c r="CU7" s="384"/>
      <c r="CV7" s="384"/>
      <c r="CW7" s="384"/>
      <c r="CX7" s="384"/>
      <c r="CY7" s="384"/>
      <c r="CZ7" s="384"/>
      <c r="DA7" s="385"/>
      <c r="DB7" s="383">
        <v>2430439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138440</v>
      </c>
      <c r="BO8" s="384"/>
      <c r="BP8" s="384"/>
      <c r="BQ8" s="384"/>
      <c r="BR8" s="384"/>
      <c r="BS8" s="384"/>
      <c r="BT8" s="384"/>
      <c r="BU8" s="385"/>
      <c r="BV8" s="383">
        <v>48243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5180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90197</v>
      </c>
      <c r="BO9" s="384"/>
      <c r="BP9" s="384"/>
      <c r="BQ9" s="384"/>
      <c r="BR9" s="384"/>
      <c r="BS9" s="384"/>
      <c r="BT9" s="384"/>
      <c r="BU9" s="385"/>
      <c r="BV9" s="383">
        <v>-2413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21.3</v>
      </c>
      <c r="CU9" s="354"/>
      <c r="CV9" s="354"/>
      <c r="CW9" s="354"/>
      <c r="CX9" s="354"/>
      <c r="CY9" s="354"/>
      <c r="CZ9" s="354"/>
      <c r="DA9" s="355"/>
      <c r="DB9" s="353">
        <v>21.7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5663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165000</v>
      </c>
      <c r="BO10" s="384"/>
      <c r="BP10" s="384"/>
      <c r="BQ10" s="384"/>
      <c r="BR10" s="384"/>
      <c r="BS10" s="384"/>
      <c r="BT10" s="384"/>
      <c r="BU10" s="385"/>
      <c r="BV10" s="383">
        <v>290180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99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5080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5038</v>
      </c>
      <c r="S13" s="483"/>
      <c r="T13" s="483"/>
      <c r="U13" s="483"/>
      <c r="V13" s="484"/>
      <c r="W13" s="470" t="s">
        <v>123</v>
      </c>
      <c r="X13" s="396"/>
      <c r="Y13" s="396"/>
      <c r="Z13" s="396"/>
      <c r="AA13" s="396"/>
      <c r="AB13" s="397"/>
      <c r="AC13" s="359">
        <v>595</v>
      </c>
      <c r="AD13" s="360"/>
      <c r="AE13" s="360"/>
      <c r="AF13" s="360"/>
      <c r="AG13" s="361"/>
      <c r="AH13" s="359">
        <v>709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255197</v>
      </c>
      <c r="BO13" s="384"/>
      <c r="BP13" s="384"/>
      <c r="BQ13" s="384"/>
      <c r="BR13" s="384"/>
      <c r="BS13" s="384"/>
      <c r="BT13" s="384"/>
      <c r="BU13" s="385"/>
      <c r="BV13" s="383">
        <v>287767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5223</v>
      </c>
      <c r="S14" s="483"/>
      <c r="T14" s="483"/>
      <c r="U14" s="483"/>
      <c r="V14" s="484"/>
      <c r="W14" s="485"/>
      <c r="X14" s="399"/>
      <c r="Y14" s="399"/>
      <c r="Z14" s="399"/>
      <c r="AA14" s="399"/>
      <c r="AB14" s="400"/>
      <c r="AC14" s="475">
        <v>23.1</v>
      </c>
      <c r="AD14" s="476"/>
      <c r="AE14" s="476"/>
      <c r="AF14" s="476"/>
      <c r="AG14" s="477"/>
      <c r="AH14" s="475">
        <v>24.2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v>0.5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5117</v>
      </c>
      <c r="S15" s="483"/>
      <c r="T15" s="483"/>
      <c r="U15" s="483"/>
      <c r="V15" s="484"/>
      <c r="W15" s="470" t="s">
        <v>130</v>
      </c>
      <c r="X15" s="396"/>
      <c r="Y15" s="396"/>
      <c r="Z15" s="396"/>
      <c r="AA15" s="396"/>
      <c r="AB15" s="397"/>
      <c r="AC15" s="359">
        <v>596</v>
      </c>
      <c r="AD15" s="360"/>
      <c r="AE15" s="360"/>
      <c r="AF15" s="360"/>
      <c r="AG15" s="361"/>
      <c r="AH15" s="359">
        <v>720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550574</v>
      </c>
      <c r="BO15" s="379"/>
      <c r="BP15" s="379"/>
      <c r="BQ15" s="379"/>
      <c r="BR15" s="379"/>
      <c r="BS15" s="379"/>
      <c r="BT15" s="379"/>
      <c r="BU15" s="380"/>
      <c r="BV15" s="378">
        <v>543352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23.2</v>
      </c>
      <c r="AD16" s="476"/>
      <c r="AE16" s="476"/>
      <c r="AF16" s="476"/>
      <c r="AG16" s="477"/>
      <c r="AH16" s="475">
        <v>24.6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2149509</v>
      </c>
      <c r="BO16" s="384"/>
      <c r="BP16" s="384"/>
      <c r="BQ16" s="384"/>
      <c r="BR16" s="384"/>
      <c r="BS16" s="384"/>
      <c r="BT16" s="384"/>
      <c r="BU16" s="385"/>
      <c r="BV16" s="383">
        <v>2137694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1382</v>
      </c>
      <c r="AD17" s="360"/>
      <c r="AE17" s="360"/>
      <c r="AF17" s="360"/>
      <c r="AG17" s="361"/>
      <c r="AH17" s="359">
        <v>1480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699356</v>
      </c>
      <c r="BO17" s="384"/>
      <c r="BP17" s="384"/>
      <c r="BQ17" s="384"/>
      <c r="BR17" s="384"/>
      <c r="BS17" s="384"/>
      <c r="BT17" s="384"/>
      <c r="BU17" s="385"/>
      <c r="BV17" s="383">
        <v>685187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114.19</v>
      </c>
      <c r="M18" s="446"/>
      <c r="N18" s="446"/>
      <c r="O18" s="446"/>
      <c r="P18" s="446"/>
      <c r="Q18" s="446"/>
      <c r="R18" s="447"/>
      <c r="S18" s="447"/>
      <c r="T18" s="447"/>
      <c r="U18" s="447"/>
      <c r="V18" s="448"/>
      <c r="W18" s="462"/>
      <c r="X18" s="463"/>
      <c r="Y18" s="463"/>
      <c r="Z18" s="463"/>
      <c r="AA18" s="463"/>
      <c r="AB18" s="471"/>
      <c r="AC18" s="347">
        <v>53.7</v>
      </c>
      <c r="AD18" s="348"/>
      <c r="AE18" s="348"/>
      <c r="AF18" s="348"/>
      <c r="AG18" s="449"/>
      <c r="AH18" s="347">
        <v>50.6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2007984</v>
      </c>
      <c r="BO18" s="384"/>
      <c r="BP18" s="384"/>
      <c r="BQ18" s="384"/>
      <c r="BR18" s="384"/>
      <c r="BS18" s="384"/>
      <c r="BT18" s="384"/>
      <c r="BU18" s="385"/>
      <c r="BV18" s="383">
        <v>2011339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2758261</v>
      </c>
      <c r="BO19" s="384"/>
      <c r="BP19" s="384"/>
      <c r="BQ19" s="384"/>
      <c r="BR19" s="384"/>
      <c r="BS19" s="384"/>
      <c r="BT19" s="384"/>
      <c r="BU19" s="385"/>
      <c r="BV19" s="383">
        <v>2729907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1843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4636710</v>
      </c>
      <c r="BO23" s="384"/>
      <c r="BP23" s="384"/>
      <c r="BQ23" s="384"/>
      <c r="BR23" s="384"/>
      <c r="BS23" s="384"/>
      <c r="BT23" s="384"/>
      <c r="BU23" s="385"/>
      <c r="BV23" s="383">
        <v>4739052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6520</v>
      </c>
      <c r="R24" s="360"/>
      <c r="S24" s="360"/>
      <c r="T24" s="360"/>
      <c r="U24" s="360"/>
      <c r="V24" s="361"/>
      <c r="W24" s="425"/>
      <c r="X24" s="416"/>
      <c r="Y24" s="417"/>
      <c r="Z24" s="356" t="s">
        <v>154</v>
      </c>
      <c r="AA24" s="357"/>
      <c r="AB24" s="357"/>
      <c r="AC24" s="357"/>
      <c r="AD24" s="357"/>
      <c r="AE24" s="357"/>
      <c r="AF24" s="357"/>
      <c r="AG24" s="358"/>
      <c r="AH24" s="359">
        <v>53</v>
      </c>
      <c r="AI24" s="360"/>
      <c r="AJ24" s="360"/>
      <c r="AK24" s="360"/>
      <c r="AL24" s="361"/>
      <c r="AM24" s="359">
        <v>165201</v>
      </c>
      <c r="AN24" s="360"/>
      <c r="AO24" s="360"/>
      <c r="AP24" s="360"/>
      <c r="AQ24" s="360"/>
      <c r="AR24" s="361"/>
      <c r="AS24" s="359">
        <v>3117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3676752</v>
      </c>
      <c r="BO24" s="384"/>
      <c r="BP24" s="384"/>
      <c r="BQ24" s="384"/>
      <c r="BR24" s="384"/>
      <c r="BS24" s="384"/>
      <c r="BT24" s="384"/>
      <c r="BU24" s="385"/>
      <c r="BV24" s="383">
        <v>3876713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5660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5260</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6164</v>
      </c>
      <c r="AN26" s="360"/>
      <c r="AO26" s="360"/>
      <c r="AP26" s="360"/>
      <c r="AQ26" s="360"/>
      <c r="AR26" s="361"/>
      <c r="AS26" s="359">
        <v>3082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2630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1850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1555514</v>
      </c>
      <c r="BO28" s="379"/>
      <c r="BP28" s="379"/>
      <c r="BQ28" s="379"/>
      <c r="BR28" s="379"/>
      <c r="BS28" s="379"/>
      <c r="BT28" s="379"/>
      <c r="BU28" s="380"/>
      <c r="BV28" s="378">
        <v>1390514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1690</v>
      </c>
      <c r="R29" s="360"/>
      <c r="S29" s="360"/>
      <c r="T29" s="360"/>
      <c r="U29" s="360"/>
      <c r="V29" s="361"/>
      <c r="W29" s="425"/>
      <c r="X29" s="416"/>
      <c r="Y29" s="417"/>
      <c r="Z29" s="356" t="s">
        <v>170</v>
      </c>
      <c r="AA29" s="357"/>
      <c r="AB29" s="357"/>
      <c r="AC29" s="357"/>
      <c r="AD29" s="357"/>
      <c r="AE29" s="357"/>
      <c r="AF29" s="357"/>
      <c r="AG29" s="358"/>
      <c r="AH29" s="359">
        <v>53</v>
      </c>
      <c r="AI29" s="360"/>
      <c r="AJ29" s="360"/>
      <c r="AK29" s="360"/>
      <c r="AL29" s="361"/>
      <c r="AM29" s="359">
        <v>165201</v>
      </c>
      <c r="AN29" s="360"/>
      <c r="AO29" s="360"/>
      <c r="AP29" s="360"/>
      <c r="AQ29" s="360"/>
      <c r="AR29" s="361"/>
      <c r="AS29" s="359">
        <v>3117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50769</v>
      </c>
      <c r="BO29" s="384"/>
      <c r="BP29" s="384"/>
      <c r="BQ29" s="384"/>
      <c r="BR29" s="384"/>
      <c r="BS29" s="384"/>
      <c r="BT29" s="384"/>
      <c r="BU29" s="385"/>
      <c r="BV29" s="383">
        <v>50669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1363936</v>
      </c>
      <c r="BO30" s="387"/>
      <c r="BP30" s="387"/>
      <c r="BQ30" s="387"/>
      <c r="BR30" s="387"/>
      <c r="BS30" s="387"/>
      <c r="BT30" s="387"/>
      <c r="BU30" s="388"/>
      <c r="BV30" s="386">
        <v>1364026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小海町国民健康保険事業特別会計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小海町水道事業特別会計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小海町農業集落排水事業特別会計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小海町開発公社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小海町介護保険事業特別会計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小海町後期高齢者医療特別会計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佐久広域連合（特別養護老人ホーム,養護老人ホーム）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佐久広域連合（救護施設特別会計）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佐久広域連合（食肉流通センター特別会計）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南佐久環境衛生組合（公共下水道事業特別会計、一般会計）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小海町北相木村南相木村中学校組合（一般会計）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東信地区交通災害共済組合（一般会計）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長野県市町村自治振興組合（一般会計）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長野県後期高齢者医療広域連合（一般会計）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9" sqref="M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82" t="s">
        <v>23</v>
      </c>
      <c r="C41" s="1183"/>
      <c r="D41" s="81"/>
      <c r="E41" s="1184" t="s">
        <v>24</v>
      </c>
      <c r="F41" s="1184"/>
      <c r="G41" s="1184"/>
      <c r="H41" s="1185"/>
      <c r="I41" s="82">
        <v>5069</v>
      </c>
      <c r="J41" s="83">
        <v>4853</v>
      </c>
      <c r="K41" s="83">
        <v>4686</v>
      </c>
      <c r="L41" s="83">
        <v>4739</v>
      </c>
      <c r="M41" s="84">
        <v>4637</v>
      </c>
    </row>
    <row r="42" spans="2:13" ht="27.75" customHeight="1">
      <c r="B42" s="1172"/>
      <c r="C42" s="1173"/>
      <c r="D42" s="85"/>
      <c r="E42" s="1176" t="s">
        <v>25</v>
      </c>
      <c r="F42" s="1176"/>
      <c r="G42" s="1176"/>
      <c r="H42" s="1177"/>
      <c r="I42" s="86" t="s">
        <v>474</v>
      </c>
      <c r="J42" s="87" t="s">
        <v>474</v>
      </c>
      <c r="K42" s="87" t="s">
        <v>474</v>
      </c>
      <c r="L42" s="87" t="s">
        <v>474</v>
      </c>
      <c r="M42" s="88" t="s">
        <v>474</v>
      </c>
    </row>
    <row r="43" spans="2:13" ht="27.75" customHeight="1">
      <c r="B43" s="1172"/>
      <c r="C43" s="1173"/>
      <c r="D43" s="85"/>
      <c r="E43" s="1176" t="s">
        <v>26</v>
      </c>
      <c r="F43" s="1176"/>
      <c r="G43" s="1176"/>
      <c r="H43" s="1177"/>
      <c r="I43" s="86">
        <v>272</v>
      </c>
      <c r="J43" s="87">
        <v>259</v>
      </c>
      <c r="K43" s="87">
        <v>245</v>
      </c>
      <c r="L43" s="87">
        <v>191</v>
      </c>
      <c r="M43" s="88">
        <v>180</v>
      </c>
    </row>
    <row r="44" spans="2:13" ht="27.75" customHeight="1">
      <c r="B44" s="1172"/>
      <c r="C44" s="1173"/>
      <c r="D44" s="85"/>
      <c r="E44" s="1176" t="s">
        <v>27</v>
      </c>
      <c r="F44" s="1176"/>
      <c r="G44" s="1176"/>
      <c r="H44" s="1177"/>
      <c r="I44" s="86">
        <v>1254</v>
      </c>
      <c r="J44" s="87">
        <v>1189</v>
      </c>
      <c r="K44" s="87">
        <v>1069</v>
      </c>
      <c r="L44" s="87">
        <v>1006</v>
      </c>
      <c r="M44" s="88">
        <v>951</v>
      </c>
    </row>
    <row r="45" spans="2:13" ht="27.75" customHeight="1">
      <c r="B45" s="1172"/>
      <c r="C45" s="1173"/>
      <c r="D45" s="85"/>
      <c r="E45" s="1176" t="s">
        <v>28</v>
      </c>
      <c r="F45" s="1176"/>
      <c r="G45" s="1176"/>
      <c r="H45" s="1177"/>
      <c r="I45" s="86">
        <v>735</v>
      </c>
      <c r="J45" s="87">
        <v>707</v>
      </c>
      <c r="K45" s="87">
        <v>750</v>
      </c>
      <c r="L45" s="87">
        <v>754</v>
      </c>
      <c r="M45" s="88">
        <v>769</v>
      </c>
    </row>
    <row r="46" spans="2:13" ht="27.75" customHeight="1">
      <c r="B46" s="1172"/>
      <c r="C46" s="1173"/>
      <c r="D46" s="85"/>
      <c r="E46" s="1176" t="s">
        <v>29</v>
      </c>
      <c r="F46" s="1176"/>
      <c r="G46" s="1176"/>
      <c r="H46" s="1177"/>
      <c r="I46" s="86" t="s">
        <v>474</v>
      </c>
      <c r="J46" s="87" t="s">
        <v>474</v>
      </c>
      <c r="K46" s="87" t="s">
        <v>474</v>
      </c>
      <c r="L46" s="87" t="s">
        <v>474</v>
      </c>
      <c r="M46" s="88" t="s">
        <v>474</v>
      </c>
    </row>
    <row r="47" spans="2:13" ht="27.75" customHeight="1">
      <c r="B47" s="1172"/>
      <c r="C47" s="1173"/>
      <c r="D47" s="85"/>
      <c r="E47" s="1176" t="s">
        <v>30</v>
      </c>
      <c r="F47" s="1176"/>
      <c r="G47" s="1176"/>
      <c r="H47" s="1177"/>
      <c r="I47" s="86" t="s">
        <v>474</v>
      </c>
      <c r="J47" s="87" t="s">
        <v>474</v>
      </c>
      <c r="K47" s="87" t="s">
        <v>474</v>
      </c>
      <c r="L47" s="87" t="s">
        <v>474</v>
      </c>
      <c r="M47" s="88" t="s">
        <v>474</v>
      </c>
    </row>
    <row r="48" spans="2:13" ht="27.75" customHeight="1">
      <c r="B48" s="1174"/>
      <c r="C48" s="1175"/>
      <c r="D48" s="85"/>
      <c r="E48" s="1176" t="s">
        <v>31</v>
      </c>
      <c r="F48" s="1176"/>
      <c r="G48" s="1176"/>
      <c r="H48" s="1177"/>
      <c r="I48" s="86" t="s">
        <v>474</v>
      </c>
      <c r="J48" s="87" t="s">
        <v>474</v>
      </c>
      <c r="K48" s="87" t="s">
        <v>474</v>
      </c>
      <c r="L48" s="87" t="s">
        <v>474</v>
      </c>
      <c r="M48" s="88" t="s">
        <v>474</v>
      </c>
    </row>
    <row r="49" spans="2:13" ht="27.75" customHeight="1">
      <c r="B49" s="1170" t="s">
        <v>32</v>
      </c>
      <c r="C49" s="1171"/>
      <c r="D49" s="89"/>
      <c r="E49" s="1176" t="s">
        <v>33</v>
      </c>
      <c r="F49" s="1176"/>
      <c r="G49" s="1176"/>
      <c r="H49" s="1177"/>
      <c r="I49" s="86">
        <v>1627</v>
      </c>
      <c r="J49" s="87">
        <v>2179</v>
      </c>
      <c r="K49" s="87">
        <v>2543</v>
      </c>
      <c r="L49" s="87">
        <v>2853</v>
      </c>
      <c r="M49" s="88">
        <v>3197</v>
      </c>
    </row>
    <row r="50" spans="2:13" ht="27.75" customHeight="1">
      <c r="B50" s="1172"/>
      <c r="C50" s="1173"/>
      <c r="D50" s="85"/>
      <c r="E50" s="1176" t="s">
        <v>34</v>
      </c>
      <c r="F50" s="1176"/>
      <c r="G50" s="1176"/>
      <c r="H50" s="1177"/>
      <c r="I50" s="86">
        <v>19</v>
      </c>
      <c r="J50" s="87">
        <v>18</v>
      </c>
      <c r="K50" s="87">
        <v>17</v>
      </c>
      <c r="L50" s="87">
        <v>16</v>
      </c>
      <c r="M50" s="88">
        <v>38</v>
      </c>
    </row>
    <row r="51" spans="2:13" ht="27.75" customHeight="1">
      <c r="B51" s="1174"/>
      <c r="C51" s="1175"/>
      <c r="D51" s="85"/>
      <c r="E51" s="1176" t="s">
        <v>35</v>
      </c>
      <c r="F51" s="1176"/>
      <c r="G51" s="1176"/>
      <c r="H51" s="1177"/>
      <c r="I51" s="86">
        <v>3673</v>
      </c>
      <c r="J51" s="87">
        <v>3740</v>
      </c>
      <c r="K51" s="87">
        <v>3600</v>
      </c>
      <c r="L51" s="87">
        <v>3812</v>
      </c>
      <c r="M51" s="88">
        <v>3721</v>
      </c>
    </row>
    <row r="52" spans="2:13" ht="27.75" customHeight="1" thickBot="1">
      <c r="B52" s="1178" t="s">
        <v>36</v>
      </c>
      <c r="C52" s="1179"/>
      <c r="D52" s="90"/>
      <c r="E52" s="1180" t="s">
        <v>37</v>
      </c>
      <c r="F52" s="1180"/>
      <c r="G52" s="1180"/>
      <c r="H52" s="1181"/>
      <c r="I52" s="91">
        <v>2009</v>
      </c>
      <c r="J52" s="92">
        <v>1071</v>
      </c>
      <c r="K52" s="92">
        <v>589</v>
      </c>
      <c r="L52" s="92">
        <v>10</v>
      </c>
      <c r="M52" s="93">
        <v>-419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91867</v>
      </c>
      <c r="E3" s="116"/>
      <c r="F3" s="117">
        <v>174443</v>
      </c>
      <c r="G3" s="118"/>
      <c r="H3" s="119"/>
    </row>
    <row r="4" spans="1:8">
      <c r="A4" s="120"/>
      <c r="B4" s="121"/>
      <c r="C4" s="122"/>
      <c r="D4" s="123">
        <v>65165</v>
      </c>
      <c r="E4" s="124"/>
      <c r="F4" s="125">
        <v>89518</v>
      </c>
      <c r="G4" s="126"/>
      <c r="H4" s="127"/>
    </row>
    <row r="5" spans="1:8">
      <c r="A5" s="108" t="s">
        <v>508</v>
      </c>
      <c r="B5" s="113"/>
      <c r="C5" s="114"/>
      <c r="D5" s="115">
        <v>86230</v>
      </c>
      <c r="E5" s="116"/>
      <c r="F5" s="117">
        <v>192544</v>
      </c>
      <c r="G5" s="118"/>
      <c r="H5" s="119"/>
    </row>
    <row r="6" spans="1:8">
      <c r="A6" s="120"/>
      <c r="B6" s="121"/>
      <c r="C6" s="122"/>
      <c r="D6" s="123">
        <v>62834</v>
      </c>
      <c r="E6" s="124"/>
      <c r="F6" s="125">
        <v>82235</v>
      </c>
      <c r="G6" s="126"/>
      <c r="H6" s="127"/>
    </row>
    <row r="7" spans="1:8">
      <c r="A7" s="108" t="s">
        <v>509</v>
      </c>
      <c r="B7" s="113"/>
      <c r="C7" s="114"/>
      <c r="D7" s="115">
        <v>154144</v>
      </c>
      <c r="E7" s="116"/>
      <c r="F7" s="117">
        <v>146140</v>
      </c>
      <c r="G7" s="118"/>
      <c r="H7" s="119"/>
    </row>
    <row r="8" spans="1:8">
      <c r="A8" s="120"/>
      <c r="B8" s="121"/>
      <c r="C8" s="122"/>
      <c r="D8" s="123">
        <v>125881</v>
      </c>
      <c r="E8" s="124"/>
      <c r="F8" s="125">
        <v>75451</v>
      </c>
      <c r="G8" s="126"/>
      <c r="H8" s="127"/>
    </row>
    <row r="9" spans="1:8">
      <c r="A9" s="108" t="s">
        <v>510</v>
      </c>
      <c r="B9" s="113"/>
      <c r="C9" s="114"/>
      <c r="D9" s="115">
        <v>121377</v>
      </c>
      <c r="E9" s="116"/>
      <c r="F9" s="117">
        <v>146641</v>
      </c>
      <c r="G9" s="118"/>
      <c r="H9" s="119"/>
    </row>
    <row r="10" spans="1:8">
      <c r="A10" s="120"/>
      <c r="B10" s="121"/>
      <c r="C10" s="122"/>
      <c r="D10" s="123">
        <v>106522</v>
      </c>
      <c r="E10" s="124"/>
      <c r="F10" s="125">
        <v>68142</v>
      </c>
      <c r="G10" s="126"/>
      <c r="H10" s="127"/>
    </row>
    <row r="11" spans="1:8">
      <c r="A11" s="108" t="s">
        <v>511</v>
      </c>
      <c r="B11" s="113"/>
      <c r="C11" s="114"/>
      <c r="D11" s="115">
        <v>79370</v>
      </c>
      <c r="E11" s="116"/>
      <c r="F11" s="117">
        <v>174587</v>
      </c>
      <c r="G11" s="118"/>
      <c r="H11" s="119"/>
    </row>
    <row r="12" spans="1:8">
      <c r="A12" s="120"/>
      <c r="B12" s="121"/>
      <c r="C12" s="128"/>
      <c r="D12" s="123">
        <v>53660</v>
      </c>
      <c r="E12" s="124"/>
      <c r="F12" s="125">
        <v>79695</v>
      </c>
      <c r="G12" s="126"/>
      <c r="H12" s="127"/>
    </row>
    <row r="13" spans="1:8">
      <c r="A13" s="108"/>
      <c r="B13" s="113"/>
      <c r="C13" s="129"/>
      <c r="D13" s="130">
        <v>106598</v>
      </c>
      <c r="E13" s="131"/>
      <c r="F13" s="132">
        <v>166871</v>
      </c>
      <c r="G13" s="133"/>
      <c r="H13" s="119"/>
    </row>
    <row r="14" spans="1:8">
      <c r="A14" s="120"/>
      <c r="B14" s="121"/>
      <c r="C14" s="122"/>
      <c r="D14" s="123">
        <v>82812</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5.92</v>
      </c>
      <c r="C19" s="134">
        <f>ROUND(VALUE(SUBSTITUTE(実質収支比率等に係る経年分析!G$48,"▲","-")),2)</f>
        <v>6.21</v>
      </c>
      <c r="D19" s="134">
        <f>ROUND(VALUE(SUBSTITUTE(実質収支比率等に係る経年分析!H$48,"▲","-")),2)</f>
        <v>2.0499999999999998</v>
      </c>
      <c r="E19" s="134">
        <f>ROUND(VALUE(SUBSTITUTE(実質収支比率等に係る経年分析!I$48,"▲","-")),2)</f>
        <v>1.98</v>
      </c>
      <c r="F19" s="134">
        <f>ROUND(VALUE(SUBSTITUTE(実質収支比率等に係る経年分析!J$48,"▲","-")),2)</f>
        <v>5.66</v>
      </c>
    </row>
    <row r="20" spans="1:11">
      <c r="A20" s="134" t="s">
        <v>42</v>
      </c>
      <c r="B20" s="134">
        <f>ROUND(VALUE(SUBSTITUTE(実質収支比率等に係る経年分析!F$47,"▲","-")),2)</f>
        <v>17.510000000000002</v>
      </c>
      <c r="C20" s="134">
        <f>ROUND(VALUE(SUBSTITUTE(実質収支比率等に係る経年分析!G$47,"▲","-")),2)</f>
        <v>28.83</v>
      </c>
      <c r="D20" s="134">
        <f>ROUND(VALUE(SUBSTITUTE(実質収支比率等に係る経年分析!H$47,"▲","-")),2)</f>
        <v>44.63</v>
      </c>
      <c r="E20" s="134">
        <f>ROUND(VALUE(SUBSTITUTE(実質収支比率等に係る経年分析!I$47,"▲","-")),2)</f>
        <v>57.21</v>
      </c>
      <c r="F20" s="134">
        <f>ROUND(VALUE(SUBSTITUTE(実質収支比率等に係る経年分析!J$47,"▲","-")),2)</f>
        <v>63.61</v>
      </c>
    </row>
    <row r="21" spans="1:11">
      <c r="A21" s="134" t="s">
        <v>43</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10.58</v>
      </c>
      <c r="D21" s="134">
        <f>IF(ISNUMBER(VALUE(SUBSTITUTE(実質収支比率等に係る経年分析!H$49,"▲","-"))),ROUND(VALUE(SUBSTITUTE(実質収支比率等に係る経年分析!H$49,"▲","-")),2),NA())</f>
        <v>7.77</v>
      </c>
      <c r="E21" s="134">
        <f>IF(ISNUMBER(VALUE(SUBSTITUTE(実質収支比率等に係る経年分析!I$49,"▲","-"))),ROUND(VALUE(SUBSTITUTE(実質収支比率等に係る経年分析!I$49,"▲","-")),2),NA())</f>
        <v>11.84</v>
      </c>
      <c r="F21" s="134">
        <f>IF(ISNUMBER(VALUE(SUBSTITUTE(実質収支比率等に係る経年分析!J$49,"▲","-"))),ROUND(VALUE(SUBSTITUTE(実質収支比率等に係る経年分析!J$49,"▲","-")),2),NA())</f>
        <v>10.44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小海町後期高齢者医療特別会計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小海町農業集落排水事業特別会計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小海町国民健康保険事業特別会計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小海町介護保険事業特別会計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c r="A35" s="135" t="str">
        <f>IF(連結実質赤字比率に係る赤字・黒字の構成分析!C$35="",NA(),連結実質赤字比率に係る赤字・黒字の構成分析!C$35)</f>
        <v>小海町水道事業特別会計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447</v>
      </c>
      <c r="E42" s="136"/>
      <c r="F42" s="136"/>
      <c r="G42" s="136">
        <f>'実質公債費比率（分子）の構造'!L$52</f>
        <v>478</v>
      </c>
      <c r="H42" s="136"/>
      <c r="I42" s="136"/>
      <c r="J42" s="136">
        <f>'実質公債費比率（分子）の構造'!M$52</f>
        <v>476</v>
      </c>
      <c r="K42" s="136"/>
      <c r="L42" s="136"/>
      <c r="M42" s="136">
        <f>'実質公債費比率（分子）の構造'!N$52</f>
        <v>478</v>
      </c>
      <c r="N42" s="136"/>
      <c r="O42" s="136"/>
      <c r="P42" s="136">
        <f>'実質公債費比率（分子）の構造'!O$52</f>
        <v>478</v>
      </c>
    </row>
    <row r="43" spans="1:16">
      <c r="A43" s="136" t="s">
        <v>51</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38</v>
      </c>
      <c r="C45" s="136"/>
      <c r="D45" s="136"/>
      <c r="E45" s="136">
        <f>'実質公債費比率（分子）の構造'!L$49</f>
        <v>27</v>
      </c>
      <c r="F45" s="136"/>
      <c r="G45" s="136"/>
      <c r="H45" s="136">
        <f>'実質公債費比率（分子）の構造'!M$49</f>
        <v>25</v>
      </c>
      <c r="I45" s="136"/>
      <c r="J45" s="136"/>
      <c r="K45" s="136">
        <f>'実質公債費比率（分子）の構造'!N$49</f>
        <v>21</v>
      </c>
      <c r="L45" s="136"/>
      <c r="M45" s="136"/>
      <c r="N45" s="136">
        <f>'実質公債費比率（分子）の構造'!O$49</f>
        <v>19</v>
      </c>
      <c r="O45" s="136"/>
      <c r="P45" s="136"/>
    </row>
    <row r="46" spans="1:16">
      <c r="A46" s="136" t="s">
        <v>54</v>
      </c>
      <c r="B46" s="136">
        <f>'実質公債費比率（分子）の構造'!K$48</f>
        <v>30</v>
      </c>
      <c r="C46" s="136"/>
      <c r="D46" s="136"/>
      <c r="E46" s="136">
        <f>'実質公債費比率（分子）の構造'!L$48</f>
        <v>27</v>
      </c>
      <c r="F46" s="136"/>
      <c r="G46" s="136"/>
      <c r="H46" s="136">
        <f>'実質公債費比率（分子）の構造'!M$48</f>
        <v>27</v>
      </c>
      <c r="I46" s="136"/>
      <c r="J46" s="136"/>
      <c r="K46" s="136">
        <f>'実質公債費比率（分子）の構造'!N$48</f>
        <v>30</v>
      </c>
      <c r="L46" s="136"/>
      <c r="M46" s="136"/>
      <c r="N46" s="136">
        <f>'実質公債費比率（分子）の構造'!O$48</f>
        <v>28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639</v>
      </c>
      <c r="C49" s="136"/>
      <c r="D49" s="136"/>
      <c r="E49" s="136">
        <f>'実質公債費比率（分子）の構造'!L$45</f>
        <v>649</v>
      </c>
      <c r="F49" s="136"/>
      <c r="G49" s="136"/>
      <c r="H49" s="136">
        <f>'実質公債費比率（分子）の構造'!M$45</f>
        <v>638</v>
      </c>
      <c r="I49" s="136"/>
      <c r="J49" s="136"/>
      <c r="K49" s="136">
        <f>'実質公債費比率（分子）の構造'!N$45</f>
        <v>611</v>
      </c>
      <c r="L49" s="136"/>
      <c r="M49" s="136"/>
      <c r="N49" s="136">
        <f>'実質公債費比率（分子）の構造'!O$45</f>
        <v>605</v>
      </c>
      <c r="O49" s="136"/>
      <c r="P49" s="136"/>
    </row>
    <row r="50" spans="1:16">
      <c r="A50" s="136" t="s">
        <v>58</v>
      </c>
      <c r="B50" s="136" t="e">
        <f>NA()</f>
        <v>#N/A</v>
      </c>
      <c r="C50" s="136">
        <f>IF(ISNUMBER('実質公債費比率（分子）の構造'!K$53),'実質公債費比率（分子）の構造'!K$53,NA())</f>
        <v>261</v>
      </c>
      <c r="D50" s="136" t="e">
        <f>NA()</f>
        <v>#N/A</v>
      </c>
      <c r="E50" s="136" t="e">
        <f>NA()</f>
        <v>#N/A</v>
      </c>
      <c r="F50" s="136">
        <f>IF(ISNUMBER('実質公債費比率（分子）の構造'!L$53),'実質公債費比率（分子）の構造'!L$53,NA())</f>
        <v>225</v>
      </c>
      <c r="G50" s="136" t="e">
        <f>NA()</f>
        <v>#N/A</v>
      </c>
      <c r="H50" s="136" t="e">
        <f>NA()</f>
        <v>#N/A</v>
      </c>
      <c r="I50" s="136">
        <f>IF(ISNUMBER('実質公債費比率（分子）の構造'!M$53),'実質公債費比率（分子）の構造'!M$53,NA())</f>
        <v>214</v>
      </c>
      <c r="J50" s="136" t="e">
        <f>NA()</f>
        <v>#N/A</v>
      </c>
      <c r="K50" s="136" t="e">
        <f>NA()</f>
        <v>#N/A</v>
      </c>
      <c r="L50" s="136">
        <f>IF(ISNUMBER('実質公債費比率（分子）の構造'!N$53),'実質公債費比率（分子）の構造'!N$53,NA())</f>
        <v>184</v>
      </c>
      <c r="M50" s="136" t="e">
        <f>NA()</f>
        <v>#N/A</v>
      </c>
      <c r="N50" s="136" t="e">
        <f>NA()</f>
        <v>#N/A</v>
      </c>
      <c r="O50" s="136">
        <f>IF(ISNUMBER('実質公債費比率（分子）の構造'!O$53),'実質公債費比率（分子）の構造'!O$53,NA())</f>
        <v>174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3673</v>
      </c>
      <c r="E56" s="135"/>
      <c r="F56" s="135"/>
      <c r="G56" s="135">
        <f>'将来負担比率（分子）の構造'!J$51</f>
        <v>3740</v>
      </c>
      <c r="H56" s="135"/>
      <c r="I56" s="135"/>
      <c r="J56" s="135">
        <f>'将来負担比率（分子）の構造'!K$51</f>
        <v>3600</v>
      </c>
      <c r="K56" s="135"/>
      <c r="L56" s="135"/>
      <c r="M56" s="135">
        <f>'将来負担比率（分子）の構造'!L$51</f>
        <v>3812</v>
      </c>
      <c r="N56" s="135"/>
      <c r="O56" s="135"/>
      <c r="P56" s="135">
        <f>'将来負担比率（分子）の構造'!M$51</f>
        <v>3721</v>
      </c>
    </row>
    <row r="57" spans="1:16">
      <c r="A57" s="135" t="s">
        <v>34</v>
      </c>
      <c r="B57" s="135"/>
      <c r="C57" s="135"/>
      <c r="D57" s="135">
        <f>'将来負担比率（分子）の構造'!I$50</f>
        <v>19</v>
      </c>
      <c r="E57" s="135"/>
      <c r="F57" s="135"/>
      <c r="G57" s="135">
        <f>'将来負担比率（分子）の構造'!J$50</f>
        <v>18</v>
      </c>
      <c r="H57" s="135"/>
      <c r="I57" s="135"/>
      <c r="J57" s="135">
        <f>'将来負担比率（分子）の構造'!K$50</f>
        <v>17</v>
      </c>
      <c r="K57" s="135"/>
      <c r="L57" s="135"/>
      <c r="M57" s="135">
        <f>'将来負担比率（分子）の構造'!L$50</f>
        <v>16</v>
      </c>
      <c r="N57" s="135"/>
      <c r="O57" s="135"/>
      <c r="P57" s="135">
        <f>'将来負担比率（分子）の構造'!M$50</f>
        <v>38</v>
      </c>
    </row>
    <row r="58" spans="1:16">
      <c r="A58" s="135" t="s">
        <v>33</v>
      </c>
      <c r="B58" s="135"/>
      <c r="C58" s="135"/>
      <c r="D58" s="135">
        <f>'将来負担比率（分子）の構造'!I$49</f>
        <v>1627</v>
      </c>
      <c r="E58" s="135"/>
      <c r="F58" s="135"/>
      <c r="G58" s="135">
        <f>'将来負担比率（分子）の構造'!J$49</f>
        <v>2179</v>
      </c>
      <c r="H58" s="135"/>
      <c r="I58" s="135"/>
      <c r="J58" s="135">
        <f>'将来負担比率（分子）の構造'!K$49</f>
        <v>2543</v>
      </c>
      <c r="K58" s="135"/>
      <c r="L58" s="135"/>
      <c r="M58" s="135">
        <f>'将来負担比率（分子）の構造'!L$49</f>
        <v>2853</v>
      </c>
      <c r="N58" s="135"/>
      <c r="O58" s="135"/>
      <c r="P58" s="135">
        <f>'将来負担比率（分子）の構造'!M$49</f>
        <v>3197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735</v>
      </c>
      <c r="C62" s="135"/>
      <c r="D62" s="135"/>
      <c r="E62" s="135">
        <f>'将来負担比率（分子）の構造'!J$45</f>
        <v>707</v>
      </c>
      <c r="F62" s="135"/>
      <c r="G62" s="135"/>
      <c r="H62" s="135">
        <f>'将来負担比率（分子）の構造'!K$45</f>
        <v>750</v>
      </c>
      <c r="I62" s="135"/>
      <c r="J62" s="135"/>
      <c r="K62" s="135">
        <f>'将来負担比率（分子）の構造'!L$45</f>
        <v>754</v>
      </c>
      <c r="L62" s="135"/>
      <c r="M62" s="135"/>
      <c r="N62" s="135">
        <f>'将来負担比率（分子）の構造'!M$45</f>
        <v>769</v>
      </c>
      <c r="O62" s="135"/>
      <c r="P62" s="135"/>
    </row>
    <row r="63" spans="1:16">
      <c r="A63" s="135" t="s">
        <v>27</v>
      </c>
      <c r="B63" s="135">
        <f>'将来負担比率（分子）の構造'!I$44</f>
        <v>1254</v>
      </c>
      <c r="C63" s="135"/>
      <c r="D63" s="135"/>
      <c r="E63" s="135">
        <f>'将来負担比率（分子）の構造'!J$44</f>
        <v>1189</v>
      </c>
      <c r="F63" s="135"/>
      <c r="G63" s="135"/>
      <c r="H63" s="135">
        <f>'将来負担比率（分子）の構造'!K$44</f>
        <v>1069</v>
      </c>
      <c r="I63" s="135"/>
      <c r="J63" s="135"/>
      <c r="K63" s="135">
        <f>'将来負担比率（分子）の構造'!L$44</f>
        <v>1006</v>
      </c>
      <c r="L63" s="135"/>
      <c r="M63" s="135"/>
      <c r="N63" s="135">
        <f>'将来負担比率（分子）の構造'!M$44</f>
        <v>951</v>
      </c>
      <c r="O63" s="135"/>
      <c r="P63" s="135"/>
    </row>
    <row r="64" spans="1:16">
      <c r="A64" s="135" t="s">
        <v>26</v>
      </c>
      <c r="B64" s="135">
        <f>'将来負担比率（分子）の構造'!I$43</f>
        <v>272</v>
      </c>
      <c r="C64" s="135"/>
      <c r="D64" s="135"/>
      <c r="E64" s="135">
        <f>'将来負担比率（分子）の構造'!J$43</f>
        <v>259</v>
      </c>
      <c r="F64" s="135"/>
      <c r="G64" s="135"/>
      <c r="H64" s="135">
        <f>'将来負担比率（分子）の構造'!K$43</f>
        <v>245</v>
      </c>
      <c r="I64" s="135"/>
      <c r="J64" s="135"/>
      <c r="K64" s="135">
        <f>'将来負担比率（分子）の構造'!L$43</f>
        <v>191</v>
      </c>
      <c r="L64" s="135"/>
      <c r="M64" s="135"/>
      <c r="N64" s="135">
        <f>'将来負担比率（分子）の構造'!M$43</f>
        <v>180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5069</v>
      </c>
      <c r="C66" s="135"/>
      <c r="D66" s="135"/>
      <c r="E66" s="135">
        <f>'将来負担比率（分子）の構造'!J$41</f>
        <v>4853</v>
      </c>
      <c r="F66" s="135"/>
      <c r="G66" s="135"/>
      <c r="H66" s="135">
        <f>'将来負担比率（分子）の構造'!K$41</f>
        <v>4686</v>
      </c>
      <c r="I66" s="135"/>
      <c r="J66" s="135"/>
      <c r="K66" s="135">
        <f>'将来負担比率（分子）の構造'!L$41</f>
        <v>4739</v>
      </c>
      <c r="L66" s="135"/>
      <c r="M66" s="135"/>
      <c r="N66" s="135">
        <f>'将来負担比率（分子）の構造'!M$41</f>
        <v>4637</v>
      </c>
      <c r="O66" s="135"/>
      <c r="P66" s="135"/>
    </row>
    <row r="67" spans="1:16">
      <c r="A67" s="135" t="s">
        <v>62</v>
      </c>
      <c r="B67" s="135" t="e">
        <f>NA()</f>
        <v>#N/A</v>
      </c>
      <c r="C67" s="135">
        <f>IF(ISNUMBER('将来負担比率（分子）の構造'!I$52), IF('将来負担比率（分子）の構造'!I$52 &lt; 0, 0, '将来負担比率（分子）の構造'!I$52), NA())</f>
        <v>2009</v>
      </c>
      <c r="D67" s="135" t="e">
        <f>NA()</f>
        <v>#N/A</v>
      </c>
      <c r="E67" s="135" t="e">
        <f>NA()</f>
        <v>#N/A</v>
      </c>
      <c r="F67" s="135">
        <f>IF(ISNUMBER('将来負担比率（分子）の構造'!J$52), IF('将来負担比率（分子）の構造'!J$52 &lt; 0, 0, '将来負担比率（分子）の構造'!J$52), NA())</f>
        <v>1071</v>
      </c>
      <c r="G67" s="135" t="e">
        <f>NA()</f>
        <v>#N/A</v>
      </c>
      <c r="H67" s="135" t="e">
        <f>NA()</f>
        <v>#N/A</v>
      </c>
      <c r="I67" s="135">
        <f>IF(ISNUMBER('将来負担比率（分子）の構造'!K$52), IF('将来負担比率（分子）の構造'!K$52 &lt; 0, 0, '将来負担比率（分子）の構造'!K$52), NA())</f>
        <v>589</v>
      </c>
      <c r="J67" s="135" t="e">
        <f>NA()</f>
        <v>#N/A</v>
      </c>
      <c r="K67" s="135" t="e">
        <f>NA()</f>
        <v>#N/A</v>
      </c>
      <c r="L67" s="135">
        <f>IF(ISNUMBER('将来負担比率（分子）の構造'!L$52), IF('将来負担比率（分子）の構造'!L$52 &lt; 0, 0, '将来負担比率（分子）の構造'!L$52), NA())</f>
        <v>10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J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551311</v>
      </c>
      <c r="S5" s="637"/>
      <c r="T5" s="637"/>
      <c r="U5" s="637"/>
      <c r="V5" s="637"/>
      <c r="W5" s="637"/>
      <c r="X5" s="637"/>
      <c r="Y5" s="684"/>
      <c r="Z5" s="697">
        <v>14.1</v>
      </c>
      <c r="AA5" s="697"/>
      <c r="AB5" s="697"/>
      <c r="AC5" s="697"/>
      <c r="AD5" s="698">
        <v>551311</v>
      </c>
      <c r="AE5" s="698"/>
      <c r="AF5" s="698"/>
      <c r="AG5" s="698"/>
      <c r="AH5" s="698"/>
      <c r="AI5" s="698"/>
      <c r="AJ5" s="698"/>
      <c r="AK5" s="698"/>
      <c r="AL5" s="685">
        <v>23.8</v>
      </c>
      <c r="AM5" s="654"/>
      <c r="AN5" s="654"/>
      <c r="AO5" s="686"/>
      <c r="AP5" s="673" t="s">
        <v>208</v>
      </c>
      <c r="AQ5" s="674"/>
      <c r="AR5" s="674"/>
      <c r="AS5" s="674"/>
      <c r="AT5" s="674"/>
      <c r="AU5" s="674"/>
      <c r="AV5" s="674"/>
      <c r="AW5" s="674"/>
      <c r="AX5" s="674"/>
      <c r="AY5" s="674"/>
      <c r="AZ5" s="674"/>
      <c r="BA5" s="674"/>
      <c r="BB5" s="674"/>
      <c r="BC5" s="674"/>
      <c r="BD5" s="674"/>
      <c r="BE5" s="674"/>
      <c r="BF5" s="675"/>
      <c r="BG5" s="586">
        <v>539934</v>
      </c>
      <c r="BH5" s="587"/>
      <c r="BI5" s="587"/>
      <c r="BJ5" s="587"/>
      <c r="BK5" s="587"/>
      <c r="BL5" s="587"/>
      <c r="BM5" s="587"/>
      <c r="BN5" s="588"/>
      <c r="BO5" s="639">
        <v>97.9</v>
      </c>
      <c r="BP5" s="639"/>
      <c r="BQ5" s="639"/>
      <c r="BR5" s="639"/>
      <c r="BS5" s="640">
        <v>2444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63181</v>
      </c>
      <c r="S6" s="587"/>
      <c r="T6" s="587"/>
      <c r="U6" s="587"/>
      <c r="V6" s="587"/>
      <c r="W6" s="587"/>
      <c r="X6" s="587"/>
      <c r="Y6" s="588"/>
      <c r="Z6" s="639">
        <v>1.6</v>
      </c>
      <c r="AA6" s="639"/>
      <c r="AB6" s="639"/>
      <c r="AC6" s="639"/>
      <c r="AD6" s="640">
        <v>63181</v>
      </c>
      <c r="AE6" s="640"/>
      <c r="AF6" s="640"/>
      <c r="AG6" s="640"/>
      <c r="AH6" s="640"/>
      <c r="AI6" s="640"/>
      <c r="AJ6" s="640"/>
      <c r="AK6" s="640"/>
      <c r="AL6" s="609">
        <v>2.7</v>
      </c>
      <c r="AM6" s="641"/>
      <c r="AN6" s="641"/>
      <c r="AO6" s="642"/>
      <c r="AP6" s="583" t="s">
        <v>213</v>
      </c>
      <c r="AQ6" s="584"/>
      <c r="AR6" s="584"/>
      <c r="AS6" s="584"/>
      <c r="AT6" s="584"/>
      <c r="AU6" s="584"/>
      <c r="AV6" s="584"/>
      <c r="AW6" s="584"/>
      <c r="AX6" s="584"/>
      <c r="AY6" s="584"/>
      <c r="AZ6" s="584"/>
      <c r="BA6" s="584"/>
      <c r="BB6" s="584"/>
      <c r="BC6" s="584"/>
      <c r="BD6" s="584"/>
      <c r="BE6" s="584"/>
      <c r="BF6" s="585"/>
      <c r="BG6" s="586">
        <v>539934</v>
      </c>
      <c r="BH6" s="587"/>
      <c r="BI6" s="587"/>
      <c r="BJ6" s="587"/>
      <c r="BK6" s="587"/>
      <c r="BL6" s="587"/>
      <c r="BM6" s="587"/>
      <c r="BN6" s="588"/>
      <c r="BO6" s="639">
        <v>97.9</v>
      </c>
      <c r="BP6" s="639"/>
      <c r="BQ6" s="639"/>
      <c r="BR6" s="639"/>
      <c r="BS6" s="640">
        <v>2444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65407</v>
      </c>
      <c r="CS6" s="587"/>
      <c r="CT6" s="587"/>
      <c r="CU6" s="587"/>
      <c r="CV6" s="587"/>
      <c r="CW6" s="587"/>
      <c r="CX6" s="587"/>
      <c r="CY6" s="588"/>
      <c r="CZ6" s="639">
        <v>1.7</v>
      </c>
      <c r="DA6" s="639"/>
      <c r="DB6" s="639"/>
      <c r="DC6" s="639"/>
      <c r="DD6" s="592" t="s">
        <v>215</v>
      </c>
      <c r="DE6" s="587"/>
      <c r="DF6" s="587"/>
      <c r="DG6" s="587"/>
      <c r="DH6" s="587"/>
      <c r="DI6" s="587"/>
      <c r="DJ6" s="587"/>
      <c r="DK6" s="587"/>
      <c r="DL6" s="587"/>
      <c r="DM6" s="587"/>
      <c r="DN6" s="587"/>
      <c r="DO6" s="587"/>
      <c r="DP6" s="588"/>
      <c r="DQ6" s="592">
        <v>62107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1010</v>
      </c>
      <c r="S7" s="587"/>
      <c r="T7" s="587"/>
      <c r="U7" s="587"/>
      <c r="V7" s="587"/>
      <c r="W7" s="587"/>
      <c r="X7" s="587"/>
      <c r="Y7" s="588"/>
      <c r="Z7" s="639">
        <v>0</v>
      </c>
      <c r="AA7" s="639"/>
      <c r="AB7" s="639"/>
      <c r="AC7" s="639"/>
      <c r="AD7" s="640">
        <v>1010</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207874</v>
      </c>
      <c r="BH7" s="587"/>
      <c r="BI7" s="587"/>
      <c r="BJ7" s="587"/>
      <c r="BK7" s="587"/>
      <c r="BL7" s="587"/>
      <c r="BM7" s="587"/>
      <c r="BN7" s="588"/>
      <c r="BO7" s="639">
        <v>37.700000000000003</v>
      </c>
      <c r="BP7" s="639"/>
      <c r="BQ7" s="639"/>
      <c r="BR7" s="639"/>
      <c r="BS7" s="640">
        <v>2444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578406</v>
      </c>
      <c r="CS7" s="587"/>
      <c r="CT7" s="587"/>
      <c r="CU7" s="587"/>
      <c r="CV7" s="587"/>
      <c r="CW7" s="587"/>
      <c r="CX7" s="587"/>
      <c r="CY7" s="588"/>
      <c r="CZ7" s="639">
        <v>15.5</v>
      </c>
      <c r="DA7" s="639"/>
      <c r="DB7" s="639"/>
      <c r="DC7" s="639"/>
      <c r="DD7" s="592">
        <v>25646</v>
      </c>
      <c r="DE7" s="587"/>
      <c r="DF7" s="587"/>
      <c r="DG7" s="587"/>
      <c r="DH7" s="587"/>
      <c r="DI7" s="587"/>
      <c r="DJ7" s="587"/>
      <c r="DK7" s="587"/>
      <c r="DL7" s="587"/>
      <c r="DM7" s="587"/>
      <c r="DN7" s="587"/>
      <c r="DO7" s="587"/>
      <c r="DP7" s="588"/>
      <c r="DQ7" s="592">
        <v>504507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1485</v>
      </c>
      <c r="S8" s="587"/>
      <c r="T8" s="587"/>
      <c r="U8" s="587"/>
      <c r="V8" s="587"/>
      <c r="W8" s="587"/>
      <c r="X8" s="587"/>
      <c r="Y8" s="588"/>
      <c r="Z8" s="639">
        <v>0</v>
      </c>
      <c r="AA8" s="639"/>
      <c r="AB8" s="639"/>
      <c r="AC8" s="639"/>
      <c r="AD8" s="640">
        <v>1485</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7773</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645047</v>
      </c>
      <c r="CS8" s="587"/>
      <c r="CT8" s="587"/>
      <c r="CU8" s="587"/>
      <c r="CV8" s="587"/>
      <c r="CW8" s="587"/>
      <c r="CX8" s="587"/>
      <c r="CY8" s="588"/>
      <c r="CZ8" s="639">
        <v>17.2</v>
      </c>
      <c r="DA8" s="639"/>
      <c r="DB8" s="639"/>
      <c r="DC8" s="639"/>
      <c r="DD8" s="592" t="s">
        <v>215</v>
      </c>
      <c r="DE8" s="587"/>
      <c r="DF8" s="587"/>
      <c r="DG8" s="587"/>
      <c r="DH8" s="587"/>
      <c r="DI8" s="587"/>
      <c r="DJ8" s="587"/>
      <c r="DK8" s="587"/>
      <c r="DL8" s="587"/>
      <c r="DM8" s="587"/>
      <c r="DN8" s="587"/>
      <c r="DO8" s="587"/>
      <c r="DP8" s="588"/>
      <c r="DQ8" s="592">
        <v>425388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2508</v>
      </c>
      <c r="S9" s="587"/>
      <c r="T9" s="587"/>
      <c r="U9" s="587"/>
      <c r="V9" s="587"/>
      <c r="W9" s="587"/>
      <c r="X9" s="587"/>
      <c r="Y9" s="588"/>
      <c r="Z9" s="639">
        <v>0.1</v>
      </c>
      <c r="AA9" s="639"/>
      <c r="AB9" s="639"/>
      <c r="AC9" s="639"/>
      <c r="AD9" s="640">
        <v>2508</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173710</v>
      </c>
      <c r="BH9" s="587"/>
      <c r="BI9" s="587"/>
      <c r="BJ9" s="587"/>
      <c r="BK9" s="587"/>
      <c r="BL9" s="587"/>
      <c r="BM9" s="587"/>
      <c r="BN9" s="588"/>
      <c r="BO9" s="639">
        <v>31.5</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253476</v>
      </c>
      <c r="CS9" s="587"/>
      <c r="CT9" s="587"/>
      <c r="CU9" s="587"/>
      <c r="CV9" s="587"/>
      <c r="CW9" s="587"/>
      <c r="CX9" s="587"/>
      <c r="CY9" s="588"/>
      <c r="CZ9" s="639">
        <v>6.8</v>
      </c>
      <c r="DA9" s="639"/>
      <c r="DB9" s="639"/>
      <c r="DC9" s="639"/>
      <c r="DD9" s="592">
        <v>2238</v>
      </c>
      <c r="DE9" s="587"/>
      <c r="DF9" s="587"/>
      <c r="DG9" s="587"/>
      <c r="DH9" s="587"/>
      <c r="DI9" s="587"/>
      <c r="DJ9" s="587"/>
      <c r="DK9" s="587"/>
      <c r="DL9" s="587"/>
      <c r="DM9" s="587"/>
      <c r="DN9" s="587"/>
      <c r="DO9" s="587"/>
      <c r="DP9" s="588"/>
      <c r="DQ9" s="592">
        <v>175748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51913</v>
      </c>
      <c r="S10" s="587"/>
      <c r="T10" s="587"/>
      <c r="U10" s="587"/>
      <c r="V10" s="587"/>
      <c r="W10" s="587"/>
      <c r="X10" s="587"/>
      <c r="Y10" s="588"/>
      <c r="Z10" s="639">
        <v>1.3</v>
      </c>
      <c r="AA10" s="639"/>
      <c r="AB10" s="639"/>
      <c r="AC10" s="639"/>
      <c r="AD10" s="640">
        <v>51913</v>
      </c>
      <c r="AE10" s="640"/>
      <c r="AF10" s="640"/>
      <c r="AG10" s="640"/>
      <c r="AH10" s="640"/>
      <c r="AI10" s="640"/>
      <c r="AJ10" s="640"/>
      <c r="AK10" s="640"/>
      <c r="AL10" s="609">
        <v>2.2000000000000002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14819</v>
      </c>
      <c r="BH10" s="587"/>
      <c r="BI10" s="587"/>
      <c r="BJ10" s="587"/>
      <c r="BK10" s="587"/>
      <c r="BL10" s="587"/>
      <c r="BM10" s="587"/>
      <c r="BN10" s="588"/>
      <c r="BO10" s="639">
        <v>2.7</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8591</v>
      </c>
      <c r="S11" s="587"/>
      <c r="T11" s="587"/>
      <c r="U11" s="587"/>
      <c r="V11" s="587"/>
      <c r="W11" s="587"/>
      <c r="X11" s="587"/>
      <c r="Y11" s="588"/>
      <c r="Z11" s="639">
        <v>0.2</v>
      </c>
      <c r="AA11" s="639"/>
      <c r="AB11" s="639"/>
      <c r="AC11" s="639"/>
      <c r="AD11" s="640">
        <v>8591</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11572</v>
      </c>
      <c r="BH11" s="587"/>
      <c r="BI11" s="587"/>
      <c r="BJ11" s="587"/>
      <c r="BK11" s="587"/>
      <c r="BL11" s="587"/>
      <c r="BM11" s="587"/>
      <c r="BN11" s="588"/>
      <c r="BO11" s="639">
        <v>2.1</v>
      </c>
      <c r="BP11" s="639"/>
      <c r="BQ11" s="639"/>
      <c r="BR11" s="639"/>
      <c r="BS11" s="592">
        <v>2444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146217</v>
      </c>
      <c r="CS11" s="587"/>
      <c r="CT11" s="587"/>
      <c r="CU11" s="587"/>
      <c r="CV11" s="587"/>
      <c r="CW11" s="587"/>
      <c r="CX11" s="587"/>
      <c r="CY11" s="588"/>
      <c r="CZ11" s="639">
        <v>3.9</v>
      </c>
      <c r="DA11" s="639"/>
      <c r="DB11" s="639"/>
      <c r="DC11" s="639"/>
      <c r="DD11" s="592">
        <v>46434</v>
      </c>
      <c r="DE11" s="587"/>
      <c r="DF11" s="587"/>
      <c r="DG11" s="587"/>
      <c r="DH11" s="587"/>
      <c r="DI11" s="587"/>
      <c r="DJ11" s="587"/>
      <c r="DK11" s="587"/>
      <c r="DL11" s="587"/>
      <c r="DM11" s="587"/>
      <c r="DN11" s="587"/>
      <c r="DO11" s="587"/>
      <c r="DP11" s="588"/>
      <c r="DQ11" s="592">
        <v>88974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266122</v>
      </c>
      <c r="BH12" s="587"/>
      <c r="BI12" s="587"/>
      <c r="BJ12" s="587"/>
      <c r="BK12" s="587"/>
      <c r="BL12" s="587"/>
      <c r="BM12" s="587"/>
      <c r="BN12" s="588"/>
      <c r="BO12" s="639">
        <v>48.3</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307809</v>
      </c>
      <c r="CS12" s="587"/>
      <c r="CT12" s="587"/>
      <c r="CU12" s="587"/>
      <c r="CV12" s="587"/>
      <c r="CW12" s="587"/>
      <c r="CX12" s="587"/>
      <c r="CY12" s="588"/>
      <c r="CZ12" s="639">
        <v>8.1999999999999993</v>
      </c>
      <c r="DA12" s="639"/>
      <c r="DB12" s="639"/>
      <c r="DC12" s="639"/>
      <c r="DD12" s="592">
        <v>25319</v>
      </c>
      <c r="DE12" s="587"/>
      <c r="DF12" s="587"/>
      <c r="DG12" s="587"/>
      <c r="DH12" s="587"/>
      <c r="DI12" s="587"/>
      <c r="DJ12" s="587"/>
      <c r="DK12" s="587"/>
      <c r="DL12" s="587"/>
      <c r="DM12" s="587"/>
      <c r="DN12" s="587"/>
      <c r="DO12" s="587"/>
      <c r="DP12" s="588"/>
      <c r="DQ12" s="592">
        <v>66458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17740</v>
      </c>
      <c r="S13" s="587"/>
      <c r="T13" s="587"/>
      <c r="U13" s="587"/>
      <c r="V13" s="587"/>
      <c r="W13" s="587"/>
      <c r="X13" s="587"/>
      <c r="Y13" s="588"/>
      <c r="Z13" s="639">
        <v>0.5</v>
      </c>
      <c r="AA13" s="639"/>
      <c r="AB13" s="639"/>
      <c r="AC13" s="639"/>
      <c r="AD13" s="640">
        <v>17740</v>
      </c>
      <c r="AE13" s="640"/>
      <c r="AF13" s="640"/>
      <c r="AG13" s="640"/>
      <c r="AH13" s="640"/>
      <c r="AI13" s="640"/>
      <c r="AJ13" s="640"/>
      <c r="AK13" s="640"/>
      <c r="AL13" s="609">
        <v>0.8</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264460</v>
      </c>
      <c r="BH13" s="587"/>
      <c r="BI13" s="587"/>
      <c r="BJ13" s="587"/>
      <c r="BK13" s="587"/>
      <c r="BL13" s="587"/>
      <c r="BM13" s="587"/>
      <c r="BN13" s="588"/>
      <c r="BO13" s="639">
        <v>48</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455500</v>
      </c>
      <c r="CS13" s="587"/>
      <c r="CT13" s="587"/>
      <c r="CU13" s="587"/>
      <c r="CV13" s="587"/>
      <c r="CW13" s="587"/>
      <c r="CX13" s="587"/>
      <c r="CY13" s="588"/>
      <c r="CZ13" s="639">
        <v>12.2</v>
      </c>
      <c r="DA13" s="639"/>
      <c r="DB13" s="639"/>
      <c r="DC13" s="639"/>
      <c r="DD13" s="592">
        <v>267429</v>
      </c>
      <c r="DE13" s="587"/>
      <c r="DF13" s="587"/>
      <c r="DG13" s="587"/>
      <c r="DH13" s="587"/>
      <c r="DI13" s="587"/>
      <c r="DJ13" s="587"/>
      <c r="DK13" s="587"/>
      <c r="DL13" s="587"/>
      <c r="DM13" s="587"/>
      <c r="DN13" s="587"/>
      <c r="DO13" s="587"/>
      <c r="DP13" s="588"/>
      <c r="DQ13" s="592">
        <v>205139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14882</v>
      </c>
      <c r="BH14" s="587"/>
      <c r="BI14" s="587"/>
      <c r="BJ14" s="587"/>
      <c r="BK14" s="587"/>
      <c r="BL14" s="587"/>
      <c r="BM14" s="587"/>
      <c r="BN14" s="588"/>
      <c r="BO14" s="639">
        <v>2.7</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161136</v>
      </c>
      <c r="CS14" s="587"/>
      <c r="CT14" s="587"/>
      <c r="CU14" s="587"/>
      <c r="CV14" s="587"/>
      <c r="CW14" s="587"/>
      <c r="CX14" s="587"/>
      <c r="CY14" s="588"/>
      <c r="CZ14" s="639">
        <v>4.3</v>
      </c>
      <c r="DA14" s="639"/>
      <c r="DB14" s="639"/>
      <c r="DC14" s="639"/>
      <c r="DD14" s="592">
        <v>18191</v>
      </c>
      <c r="DE14" s="587"/>
      <c r="DF14" s="587"/>
      <c r="DG14" s="587"/>
      <c r="DH14" s="587"/>
      <c r="DI14" s="587"/>
      <c r="DJ14" s="587"/>
      <c r="DK14" s="587"/>
      <c r="DL14" s="587"/>
      <c r="DM14" s="587"/>
      <c r="DN14" s="587"/>
      <c r="DO14" s="587"/>
      <c r="DP14" s="588"/>
      <c r="DQ14" s="592">
        <v>151099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1016</v>
      </c>
      <c r="S15" s="587"/>
      <c r="T15" s="587"/>
      <c r="U15" s="587"/>
      <c r="V15" s="587"/>
      <c r="W15" s="587"/>
      <c r="X15" s="587"/>
      <c r="Y15" s="588"/>
      <c r="Z15" s="639">
        <v>0</v>
      </c>
      <c r="AA15" s="639"/>
      <c r="AB15" s="639"/>
      <c r="AC15" s="639"/>
      <c r="AD15" s="640">
        <v>1016</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51056</v>
      </c>
      <c r="BH15" s="587"/>
      <c r="BI15" s="587"/>
      <c r="BJ15" s="587"/>
      <c r="BK15" s="587"/>
      <c r="BL15" s="587"/>
      <c r="BM15" s="587"/>
      <c r="BN15" s="588"/>
      <c r="BO15" s="639">
        <v>9.3000000000000007</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313614</v>
      </c>
      <c r="CS15" s="587"/>
      <c r="CT15" s="587"/>
      <c r="CU15" s="587"/>
      <c r="CV15" s="587"/>
      <c r="CW15" s="587"/>
      <c r="CX15" s="587"/>
      <c r="CY15" s="588"/>
      <c r="CZ15" s="639">
        <v>8.4</v>
      </c>
      <c r="DA15" s="639"/>
      <c r="DB15" s="639"/>
      <c r="DC15" s="639"/>
      <c r="DD15" s="592">
        <v>17941</v>
      </c>
      <c r="DE15" s="587"/>
      <c r="DF15" s="587"/>
      <c r="DG15" s="587"/>
      <c r="DH15" s="587"/>
      <c r="DI15" s="587"/>
      <c r="DJ15" s="587"/>
      <c r="DK15" s="587"/>
      <c r="DL15" s="587"/>
      <c r="DM15" s="587"/>
      <c r="DN15" s="587"/>
      <c r="DO15" s="587"/>
      <c r="DP15" s="588"/>
      <c r="DQ15" s="592">
        <v>266921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1826049</v>
      </c>
      <c r="S16" s="587"/>
      <c r="T16" s="587"/>
      <c r="U16" s="587"/>
      <c r="V16" s="587"/>
      <c r="W16" s="587"/>
      <c r="X16" s="587"/>
      <c r="Y16" s="588"/>
      <c r="Z16" s="639">
        <v>46.7</v>
      </c>
      <c r="AA16" s="639"/>
      <c r="AB16" s="639"/>
      <c r="AC16" s="639"/>
      <c r="AD16" s="640">
        <v>1598935</v>
      </c>
      <c r="AE16" s="640"/>
      <c r="AF16" s="640"/>
      <c r="AG16" s="640"/>
      <c r="AH16" s="640"/>
      <c r="AI16" s="640"/>
      <c r="AJ16" s="640"/>
      <c r="AK16" s="640"/>
      <c r="AL16" s="609">
        <v>69.099999999999994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207820</v>
      </c>
      <c r="CS16" s="587"/>
      <c r="CT16" s="587"/>
      <c r="CU16" s="587"/>
      <c r="CV16" s="587"/>
      <c r="CW16" s="587"/>
      <c r="CX16" s="587"/>
      <c r="CY16" s="588"/>
      <c r="CZ16" s="639">
        <v>5.6</v>
      </c>
      <c r="DA16" s="639"/>
      <c r="DB16" s="639"/>
      <c r="DC16" s="639"/>
      <c r="DD16" s="592" t="s">
        <v>111</v>
      </c>
      <c r="DE16" s="587"/>
      <c r="DF16" s="587"/>
      <c r="DG16" s="587"/>
      <c r="DH16" s="587"/>
      <c r="DI16" s="587"/>
      <c r="DJ16" s="587"/>
      <c r="DK16" s="587"/>
      <c r="DL16" s="587"/>
      <c r="DM16" s="587"/>
      <c r="DN16" s="587"/>
      <c r="DO16" s="587"/>
      <c r="DP16" s="588"/>
      <c r="DQ16" s="592">
        <v>53802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1598935</v>
      </c>
      <c r="S17" s="587"/>
      <c r="T17" s="587"/>
      <c r="U17" s="587"/>
      <c r="V17" s="587"/>
      <c r="W17" s="587"/>
      <c r="X17" s="587"/>
      <c r="Y17" s="588"/>
      <c r="Z17" s="639">
        <v>40.9</v>
      </c>
      <c r="AA17" s="639"/>
      <c r="AB17" s="639"/>
      <c r="AC17" s="639"/>
      <c r="AD17" s="640">
        <v>1598935</v>
      </c>
      <c r="AE17" s="640"/>
      <c r="AF17" s="640"/>
      <c r="AG17" s="640"/>
      <c r="AH17" s="640"/>
      <c r="AI17" s="640"/>
      <c r="AJ17" s="640"/>
      <c r="AK17" s="640"/>
      <c r="AL17" s="609">
        <v>69.099999999999994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605496</v>
      </c>
      <c r="CS17" s="587"/>
      <c r="CT17" s="587"/>
      <c r="CU17" s="587"/>
      <c r="CV17" s="587"/>
      <c r="CW17" s="587"/>
      <c r="CX17" s="587"/>
      <c r="CY17" s="588"/>
      <c r="CZ17" s="639">
        <v>16.2</v>
      </c>
      <c r="DA17" s="639"/>
      <c r="DB17" s="639"/>
      <c r="DC17" s="639"/>
      <c r="DD17" s="592" t="s">
        <v>111</v>
      </c>
      <c r="DE17" s="587"/>
      <c r="DF17" s="587"/>
      <c r="DG17" s="587"/>
      <c r="DH17" s="587"/>
      <c r="DI17" s="587"/>
      <c r="DJ17" s="587"/>
      <c r="DK17" s="587"/>
      <c r="DL17" s="587"/>
      <c r="DM17" s="587"/>
      <c r="DN17" s="587"/>
      <c r="DO17" s="587"/>
      <c r="DP17" s="588"/>
      <c r="DQ17" s="592">
        <v>588059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227112</v>
      </c>
      <c r="S18" s="587"/>
      <c r="T18" s="587"/>
      <c r="U18" s="587"/>
      <c r="V18" s="587"/>
      <c r="W18" s="587"/>
      <c r="X18" s="587"/>
      <c r="Y18" s="588"/>
      <c r="Z18" s="639">
        <v>5.8</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11377</v>
      </c>
      <c r="BH19" s="587"/>
      <c r="BI19" s="587"/>
      <c r="BJ19" s="587"/>
      <c r="BK19" s="587"/>
      <c r="BL19" s="587"/>
      <c r="BM19" s="587"/>
      <c r="BN19" s="588"/>
      <c r="BO19" s="639">
        <v>2.1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2524804</v>
      </c>
      <c r="S20" s="587"/>
      <c r="T20" s="587"/>
      <c r="U20" s="587"/>
      <c r="V20" s="587"/>
      <c r="W20" s="587"/>
      <c r="X20" s="587"/>
      <c r="Y20" s="588"/>
      <c r="Z20" s="639">
        <v>64.599999999999994</v>
      </c>
      <c r="AA20" s="639"/>
      <c r="AB20" s="639"/>
      <c r="AC20" s="639"/>
      <c r="AD20" s="640">
        <v>2297690</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11377</v>
      </c>
      <c r="BH20" s="587"/>
      <c r="BI20" s="587"/>
      <c r="BJ20" s="587"/>
      <c r="BK20" s="587"/>
      <c r="BL20" s="587"/>
      <c r="BM20" s="587"/>
      <c r="BN20" s="588"/>
      <c r="BO20" s="639">
        <v>2.1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3739928</v>
      </c>
      <c r="CS20" s="587"/>
      <c r="CT20" s="587"/>
      <c r="CU20" s="587"/>
      <c r="CV20" s="587"/>
      <c r="CW20" s="587"/>
      <c r="CX20" s="587"/>
      <c r="CY20" s="588"/>
      <c r="CZ20" s="639">
        <v>100</v>
      </c>
      <c r="DA20" s="639"/>
      <c r="DB20" s="639"/>
      <c r="DC20" s="639"/>
      <c r="DD20" s="592">
        <v>403198</v>
      </c>
      <c r="DE20" s="587"/>
      <c r="DF20" s="587"/>
      <c r="DG20" s="587"/>
      <c r="DH20" s="587"/>
      <c r="DI20" s="587"/>
      <c r="DJ20" s="587"/>
      <c r="DK20" s="587"/>
      <c r="DL20" s="587"/>
      <c r="DM20" s="587"/>
      <c r="DN20" s="587"/>
      <c r="DO20" s="587"/>
      <c r="DP20" s="588"/>
      <c r="DQ20" s="592">
        <v>2588202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1040</v>
      </c>
      <c r="S21" s="587"/>
      <c r="T21" s="587"/>
      <c r="U21" s="587"/>
      <c r="V21" s="587"/>
      <c r="W21" s="587"/>
      <c r="X21" s="587"/>
      <c r="Y21" s="588"/>
      <c r="Z21" s="639">
        <v>0</v>
      </c>
      <c r="AA21" s="639"/>
      <c r="AB21" s="639"/>
      <c r="AC21" s="639"/>
      <c r="AD21" s="640">
        <v>1040</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11377</v>
      </c>
      <c r="BH21" s="587"/>
      <c r="BI21" s="587"/>
      <c r="BJ21" s="587"/>
      <c r="BK21" s="587"/>
      <c r="BL21" s="587"/>
      <c r="BM21" s="587"/>
      <c r="BN21" s="588"/>
      <c r="BO21" s="639">
        <v>2.1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33716</v>
      </c>
      <c r="S22" s="587"/>
      <c r="T22" s="587"/>
      <c r="U22" s="587"/>
      <c r="V22" s="587"/>
      <c r="W22" s="587"/>
      <c r="X22" s="587"/>
      <c r="Y22" s="588"/>
      <c r="Z22" s="639">
        <v>0.9</v>
      </c>
      <c r="AA22" s="639"/>
      <c r="AB22" s="639"/>
      <c r="AC22" s="639"/>
      <c r="AD22" s="640">
        <v>1431</v>
      </c>
      <c r="AE22" s="640"/>
      <c r="AF22" s="640"/>
      <c r="AG22" s="640"/>
      <c r="AH22" s="640"/>
      <c r="AI22" s="640"/>
      <c r="AJ22" s="640"/>
      <c r="AK22" s="640"/>
      <c r="AL22" s="609">
        <v>0.1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137516</v>
      </c>
      <c r="S23" s="587"/>
      <c r="T23" s="587"/>
      <c r="U23" s="587"/>
      <c r="V23" s="587"/>
      <c r="W23" s="587"/>
      <c r="X23" s="587"/>
      <c r="Y23" s="588"/>
      <c r="Z23" s="639">
        <v>3.5</v>
      </c>
      <c r="AA23" s="639"/>
      <c r="AB23" s="639"/>
      <c r="AC23" s="639"/>
      <c r="AD23" s="640">
        <v>2484</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15865</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1314457</v>
      </c>
      <c r="CS24" s="637"/>
      <c r="CT24" s="637"/>
      <c r="CU24" s="637"/>
      <c r="CV24" s="637"/>
      <c r="CW24" s="637"/>
      <c r="CX24" s="637"/>
      <c r="CY24" s="684"/>
      <c r="CZ24" s="688">
        <v>35.1</v>
      </c>
      <c r="DA24" s="689"/>
      <c r="DB24" s="689"/>
      <c r="DC24" s="690"/>
      <c r="DD24" s="683">
        <v>1119880</v>
      </c>
      <c r="DE24" s="637"/>
      <c r="DF24" s="637"/>
      <c r="DG24" s="637"/>
      <c r="DH24" s="637"/>
      <c r="DI24" s="637"/>
      <c r="DJ24" s="637"/>
      <c r="DK24" s="684"/>
      <c r="DL24" s="683">
        <v>1104118</v>
      </c>
      <c r="DM24" s="637"/>
      <c r="DN24" s="637"/>
      <c r="DO24" s="637"/>
      <c r="DP24" s="637"/>
      <c r="DQ24" s="637"/>
      <c r="DR24" s="637"/>
      <c r="DS24" s="637"/>
      <c r="DT24" s="637"/>
      <c r="DU24" s="637"/>
      <c r="DV24" s="684"/>
      <c r="DW24" s="685">
        <v>44.8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303429</v>
      </c>
      <c r="S25" s="587"/>
      <c r="T25" s="587"/>
      <c r="U25" s="587"/>
      <c r="V25" s="587"/>
      <c r="W25" s="587"/>
      <c r="X25" s="587"/>
      <c r="Y25" s="588"/>
      <c r="Z25" s="639">
        <v>7.8</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494549</v>
      </c>
      <c r="CS25" s="605"/>
      <c r="CT25" s="605"/>
      <c r="CU25" s="605"/>
      <c r="CV25" s="605"/>
      <c r="CW25" s="605"/>
      <c r="CX25" s="605"/>
      <c r="CY25" s="606"/>
      <c r="CZ25" s="589">
        <v>13.2</v>
      </c>
      <c r="DA25" s="607"/>
      <c r="DB25" s="607"/>
      <c r="DC25" s="608"/>
      <c r="DD25" s="592">
        <v>460056</v>
      </c>
      <c r="DE25" s="605"/>
      <c r="DF25" s="605"/>
      <c r="DG25" s="605"/>
      <c r="DH25" s="605"/>
      <c r="DI25" s="605"/>
      <c r="DJ25" s="605"/>
      <c r="DK25" s="606"/>
      <c r="DL25" s="592">
        <v>449261</v>
      </c>
      <c r="DM25" s="605"/>
      <c r="DN25" s="605"/>
      <c r="DO25" s="605"/>
      <c r="DP25" s="605"/>
      <c r="DQ25" s="605"/>
      <c r="DR25" s="605"/>
      <c r="DS25" s="605"/>
      <c r="DT25" s="605"/>
      <c r="DU25" s="605"/>
      <c r="DV25" s="606"/>
      <c r="DW25" s="609">
        <v>18.2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284481</v>
      </c>
      <c r="CS26" s="587"/>
      <c r="CT26" s="587"/>
      <c r="CU26" s="587"/>
      <c r="CV26" s="587"/>
      <c r="CW26" s="587"/>
      <c r="CX26" s="587"/>
      <c r="CY26" s="588"/>
      <c r="CZ26" s="589">
        <v>7.6</v>
      </c>
      <c r="DA26" s="607"/>
      <c r="DB26" s="607"/>
      <c r="DC26" s="608"/>
      <c r="DD26" s="592">
        <v>254768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142361</v>
      </c>
      <c r="S27" s="587"/>
      <c r="T27" s="587"/>
      <c r="U27" s="587"/>
      <c r="V27" s="587"/>
      <c r="W27" s="587"/>
      <c r="X27" s="587"/>
      <c r="Y27" s="588"/>
      <c r="Z27" s="639">
        <v>3.6</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551311</v>
      </c>
      <c r="BH27" s="587"/>
      <c r="BI27" s="587"/>
      <c r="BJ27" s="587"/>
      <c r="BK27" s="587"/>
      <c r="BL27" s="587"/>
      <c r="BM27" s="587"/>
      <c r="BN27" s="588"/>
      <c r="BO27" s="639">
        <v>100</v>
      </c>
      <c r="BP27" s="639"/>
      <c r="BQ27" s="639"/>
      <c r="BR27" s="639"/>
      <c r="BS27" s="592">
        <v>2444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214412</v>
      </c>
      <c r="CS27" s="605"/>
      <c r="CT27" s="605"/>
      <c r="CU27" s="605"/>
      <c r="CV27" s="605"/>
      <c r="CW27" s="605"/>
      <c r="CX27" s="605"/>
      <c r="CY27" s="606"/>
      <c r="CZ27" s="589">
        <v>5.7</v>
      </c>
      <c r="DA27" s="607"/>
      <c r="DB27" s="607"/>
      <c r="DC27" s="608"/>
      <c r="DD27" s="592">
        <v>71765</v>
      </c>
      <c r="DE27" s="605"/>
      <c r="DF27" s="605"/>
      <c r="DG27" s="605"/>
      <c r="DH27" s="605"/>
      <c r="DI27" s="605"/>
      <c r="DJ27" s="605"/>
      <c r="DK27" s="606"/>
      <c r="DL27" s="592">
        <v>66798</v>
      </c>
      <c r="DM27" s="605"/>
      <c r="DN27" s="605"/>
      <c r="DO27" s="605"/>
      <c r="DP27" s="605"/>
      <c r="DQ27" s="605"/>
      <c r="DR27" s="605"/>
      <c r="DS27" s="605"/>
      <c r="DT27" s="605"/>
      <c r="DU27" s="605"/>
      <c r="DV27" s="606"/>
      <c r="DW27" s="609">
        <v>2.7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19652</v>
      </c>
      <c r="S28" s="587"/>
      <c r="T28" s="587"/>
      <c r="U28" s="587"/>
      <c r="V28" s="587"/>
      <c r="W28" s="587"/>
      <c r="X28" s="587"/>
      <c r="Y28" s="588"/>
      <c r="Z28" s="639">
        <v>0.5</v>
      </c>
      <c r="AA28" s="639"/>
      <c r="AB28" s="639"/>
      <c r="AC28" s="639"/>
      <c r="AD28" s="640">
        <v>10338</v>
      </c>
      <c r="AE28" s="640"/>
      <c r="AF28" s="640"/>
      <c r="AG28" s="640"/>
      <c r="AH28" s="640"/>
      <c r="AI28" s="640"/>
      <c r="AJ28" s="640"/>
      <c r="AK28" s="640"/>
      <c r="AL28" s="609">
        <v>0.4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605496</v>
      </c>
      <c r="CS28" s="587"/>
      <c r="CT28" s="587"/>
      <c r="CU28" s="587"/>
      <c r="CV28" s="587"/>
      <c r="CW28" s="587"/>
      <c r="CX28" s="587"/>
      <c r="CY28" s="588"/>
      <c r="CZ28" s="589">
        <v>16.2</v>
      </c>
      <c r="DA28" s="607"/>
      <c r="DB28" s="607"/>
      <c r="DC28" s="608"/>
      <c r="DD28" s="592">
        <v>588059</v>
      </c>
      <c r="DE28" s="587"/>
      <c r="DF28" s="587"/>
      <c r="DG28" s="587"/>
      <c r="DH28" s="587"/>
      <c r="DI28" s="587"/>
      <c r="DJ28" s="587"/>
      <c r="DK28" s="588"/>
      <c r="DL28" s="592">
        <v>588059</v>
      </c>
      <c r="DM28" s="587"/>
      <c r="DN28" s="587"/>
      <c r="DO28" s="587"/>
      <c r="DP28" s="587"/>
      <c r="DQ28" s="587"/>
      <c r="DR28" s="587"/>
      <c r="DS28" s="587"/>
      <c r="DT28" s="587"/>
      <c r="DU28" s="587"/>
      <c r="DV28" s="588"/>
      <c r="DW28" s="609">
        <v>23.9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1255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605314</v>
      </c>
      <c r="CS29" s="605"/>
      <c r="CT29" s="605"/>
      <c r="CU29" s="605"/>
      <c r="CV29" s="605"/>
      <c r="CW29" s="605"/>
      <c r="CX29" s="605"/>
      <c r="CY29" s="606"/>
      <c r="CZ29" s="589">
        <v>16.2</v>
      </c>
      <c r="DA29" s="607"/>
      <c r="DB29" s="607"/>
      <c r="DC29" s="608"/>
      <c r="DD29" s="592">
        <v>587877</v>
      </c>
      <c r="DE29" s="605"/>
      <c r="DF29" s="605"/>
      <c r="DG29" s="605"/>
      <c r="DH29" s="605"/>
      <c r="DI29" s="605"/>
      <c r="DJ29" s="605"/>
      <c r="DK29" s="606"/>
      <c r="DL29" s="592">
        <v>587877</v>
      </c>
      <c r="DM29" s="605"/>
      <c r="DN29" s="605"/>
      <c r="DO29" s="605"/>
      <c r="DP29" s="605"/>
      <c r="DQ29" s="605"/>
      <c r="DR29" s="605"/>
      <c r="DS29" s="605"/>
      <c r="DT29" s="605"/>
      <c r="DU29" s="605"/>
      <c r="DV29" s="606"/>
      <c r="DW29" s="609">
        <v>23.9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12621</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98.2</v>
      </c>
      <c r="BH30" s="653"/>
      <c r="BI30" s="653"/>
      <c r="BJ30" s="653"/>
      <c r="BK30" s="653"/>
      <c r="BL30" s="653"/>
      <c r="BM30" s="654">
        <v>93.6</v>
      </c>
      <c r="BN30" s="653"/>
      <c r="BO30" s="653"/>
      <c r="BP30" s="653"/>
      <c r="BQ30" s="655"/>
      <c r="BR30" s="652">
        <v>99</v>
      </c>
      <c r="BS30" s="653"/>
      <c r="BT30" s="653"/>
      <c r="BU30" s="653"/>
      <c r="BV30" s="653"/>
      <c r="BW30" s="653"/>
      <c r="BX30" s="654">
        <v>94.2</v>
      </c>
      <c r="BY30" s="653"/>
      <c r="BZ30" s="653"/>
      <c r="CA30" s="653"/>
      <c r="CB30" s="655"/>
      <c r="CD30" s="658"/>
      <c r="CE30" s="659"/>
      <c r="CF30" s="623" t="s">
        <v>291</v>
      </c>
      <c r="CG30" s="620"/>
      <c r="CH30" s="620"/>
      <c r="CI30" s="620"/>
      <c r="CJ30" s="620"/>
      <c r="CK30" s="620"/>
      <c r="CL30" s="620"/>
      <c r="CM30" s="620"/>
      <c r="CN30" s="620"/>
      <c r="CO30" s="620"/>
      <c r="CP30" s="620"/>
      <c r="CQ30" s="621"/>
      <c r="CR30" s="586">
        <v>549452</v>
      </c>
      <c r="CS30" s="587"/>
      <c r="CT30" s="587"/>
      <c r="CU30" s="587"/>
      <c r="CV30" s="587"/>
      <c r="CW30" s="587"/>
      <c r="CX30" s="587"/>
      <c r="CY30" s="588"/>
      <c r="CZ30" s="589">
        <v>14.7</v>
      </c>
      <c r="DA30" s="607"/>
      <c r="DB30" s="607"/>
      <c r="DC30" s="608"/>
      <c r="DD30" s="592">
        <v>533015</v>
      </c>
      <c r="DE30" s="587"/>
      <c r="DF30" s="587"/>
      <c r="DG30" s="587"/>
      <c r="DH30" s="587"/>
      <c r="DI30" s="587"/>
      <c r="DJ30" s="587"/>
      <c r="DK30" s="588"/>
      <c r="DL30" s="592">
        <v>533015</v>
      </c>
      <c r="DM30" s="587"/>
      <c r="DN30" s="587"/>
      <c r="DO30" s="587"/>
      <c r="DP30" s="587"/>
      <c r="DQ30" s="587"/>
      <c r="DR30" s="587"/>
      <c r="DS30" s="587"/>
      <c r="DT30" s="587"/>
      <c r="DU30" s="587"/>
      <c r="DV30" s="588"/>
      <c r="DW30" s="609">
        <v>21.6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66499</v>
      </c>
      <c r="S31" s="587"/>
      <c r="T31" s="587"/>
      <c r="U31" s="587"/>
      <c r="V31" s="587"/>
      <c r="W31" s="587"/>
      <c r="X31" s="587"/>
      <c r="Y31" s="588"/>
      <c r="Z31" s="639">
        <v>1.7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97.3</v>
      </c>
      <c r="BH31" s="605"/>
      <c r="BI31" s="605"/>
      <c r="BJ31" s="605"/>
      <c r="BK31" s="605"/>
      <c r="BL31" s="605"/>
      <c r="BM31" s="641">
        <v>95.2</v>
      </c>
      <c r="BN31" s="651"/>
      <c r="BO31" s="651"/>
      <c r="BP31" s="651"/>
      <c r="BQ31" s="615"/>
      <c r="BR31" s="650">
        <v>99.2</v>
      </c>
      <c r="BS31" s="605"/>
      <c r="BT31" s="605"/>
      <c r="BU31" s="605"/>
      <c r="BV31" s="605"/>
      <c r="BW31" s="605"/>
      <c r="BX31" s="641">
        <v>96.7</v>
      </c>
      <c r="BY31" s="651"/>
      <c r="BZ31" s="651"/>
      <c r="CA31" s="651"/>
      <c r="CB31" s="615"/>
      <c r="CD31" s="658"/>
      <c r="CE31" s="659"/>
      <c r="CF31" s="623" t="s">
        <v>295</v>
      </c>
      <c r="CG31" s="620"/>
      <c r="CH31" s="620"/>
      <c r="CI31" s="620"/>
      <c r="CJ31" s="620"/>
      <c r="CK31" s="620"/>
      <c r="CL31" s="620"/>
      <c r="CM31" s="620"/>
      <c r="CN31" s="620"/>
      <c r="CO31" s="620"/>
      <c r="CP31" s="620"/>
      <c r="CQ31" s="621"/>
      <c r="CR31" s="586">
        <v>55862</v>
      </c>
      <c r="CS31" s="605"/>
      <c r="CT31" s="605"/>
      <c r="CU31" s="605"/>
      <c r="CV31" s="605"/>
      <c r="CW31" s="605"/>
      <c r="CX31" s="605"/>
      <c r="CY31" s="606"/>
      <c r="CZ31" s="589">
        <v>1.5</v>
      </c>
      <c r="DA31" s="607"/>
      <c r="DB31" s="607"/>
      <c r="DC31" s="608"/>
      <c r="DD31" s="592">
        <v>54862</v>
      </c>
      <c r="DE31" s="605"/>
      <c r="DF31" s="605"/>
      <c r="DG31" s="605"/>
      <c r="DH31" s="605"/>
      <c r="DI31" s="605"/>
      <c r="DJ31" s="605"/>
      <c r="DK31" s="606"/>
      <c r="DL31" s="592">
        <v>54862</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204119</v>
      </c>
      <c r="S32" s="587"/>
      <c r="T32" s="587"/>
      <c r="U32" s="587"/>
      <c r="V32" s="587"/>
      <c r="W32" s="587"/>
      <c r="X32" s="587"/>
      <c r="Y32" s="588"/>
      <c r="Z32" s="639">
        <v>5.2</v>
      </c>
      <c r="AA32" s="639"/>
      <c r="AB32" s="639"/>
      <c r="AC32" s="639"/>
      <c r="AD32" s="640">
        <v>2067</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98.5</v>
      </c>
      <c r="BH32" s="571"/>
      <c r="BI32" s="571"/>
      <c r="BJ32" s="571"/>
      <c r="BK32" s="571"/>
      <c r="BL32" s="571"/>
      <c r="BM32" s="634">
        <v>91</v>
      </c>
      <c r="BN32" s="571"/>
      <c r="BO32" s="571"/>
      <c r="BP32" s="571"/>
      <c r="BQ32" s="628"/>
      <c r="BR32" s="649">
        <v>98.7</v>
      </c>
      <c r="BS32" s="571"/>
      <c r="BT32" s="571"/>
      <c r="BU32" s="571"/>
      <c r="BV32" s="571"/>
      <c r="BW32" s="571"/>
      <c r="BX32" s="634">
        <v>91</v>
      </c>
      <c r="BY32" s="571"/>
      <c r="BZ32" s="571"/>
      <c r="CA32" s="571"/>
      <c r="CB32" s="628"/>
      <c r="CD32" s="660"/>
      <c r="CE32" s="661"/>
      <c r="CF32" s="623" t="s">
        <v>298</v>
      </c>
      <c r="CG32" s="620"/>
      <c r="CH32" s="620"/>
      <c r="CI32" s="620"/>
      <c r="CJ32" s="620"/>
      <c r="CK32" s="620"/>
      <c r="CL32" s="620"/>
      <c r="CM32" s="620"/>
      <c r="CN32" s="620"/>
      <c r="CO32" s="620"/>
      <c r="CP32" s="620"/>
      <c r="CQ32" s="621"/>
      <c r="CR32" s="586">
        <v>182</v>
      </c>
      <c r="CS32" s="587"/>
      <c r="CT32" s="587"/>
      <c r="CU32" s="587"/>
      <c r="CV32" s="587"/>
      <c r="CW32" s="587"/>
      <c r="CX32" s="587"/>
      <c r="CY32" s="588"/>
      <c r="CZ32" s="589">
        <v>0</v>
      </c>
      <c r="DA32" s="607"/>
      <c r="DB32" s="607"/>
      <c r="DC32" s="608"/>
      <c r="DD32" s="592">
        <v>182</v>
      </c>
      <c r="DE32" s="587"/>
      <c r="DF32" s="587"/>
      <c r="DG32" s="587"/>
      <c r="DH32" s="587"/>
      <c r="DI32" s="587"/>
      <c r="DJ32" s="587"/>
      <c r="DK32" s="588"/>
      <c r="DL32" s="592">
        <v>182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447110</v>
      </c>
      <c r="S33" s="587"/>
      <c r="T33" s="587"/>
      <c r="U33" s="587"/>
      <c r="V33" s="587"/>
      <c r="W33" s="587"/>
      <c r="X33" s="587"/>
      <c r="Y33" s="588"/>
      <c r="Z33" s="639">
        <v>11.4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1814453</v>
      </c>
      <c r="CS33" s="605"/>
      <c r="CT33" s="605"/>
      <c r="CU33" s="605"/>
      <c r="CV33" s="605"/>
      <c r="CW33" s="605"/>
      <c r="CX33" s="605"/>
      <c r="CY33" s="606"/>
      <c r="CZ33" s="589">
        <v>48.5</v>
      </c>
      <c r="DA33" s="607"/>
      <c r="DB33" s="607"/>
      <c r="DC33" s="608"/>
      <c r="DD33" s="592">
        <v>1310078</v>
      </c>
      <c r="DE33" s="605"/>
      <c r="DF33" s="605"/>
      <c r="DG33" s="605"/>
      <c r="DH33" s="605"/>
      <c r="DI33" s="605"/>
      <c r="DJ33" s="605"/>
      <c r="DK33" s="606"/>
      <c r="DL33" s="592">
        <v>903866</v>
      </c>
      <c r="DM33" s="605"/>
      <c r="DN33" s="605"/>
      <c r="DO33" s="605"/>
      <c r="DP33" s="605"/>
      <c r="DQ33" s="605"/>
      <c r="DR33" s="605"/>
      <c r="DS33" s="605"/>
      <c r="DT33" s="605"/>
      <c r="DU33" s="605"/>
      <c r="DV33" s="606"/>
      <c r="DW33" s="609">
        <v>36.700000000000003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791640</v>
      </c>
      <c r="CS34" s="587"/>
      <c r="CT34" s="587"/>
      <c r="CU34" s="587"/>
      <c r="CV34" s="587"/>
      <c r="CW34" s="587"/>
      <c r="CX34" s="587"/>
      <c r="CY34" s="588"/>
      <c r="CZ34" s="589">
        <v>21.2</v>
      </c>
      <c r="DA34" s="607"/>
      <c r="DB34" s="607"/>
      <c r="DC34" s="608"/>
      <c r="DD34" s="592">
        <v>459571</v>
      </c>
      <c r="DE34" s="587"/>
      <c r="DF34" s="587"/>
      <c r="DG34" s="587"/>
      <c r="DH34" s="587"/>
      <c r="DI34" s="587"/>
      <c r="DJ34" s="587"/>
      <c r="DK34" s="588"/>
      <c r="DL34" s="592">
        <v>315118</v>
      </c>
      <c r="DM34" s="587"/>
      <c r="DN34" s="587"/>
      <c r="DO34" s="587"/>
      <c r="DP34" s="587"/>
      <c r="DQ34" s="587"/>
      <c r="DR34" s="587"/>
      <c r="DS34" s="587"/>
      <c r="DT34" s="587"/>
      <c r="DU34" s="587"/>
      <c r="DV34" s="588"/>
      <c r="DW34" s="609">
        <v>12.8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147010</v>
      </c>
      <c r="S35" s="587"/>
      <c r="T35" s="587"/>
      <c r="U35" s="587"/>
      <c r="V35" s="587"/>
      <c r="W35" s="587"/>
      <c r="X35" s="587"/>
      <c r="Y35" s="588"/>
      <c r="Z35" s="639">
        <v>3.8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314737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7682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63757</v>
      </c>
      <c r="CS35" s="605"/>
      <c r="CT35" s="605"/>
      <c r="CU35" s="605"/>
      <c r="CV35" s="605"/>
      <c r="CW35" s="605"/>
      <c r="CX35" s="605"/>
      <c r="CY35" s="606"/>
      <c r="CZ35" s="589">
        <v>1.7</v>
      </c>
      <c r="DA35" s="607"/>
      <c r="DB35" s="607"/>
      <c r="DC35" s="608"/>
      <c r="DD35" s="592">
        <v>44454</v>
      </c>
      <c r="DE35" s="605"/>
      <c r="DF35" s="605"/>
      <c r="DG35" s="605"/>
      <c r="DH35" s="605"/>
      <c r="DI35" s="605"/>
      <c r="DJ35" s="605"/>
      <c r="DK35" s="606"/>
      <c r="DL35" s="592">
        <v>38594</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3909987</v>
      </c>
      <c r="S36" s="627"/>
      <c r="T36" s="627"/>
      <c r="U36" s="627"/>
      <c r="V36" s="627"/>
      <c r="W36" s="627"/>
      <c r="X36" s="627"/>
      <c r="Y36" s="630"/>
      <c r="Z36" s="631">
        <v>100</v>
      </c>
      <c r="AA36" s="631"/>
      <c r="AB36" s="631"/>
      <c r="AC36" s="631"/>
      <c r="AD36" s="632">
        <v>2315050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80334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3149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445467</v>
      </c>
      <c r="CS36" s="587"/>
      <c r="CT36" s="587"/>
      <c r="CU36" s="587"/>
      <c r="CV36" s="587"/>
      <c r="CW36" s="587"/>
      <c r="CX36" s="587"/>
      <c r="CY36" s="588"/>
      <c r="CZ36" s="589">
        <v>11.9</v>
      </c>
      <c r="DA36" s="607"/>
      <c r="DB36" s="607"/>
      <c r="DC36" s="608"/>
      <c r="DD36" s="592">
        <v>373378</v>
      </c>
      <c r="DE36" s="587"/>
      <c r="DF36" s="587"/>
      <c r="DG36" s="587"/>
      <c r="DH36" s="587"/>
      <c r="DI36" s="587"/>
      <c r="DJ36" s="587"/>
      <c r="DK36" s="588"/>
      <c r="DL36" s="592">
        <v>300197</v>
      </c>
      <c r="DM36" s="587"/>
      <c r="DN36" s="587"/>
      <c r="DO36" s="587"/>
      <c r="DP36" s="587"/>
      <c r="DQ36" s="587"/>
      <c r="DR36" s="587"/>
      <c r="DS36" s="587"/>
      <c r="DT36" s="587"/>
      <c r="DU36" s="587"/>
      <c r="DV36" s="588"/>
      <c r="DW36" s="609">
        <v>12.2</v>
      </c>
      <c r="DX36" s="610"/>
      <c r="DY36" s="610"/>
      <c r="DZ36" s="610"/>
      <c r="EA36" s="610"/>
      <c r="EB36" s="610"/>
      <c r="EC36" s="611"/>
    </row>
    <row r="37" spans="2:133" ht="11.25" customHeight="1">
      <c r="AQ37" s="612" t="s">
        <v>313</v>
      </c>
      <c r="AR37" s="613"/>
      <c r="AS37" s="613"/>
      <c r="AT37" s="613"/>
      <c r="AU37" s="613"/>
      <c r="AV37" s="613"/>
      <c r="AW37" s="613"/>
      <c r="AX37" s="613"/>
      <c r="AY37" s="614"/>
      <c r="AZ37" s="586">
        <v>17658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899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284455</v>
      </c>
      <c r="CS37" s="605"/>
      <c r="CT37" s="605"/>
      <c r="CU37" s="605"/>
      <c r="CV37" s="605"/>
      <c r="CW37" s="605"/>
      <c r="CX37" s="605"/>
      <c r="CY37" s="606"/>
      <c r="CZ37" s="589">
        <v>7.6</v>
      </c>
      <c r="DA37" s="607"/>
      <c r="DB37" s="607"/>
      <c r="DC37" s="608"/>
      <c r="DD37" s="592">
        <v>236085</v>
      </c>
      <c r="DE37" s="605"/>
      <c r="DF37" s="605"/>
      <c r="DG37" s="605"/>
      <c r="DH37" s="605"/>
      <c r="DI37" s="605"/>
      <c r="DJ37" s="605"/>
      <c r="DK37" s="606"/>
      <c r="DL37" s="592">
        <v>228613</v>
      </c>
      <c r="DM37" s="605"/>
      <c r="DN37" s="605"/>
      <c r="DO37" s="605"/>
      <c r="DP37" s="605"/>
      <c r="DQ37" s="605"/>
      <c r="DR37" s="605"/>
      <c r="DS37" s="605"/>
      <c r="DT37" s="605"/>
      <c r="DU37" s="605"/>
      <c r="DV37" s="606"/>
      <c r="DW37" s="609">
        <v>9.3000000000000007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v>2662</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1597</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297079</v>
      </c>
      <c r="CS38" s="587"/>
      <c r="CT38" s="587"/>
      <c r="CU38" s="587"/>
      <c r="CV38" s="587"/>
      <c r="CW38" s="587"/>
      <c r="CX38" s="587"/>
      <c r="CY38" s="588"/>
      <c r="CZ38" s="589">
        <v>7.9</v>
      </c>
      <c r="DA38" s="607"/>
      <c r="DB38" s="607"/>
      <c r="DC38" s="608"/>
      <c r="DD38" s="592">
        <v>268193</v>
      </c>
      <c r="DE38" s="587"/>
      <c r="DF38" s="587"/>
      <c r="DG38" s="587"/>
      <c r="DH38" s="587"/>
      <c r="DI38" s="587"/>
      <c r="DJ38" s="587"/>
      <c r="DK38" s="588"/>
      <c r="DL38" s="592">
        <v>249957</v>
      </c>
      <c r="DM38" s="587"/>
      <c r="DN38" s="587"/>
      <c r="DO38" s="587"/>
      <c r="DP38" s="587"/>
      <c r="DQ38" s="587"/>
      <c r="DR38" s="587"/>
      <c r="DS38" s="587"/>
      <c r="DT38" s="587"/>
      <c r="DU38" s="587"/>
      <c r="DV38" s="588"/>
      <c r="DW38" s="609">
        <v>10.199999999999999</v>
      </c>
      <c r="DX38" s="610"/>
      <c r="DY38" s="610"/>
      <c r="DZ38" s="610"/>
      <c r="EA38" s="610"/>
      <c r="EB38" s="610"/>
      <c r="EC38" s="611"/>
    </row>
    <row r="39" spans="2:133" ht="11.25" customHeight="1">
      <c r="AQ39" s="612" t="s">
        <v>319</v>
      </c>
      <c r="AR39" s="613"/>
      <c r="AS39" s="613"/>
      <c r="AT39" s="613"/>
      <c r="AU39" s="613"/>
      <c r="AV39" s="613"/>
      <c r="AW39" s="613"/>
      <c r="AX39" s="613"/>
      <c r="AY39" s="614"/>
      <c r="AZ39" s="586">
        <v>516</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171510</v>
      </c>
      <c r="CS39" s="605"/>
      <c r="CT39" s="605"/>
      <c r="CU39" s="605"/>
      <c r="CV39" s="605"/>
      <c r="CW39" s="605"/>
      <c r="CX39" s="605"/>
      <c r="CY39" s="606"/>
      <c r="CZ39" s="589">
        <v>4.5999999999999996</v>
      </c>
      <c r="DA39" s="607"/>
      <c r="DB39" s="607"/>
      <c r="DC39" s="608"/>
      <c r="DD39" s="592">
        <v>164482</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27723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45000</v>
      </c>
      <c r="CS40" s="587"/>
      <c r="CT40" s="587"/>
      <c r="CU40" s="587"/>
      <c r="CV40" s="587"/>
      <c r="CW40" s="587"/>
      <c r="CX40" s="587"/>
      <c r="CY40" s="588"/>
      <c r="CZ40" s="589">
        <v>1.2</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185844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206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611018</v>
      </c>
      <c r="CS42" s="587"/>
      <c r="CT42" s="587"/>
      <c r="CU42" s="587"/>
      <c r="CV42" s="587"/>
      <c r="CW42" s="587"/>
      <c r="CX42" s="587"/>
      <c r="CY42" s="588"/>
      <c r="CZ42" s="589">
        <v>16.3</v>
      </c>
      <c r="DA42" s="590"/>
      <c r="DB42" s="590"/>
      <c r="DC42" s="591"/>
      <c r="DD42" s="592">
        <v>158244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18558</v>
      </c>
      <c r="CS43" s="605"/>
      <c r="CT43" s="605"/>
      <c r="CU43" s="605"/>
      <c r="CV43" s="605"/>
      <c r="CW43" s="605"/>
      <c r="CX43" s="605"/>
      <c r="CY43" s="606"/>
      <c r="CZ43" s="589">
        <v>0.5</v>
      </c>
      <c r="DA43" s="607"/>
      <c r="DB43" s="607"/>
      <c r="DC43" s="608"/>
      <c r="DD43" s="592">
        <v>18558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403198</v>
      </c>
      <c r="CS44" s="587"/>
      <c r="CT44" s="587"/>
      <c r="CU44" s="587"/>
      <c r="CV44" s="587"/>
      <c r="CW44" s="587"/>
      <c r="CX44" s="587"/>
      <c r="CY44" s="588"/>
      <c r="CZ44" s="589">
        <v>10.8</v>
      </c>
      <c r="DA44" s="590"/>
      <c r="DB44" s="590"/>
      <c r="DC44" s="591"/>
      <c r="DD44" s="592">
        <v>104442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112455</v>
      </c>
      <c r="CS45" s="605"/>
      <c r="CT45" s="605"/>
      <c r="CU45" s="605"/>
      <c r="CV45" s="605"/>
      <c r="CW45" s="605"/>
      <c r="CX45" s="605"/>
      <c r="CY45" s="606"/>
      <c r="CZ45" s="589">
        <v>3</v>
      </c>
      <c r="DA45" s="607"/>
      <c r="DB45" s="607"/>
      <c r="DC45" s="608"/>
      <c r="DD45" s="592">
        <v>26434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272593</v>
      </c>
      <c r="CS46" s="587"/>
      <c r="CT46" s="587"/>
      <c r="CU46" s="587"/>
      <c r="CV46" s="587"/>
      <c r="CW46" s="587"/>
      <c r="CX46" s="587"/>
      <c r="CY46" s="588"/>
      <c r="CZ46" s="589">
        <v>7.3</v>
      </c>
      <c r="DA46" s="590"/>
      <c r="DB46" s="590"/>
      <c r="DC46" s="591"/>
      <c r="DD46" s="592">
        <v>76959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207820</v>
      </c>
      <c r="CS47" s="605"/>
      <c r="CT47" s="605"/>
      <c r="CU47" s="605"/>
      <c r="CV47" s="605"/>
      <c r="CW47" s="605"/>
      <c r="CX47" s="605"/>
      <c r="CY47" s="606"/>
      <c r="CZ47" s="589">
        <v>5.6</v>
      </c>
      <c r="DA47" s="607"/>
      <c r="DB47" s="607"/>
      <c r="DC47" s="608"/>
      <c r="DD47" s="592">
        <v>53802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3739928</v>
      </c>
      <c r="CS49" s="571"/>
      <c r="CT49" s="571"/>
      <c r="CU49" s="571"/>
      <c r="CV49" s="571"/>
      <c r="CW49" s="571"/>
      <c r="CX49" s="571"/>
      <c r="CY49" s="572"/>
      <c r="CZ49" s="573">
        <v>100</v>
      </c>
      <c r="DA49" s="574"/>
      <c r="DB49" s="574"/>
      <c r="DC49" s="575"/>
      <c r="DD49" s="576">
        <v>2588202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3910</v>
      </c>
      <c r="R7" s="1102"/>
      <c r="S7" s="1102"/>
      <c r="T7" s="1102"/>
      <c r="U7" s="1102"/>
      <c r="V7" s="1102">
        <v>3740</v>
      </c>
      <c r="W7" s="1102"/>
      <c r="X7" s="1102"/>
      <c r="Y7" s="1102"/>
      <c r="Z7" s="1102"/>
      <c r="AA7" s="1102">
        <v>170</v>
      </c>
      <c r="AB7" s="1102"/>
      <c r="AC7" s="1102"/>
      <c r="AD7" s="1102"/>
      <c r="AE7" s="1103"/>
      <c r="AF7" s="1104">
        <v>138</v>
      </c>
      <c r="AG7" s="1105"/>
      <c r="AH7" s="1105"/>
      <c r="AI7" s="1105"/>
      <c r="AJ7" s="1106"/>
      <c r="AK7" s="1088">
        <v>0</v>
      </c>
      <c r="AL7" s="1089"/>
      <c r="AM7" s="1089"/>
      <c r="AN7" s="1089"/>
      <c r="AO7" s="1089"/>
      <c r="AP7" s="1089">
        <v>4637</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530</v>
      </c>
      <c r="BT7" s="1093"/>
      <c r="BU7" s="1093"/>
      <c r="BV7" s="1093"/>
      <c r="BW7" s="1093"/>
      <c r="BX7" s="1093"/>
      <c r="BY7" s="1093"/>
      <c r="BZ7" s="1093"/>
      <c r="CA7" s="1093"/>
      <c r="CB7" s="1093"/>
      <c r="CC7" s="1093"/>
      <c r="CD7" s="1093"/>
      <c r="CE7" s="1093"/>
      <c r="CF7" s="1093"/>
      <c r="CG7" s="1094"/>
      <c r="CH7" s="1085">
        <v>9</v>
      </c>
      <c r="CI7" s="1086"/>
      <c r="CJ7" s="1086"/>
      <c r="CK7" s="1086"/>
      <c r="CL7" s="1087"/>
      <c r="CM7" s="1085">
        <v>244</v>
      </c>
      <c r="CN7" s="1086"/>
      <c r="CO7" s="1086"/>
      <c r="CP7" s="1086"/>
      <c r="CQ7" s="1087"/>
      <c r="CR7" s="1085">
        <v>4</v>
      </c>
      <c r="CS7" s="1086"/>
      <c r="CT7" s="1086"/>
      <c r="CU7" s="1086"/>
      <c r="CV7" s="1087"/>
      <c r="CW7" s="1085">
        <v>2</v>
      </c>
      <c r="CX7" s="1086"/>
      <c r="CY7" s="1086"/>
      <c r="CZ7" s="1086"/>
      <c r="DA7" s="1087"/>
      <c r="DB7" s="1085">
        <v>0</v>
      </c>
      <c r="DC7" s="1086"/>
      <c r="DD7" s="1086"/>
      <c r="DE7" s="1086"/>
      <c r="DF7" s="1087"/>
      <c r="DG7" s="1085" t="s">
        <v>529</v>
      </c>
      <c r="DH7" s="1086"/>
      <c r="DI7" s="1086"/>
      <c r="DJ7" s="1086"/>
      <c r="DK7" s="1087"/>
      <c r="DL7" s="1085" t="s">
        <v>529</v>
      </c>
      <c r="DM7" s="1086"/>
      <c r="DN7" s="1086"/>
      <c r="DO7" s="1086"/>
      <c r="DP7" s="1087"/>
      <c r="DQ7" s="1085" t="s">
        <v>529</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365</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5">
        <v>3910</v>
      </c>
      <c r="R23" s="1066"/>
      <c r="S23" s="1066"/>
      <c r="T23" s="1066"/>
      <c r="U23" s="1066"/>
      <c r="V23" s="1066">
        <v>3740</v>
      </c>
      <c r="W23" s="1066"/>
      <c r="X23" s="1066"/>
      <c r="Y23" s="1066"/>
      <c r="Z23" s="1066"/>
      <c r="AA23" s="1066">
        <v>170</v>
      </c>
      <c r="AB23" s="1066"/>
      <c r="AC23" s="1066"/>
      <c r="AD23" s="1066"/>
      <c r="AE23" s="1067"/>
      <c r="AF23" s="1068">
        <v>138</v>
      </c>
      <c r="AG23" s="1066"/>
      <c r="AH23" s="1066"/>
      <c r="AI23" s="1066"/>
      <c r="AJ23" s="1069"/>
      <c r="AK23" s="1070"/>
      <c r="AL23" s="1071"/>
      <c r="AM23" s="1071"/>
      <c r="AN23" s="1071"/>
      <c r="AO23" s="1071"/>
      <c r="AP23" s="1066">
        <v>4637</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6" t="s">
        <v>373</v>
      </c>
      <c r="AG26" s="1005"/>
      <c r="AH26" s="1005"/>
      <c r="AI26" s="1005"/>
      <c r="AJ26" s="1057"/>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540</v>
      </c>
      <c r="R28" s="1051"/>
      <c r="S28" s="1051"/>
      <c r="T28" s="1051"/>
      <c r="U28" s="1051"/>
      <c r="V28" s="1051">
        <v>532</v>
      </c>
      <c r="W28" s="1051"/>
      <c r="X28" s="1051"/>
      <c r="Y28" s="1051"/>
      <c r="Z28" s="1051"/>
      <c r="AA28" s="1051">
        <v>8</v>
      </c>
      <c r="AB28" s="1051"/>
      <c r="AC28" s="1051"/>
      <c r="AD28" s="1051"/>
      <c r="AE28" s="1052"/>
      <c r="AF28" s="1053">
        <v>8</v>
      </c>
      <c r="AG28" s="1051"/>
      <c r="AH28" s="1051"/>
      <c r="AI28" s="1051"/>
      <c r="AJ28" s="1054"/>
      <c r="AK28" s="1055">
        <v>28</v>
      </c>
      <c r="AL28" s="1043"/>
      <c r="AM28" s="1043"/>
      <c r="AN28" s="1043"/>
      <c r="AO28" s="1043"/>
      <c r="AP28" s="1043" t="s">
        <v>548</v>
      </c>
      <c r="AQ28" s="1043"/>
      <c r="AR28" s="1043"/>
      <c r="AS28" s="1043"/>
      <c r="AT28" s="1043"/>
      <c r="AU28" s="1043" t="s">
        <v>548</v>
      </c>
      <c r="AV28" s="1043"/>
      <c r="AW28" s="1043"/>
      <c r="AX28" s="1043"/>
      <c r="AY28" s="1043"/>
      <c r="AZ28" s="1044" t="s">
        <v>549</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379</v>
      </c>
      <c r="C29" s="1035"/>
      <c r="D29" s="1035"/>
      <c r="E29" s="1035"/>
      <c r="F29" s="1035"/>
      <c r="G29" s="1035"/>
      <c r="H29" s="1035"/>
      <c r="I29" s="1035"/>
      <c r="J29" s="1035"/>
      <c r="K29" s="1035"/>
      <c r="L29" s="1035"/>
      <c r="M29" s="1035"/>
      <c r="N29" s="1035"/>
      <c r="O29" s="1035"/>
      <c r="P29" s="1036"/>
      <c r="Q29" s="1040">
        <v>593</v>
      </c>
      <c r="R29" s="1041"/>
      <c r="S29" s="1041"/>
      <c r="T29" s="1041"/>
      <c r="U29" s="1041"/>
      <c r="V29" s="1041">
        <v>578</v>
      </c>
      <c r="W29" s="1041"/>
      <c r="X29" s="1041"/>
      <c r="Y29" s="1041"/>
      <c r="Z29" s="1041"/>
      <c r="AA29" s="1041">
        <v>15</v>
      </c>
      <c r="AB29" s="1041"/>
      <c r="AC29" s="1041"/>
      <c r="AD29" s="1041"/>
      <c r="AE29" s="1042"/>
      <c r="AF29" s="1016">
        <v>15</v>
      </c>
      <c r="AG29" s="1017"/>
      <c r="AH29" s="1017"/>
      <c r="AI29" s="1017"/>
      <c r="AJ29" s="1018"/>
      <c r="AK29" s="974">
        <v>104</v>
      </c>
      <c r="AL29" s="965"/>
      <c r="AM29" s="965"/>
      <c r="AN29" s="965"/>
      <c r="AO29" s="965"/>
      <c r="AP29" s="965" t="s">
        <v>548</v>
      </c>
      <c r="AQ29" s="965"/>
      <c r="AR29" s="965"/>
      <c r="AS29" s="965"/>
      <c r="AT29" s="965"/>
      <c r="AU29" s="965" t="s">
        <v>548</v>
      </c>
      <c r="AV29" s="965"/>
      <c r="AW29" s="965"/>
      <c r="AX29" s="965"/>
      <c r="AY29" s="965"/>
      <c r="AZ29" s="1039" t="s">
        <v>548</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380</v>
      </c>
      <c r="C30" s="1035"/>
      <c r="D30" s="1035"/>
      <c r="E30" s="1035"/>
      <c r="F30" s="1035"/>
      <c r="G30" s="1035"/>
      <c r="H30" s="1035"/>
      <c r="I30" s="1035"/>
      <c r="J30" s="1035"/>
      <c r="K30" s="1035"/>
      <c r="L30" s="1035"/>
      <c r="M30" s="1035"/>
      <c r="N30" s="1035"/>
      <c r="O30" s="1035"/>
      <c r="P30" s="1036"/>
      <c r="Q30" s="1040">
        <v>64</v>
      </c>
      <c r="R30" s="1041"/>
      <c r="S30" s="1041"/>
      <c r="T30" s="1041"/>
      <c r="U30" s="1041"/>
      <c r="V30" s="1041">
        <v>64</v>
      </c>
      <c r="W30" s="1041"/>
      <c r="X30" s="1041"/>
      <c r="Y30" s="1041"/>
      <c r="Z30" s="1041"/>
      <c r="AA30" s="1041">
        <v>0</v>
      </c>
      <c r="AB30" s="1041"/>
      <c r="AC30" s="1041"/>
      <c r="AD30" s="1041"/>
      <c r="AE30" s="1042"/>
      <c r="AF30" s="1016">
        <v>0</v>
      </c>
      <c r="AG30" s="1017"/>
      <c r="AH30" s="1017"/>
      <c r="AI30" s="1017"/>
      <c r="AJ30" s="1018"/>
      <c r="AK30" s="974">
        <v>21</v>
      </c>
      <c r="AL30" s="965"/>
      <c r="AM30" s="965"/>
      <c r="AN30" s="965"/>
      <c r="AO30" s="965"/>
      <c r="AP30" s="965" t="s">
        <v>548</v>
      </c>
      <c r="AQ30" s="965"/>
      <c r="AR30" s="965"/>
      <c r="AS30" s="965"/>
      <c r="AT30" s="965"/>
      <c r="AU30" s="965" t="s">
        <v>548</v>
      </c>
      <c r="AV30" s="965"/>
      <c r="AW30" s="965"/>
      <c r="AX30" s="965"/>
      <c r="AY30" s="965"/>
      <c r="AZ30" s="1039" t="s">
        <v>548</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381</v>
      </c>
      <c r="C31" s="1035"/>
      <c r="D31" s="1035"/>
      <c r="E31" s="1035"/>
      <c r="F31" s="1035"/>
      <c r="G31" s="1035"/>
      <c r="H31" s="1035"/>
      <c r="I31" s="1035"/>
      <c r="J31" s="1035"/>
      <c r="K31" s="1035"/>
      <c r="L31" s="1035"/>
      <c r="M31" s="1035"/>
      <c r="N31" s="1035"/>
      <c r="O31" s="1035"/>
      <c r="P31" s="1036"/>
      <c r="Q31" s="1040">
        <v>89</v>
      </c>
      <c r="R31" s="1041"/>
      <c r="S31" s="1041"/>
      <c r="T31" s="1041"/>
      <c r="U31" s="1041"/>
      <c r="V31" s="1041">
        <v>89</v>
      </c>
      <c r="W31" s="1041"/>
      <c r="X31" s="1041"/>
      <c r="Y31" s="1041"/>
      <c r="Z31" s="1041"/>
      <c r="AA31" s="1041">
        <v>0</v>
      </c>
      <c r="AB31" s="1041"/>
      <c r="AC31" s="1041"/>
      <c r="AD31" s="1041"/>
      <c r="AE31" s="1042"/>
      <c r="AF31" s="1016">
        <v>62</v>
      </c>
      <c r="AG31" s="1017"/>
      <c r="AH31" s="1017"/>
      <c r="AI31" s="1017"/>
      <c r="AJ31" s="1018"/>
      <c r="AK31" s="974">
        <v>12</v>
      </c>
      <c r="AL31" s="965"/>
      <c r="AM31" s="965"/>
      <c r="AN31" s="965"/>
      <c r="AO31" s="965"/>
      <c r="AP31" s="965">
        <v>191</v>
      </c>
      <c r="AQ31" s="965"/>
      <c r="AR31" s="965"/>
      <c r="AS31" s="965"/>
      <c r="AT31" s="965"/>
      <c r="AU31" s="965">
        <v>67</v>
      </c>
      <c r="AV31" s="965"/>
      <c r="AW31" s="965"/>
      <c r="AX31" s="965"/>
      <c r="AY31" s="965"/>
      <c r="AZ31" s="1039" t="s">
        <v>528</v>
      </c>
      <c r="BA31" s="1039"/>
      <c r="BB31" s="1039"/>
      <c r="BC31" s="1039"/>
      <c r="BD31" s="1039"/>
      <c r="BE31" s="1029" t="s">
        <v>382</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64</v>
      </c>
      <c r="R32" s="1041"/>
      <c r="S32" s="1041"/>
      <c r="T32" s="1041"/>
      <c r="U32" s="1041"/>
      <c r="V32" s="1041">
        <v>63</v>
      </c>
      <c r="W32" s="1041"/>
      <c r="X32" s="1041"/>
      <c r="Y32" s="1041"/>
      <c r="Z32" s="1041"/>
      <c r="AA32" s="1041">
        <v>1</v>
      </c>
      <c r="AB32" s="1041"/>
      <c r="AC32" s="1041"/>
      <c r="AD32" s="1041"/>
      <c r="AE32" s="1042"/>
      <c r="AF32" s="1016">
        <v>0</v>
      </c>
      <c r="AG32" s="1017"/>
      <c r="AH32" s="1017"/>
      <c r="AI32" s="1017"/>
      <c r="AJ32" s="1018"/>
      <c r="AK32" s="974">
        <v>20</v>
      </c>
      <c r="AL32" s="965"/>
      <c r="AM32" s="965"/>
      <c r="AN32" s="965"/>
      <c r="AO32" s="965"/>
      <c r="AP32" s="965">
        <v>136</v>
      </c>
      <c r="AQ32" s="965"/>
      <c r="AR32" s="965"/>
      <c r="AS32" s="965"/>
      <c r="AT32" s="965"/>
      <c r="AU32" s="965">
        <v>113</v>
      </c>
      <c r="AV32" s="965"/>
      <c r="AW32" s="965"/>
      <c r="AX32" s="965"/>
      <c r="AY32" s="965"/>
      <c r="AZ32" s="1039" t="s">
        <v>528</v>
      </c>
      <c r="BA32" s="1039"/>
      <c r="BB32" s="1039"/>
      <c r="BC32" s="1039"/>
      <c r="BD32" s="1039"/>
      <c r="BE32" s="1029" t="s">
        <v>384</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74"/>
      <c r="AL33" s="965"/>
      <c r="AM33" s="965"/>
      <c r="AN33" s="965"/>
      <c r="AO33" s="965"/>
      <c r="AP33" s="965"/>
      <c r="AQ33" s="965"/>
      <c r="AR33" s="965"/>
      <c r="AS33" s="965"/>
      <c r="AT33" s="965"/>
      <c r="AU33" s="965"/>
      <c r="AV33" s="965"/>
      <c r="AW33" s="965"/>
      <c r="AX33" s="965"/>
      <c r="AY33" s="965"/>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4"/>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4"/>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4"/>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4"/>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4"/>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4"/>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4"/>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4"/>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4"/>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4"/>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4"/>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4"/>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4"/>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4"/>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4"/>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4"/>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385</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85</v>
      </c>
      <c r="AG63" s="953"/>
      <c r="AH63" s="953"/>
      <c r="AI63" s="953"/>
      <c r="AJ63" s="1027"/>
      <c r="AK63" s="1028"/>
      <c r="AL63" s="957"/>
      <c r="AM63" s="957"/>
      <c r="AN63" s="957"/>
      <c r="AO63" s="957"/>
      <c r="AP63" s="953">
        <v>327</v>
      </c>
      <c r="AQ63" s="953"/>
      <c r="AR63" s="953"/>
      <c r="AS63" s="953"/>
      <c r="AT63" s="953"/>
      <c r="AU63" s="953">
        <v>180</v>
      </c>
      <c r="AV63" s="953"/>
      <c r="AW63" s="953"/>
      <c r="AX63" s="953"/>
      <c r="AY63" s="953"/>
      <c r="AZ63" s="1022"/>
      <c r="BA63" s="1022"/>
      <c r="BB63" s="1022"/>
      <c r="BC63" s="1022"/>
      <c r="BD63" s="1022"/>
      <c r="BE63" s="954"/>
      <c r="BF63" s="954"/>
      <c r="BG63" s="954"/>
      <c r="BH63" s="954"/>
      <c r="BI63" s="955"/>
      <c r="BJ63" s="1023" t="s">
        <v>111</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388</v>
      </c>
      <c r="B66" s="993"/>
      <c r="C66" s="993"/>
      <c r="D66" s="993"/>
      <c r="E66" s="993"/>
      <c r="F66" s="993"/>
      <c r="G66" s="993"/>
      <c r="H66" s="993"/>
      <c r="I66" s="993"/>
      <c r="J66" s="993"/>
      <c r="K66" s="993"/>
      <c r="L66" s="993"/>
      <c r="M66" s="993"/>
      <c r="N66" s="993"/>
      <c r="O66" s="993"/>
      <c r="P66" s="994"/>
      <c r="Q66" s="998" t="s">
        <v>370</v>
      </c>
      <c r="R66" s="999"/>
      <c r="S66" s="999"/>
      <c r="T66" s="999"/>
      <c r="U66" s="1000"/>
      <c r="V66" s="998" t="s">
        <v>371</v>
      </c>
      <c r="W66" s="999"/>
      <c r="X66" s="999"/>
      <c r="Y66" s="999"/>
      <c r="Z66" s="1000"/>
      <c r="AA66" s="998" t="s">
        <v>372</v>
      </c>
      <c r="AB66" s="999"/>
      <c r="AC66" s="999"/>
      <c r="AD66" s="999"/>
      <c r="AE66" s="1000"/>
      <c r="AF66" s="1004" t="s">
        <v>373</v>
      </c>
      <c r="AG66" s="1005"/>
      <c r="AH66" s="1005"/>
      <c r="AI66" s="1005"/>
      <c r="AJ66" s="1006"/>
      <c r="AK66" s="998" t="s">
        <v>374</v>
      </c>
      <c r="AL66" s="993"/>
      <c r="AM66" s="993"/>
      <c r="AN66" s="993"/>
      <c r="AO66" s="994"/>
      <c r="AP66" s="998" t="s">
        <v>375</v>
      </c>
      <c r="AQ66" s="999"/>
      <c r="AR66" s="999"/>
      <c r="AS66" s="999"/>
      <c r="AT66" s="1000"/>
      <c r="AU66" s="998" t="s">
        <v>389</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531</v>
      </c>
      <c r="C68" s="983"/>
      <c r="D68" s="983"/>
      <c r="E68" s="983"/>
      <c r="F68" s="983"/>
      <c r="G68" s="983"/>
      <c r="H68" s="983"/>
      <c r="I68" s="983"/>
      <c r="J68" s="983"/>
      <c r="K68" s="983"/>
      <c r="L68" s="983"/>
      <c r="M68" s="983"/>
      <c r="N68" s="983"/>
      <c r="O68" s="983"/>
      <c r="P68" s="984"/>
      <c r="Q68" s="985">
        <v>1739</v>
      </c>
      <c r="R68" s="979"/>
      <c r="S68" s="979"/>
      <c r="T68" s="979"/>
      <c r="U68" s="979"/>
      <c r="V68" s="979">
        <v>1738</v>
      </c>
      <c r="W68" s="979"/>
      <c r="X68" s="979"/>
      <c r="Y68" s="979"/>
      <c r="Z68" s="979"/>
      <c r="AA68" s="979">
        <v>1</v>
      </c>
      <c r="AB68" s="979"/>
      <c r="AC68" s="979"/>
      <c r="AD68" s="979"/>
      <c r="AE68" s="979"/>
      <c r="AF68" s="979">
        <v>1</v>
      </c>
      <c r="AG68" s="979"/>
      <c r="AH68" s="979"/>
      <c r="AI68" s="979"/>
      <c r="AJ68" s="979"/>
      <c r="AK68" s="979">
        <v>0</v>
      </c>
      <c r="AL68" s="979"/>
      <c r="AM68" s="979"/>
      <c r="AN68" s="979"/>
      <c r="AO68" s="979"/>
      <c r="AP68" s="979">
        <v>0</v>
      </c>
      <c r="AQ68" s="979"/>
      <c r="AR68" s="979"/>
      <c r="AS68" s="979"/>
      <c r="AT68" s="979"/>
      <c r="AU68" s="979">
        <v>0</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65">
        <v>1</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1144</v>
      </c>
      <c r="R70" s="965"/>
      <c r="S70" s="965"/>
      <c r="T70" s="965"/>
      <c r="U70" s="965"/>
      <c r="V70" s="965">
        <v>1139</v>
      </c>
      <c r="W70" s="965"/>
      <c r="X70" s="965"/>
      <c r="Y70" s="965"/>
      <c r="Z70" s="965"/>
      <c r="AA70" s="965">
        <v>5</v>
      </c>
      <c r="AB70" s="965"/>
      <c r="AC70" s="965"/>
      <c r="AD70" s="965"/>
      <c r="AE70" s="965"/>
      <c r="AF70" s="965">
        <v>5</v>
      </c>
      <c r="AG70" s="965"/>
      <c r="AH70" s="965"/>
      <c r="AI70" s="965"/>
      <c r="AJ70" s="965"/>
      <c r="AK70" s="965">
        <v>22</v>
      </c>
      <c r="AL70" s="965"/>
      <c r="AM70" s="965"/>
      <c r="AN70" s="965"/>
      <c r="AO70" s="965"/>
      <c r="AP70" s="965">
        <v>0</v>
      </c>
      <c r="AQ70" s="965"/>
      <c r="AR70" s="965"/>
      <c r="AS70" s="965"/>
      <c r="AT70" s="965"/>
      <c r="AU70" s="965">
        <v>0</v>
      </c>
      <c r="AV70" s="965"/>
      <c r="AW70" s="965"/>
      <c r="AX70" s="965"/>
      <c r="AY70" s="965"/>
      <c r="AZ70" s="966" t="s">
        <v>540</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533</v>
      </c>
      <c r="C71" s="969"/>
      <c r="D71" s="969"/>
      <c r="E71" s="969"/>
      <c r="F71" s="969"/>
      <c r="G71" s="969"/>
      <c r="H71" s="969"/>
      <c r="I71" s="969"/>
      <c r="J71" s="969"/>
      <c r="K71" s="969"/>
      <c r="L71" s="969"/>
      <c r="M71" s="969"/>
      <c r="N71" s="969"/>
      <c r="O71" s="969"/>
      <c r="P71" s="970"/>
      <c r="Q71" s="971">
        <v>196</v>
      </c>
      <c r="R71" s="965"/>
      <c r="S71" s="965"/>
      <c r="T71" s="965"/>
      <c r="U71" s="965"/>
      <c r="V71" s="965">
        <v>195</v>
      </c>
      <c r="W71" s="965"/>
      <c r="X71" s="965"/>
      <c r="Y71" s="965"/>
      <c r="Z71" s="965"/>
      <c r="AA71" s="965">
        <v>1</v>
      </c>
      <c r="AB71" s="965"/>
      <c r="AC71" s="965"/>
      <c r="AD71" s="965"/>
      <c r="AE71" s="965"/>
      <c r="AF71" s="965">
        <v>1</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534</v>
      </c>
      <c r="C72" s="969"/>
      <c r="D72" s="969"/>
      <c r="E72" s="969"/>
      <c r="F72" s="969"/>
      <c r="G72" s="969"/>
      <c r="H72" s="969"/>
      <c r="I72" s="969"/>
      <c r="J72" s="969"/>
      <c r="K72" s="969"/>
      <c r="L72" s="969"/>
      <c r="M72" s="969"/>
      <c r="N72" s="969"/>
      <c r="O72" s="969"/>
      <c r="P72" s="970"/>
      <c r="Q72" s="972">
        <v>131</v>
      </c>
      <c r="R72" s="973"/>
      <c r="S72" s="973"/>
      <c r="T72" s="973"/>
      <c r="U72" s="974"/>
      <c r="V72" s="975">
        <v>131</v>
      </c>
      <c r="W72" s="973"/>
      <c r="X72" s="973"/>
      <c r="Y72" s="973"/>
      <c r="Z72" s="974"/>
      <c r="AA72" s="975">
        <v>0</v>
      </c>
      <c r="AB72" s="973"/>
      <c r="AC72" s="973"/>
      <c r="AD72" s="973"/>
      <c r="AE72" s="974"/>
      <c r="AF72" s="975">
        <v>0</v>
      </c>
      <c r="AG72" s="973"/>
      <c r="AH72" s="973"/>
      <c r="AI72" s="973"/>
      <c r="AJ72" s="974"/>
      <c r="AK72" s="975">
        <v>83</v>
      </c>
      <c r="AL72" s="973"/>
      <c r="AM72" s="973"/>
      <c r="AN72" s="973"/>
      <c r="AO72" s="974"/>
      <c r="AP72" s="975">
        <v>165</v>
      </c>
      <c r="AQ72" s="973"/>
      <c r="AR72" s="973"/>
      <c r="AS72" s="973"/>
      <c r="AT72" s="974"/>
      <c r="AU72" s="975">
        <v>4</v>
      </c>
      <c r="AV72" s="973"/>
      <c r="AW72" s="973"/>
      <c r="AX72" s="973"/>
      <c r="AY72" s="974"/>
      <c r="AZ72" s="976"/>
      <c r="BA72" s="977"/>
      <c r="BB72" s="977"/>
      <c r="BC72" s="977"/>
      <c r="BD72" s="978"/>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2">
        <v>1129</v>
      </c>
      <c r="R73" s="973"/>
      <c r="S73" s="973"/>
      <c r="T73" s="973"/>
      <c r="U73" s="974"/>
      <c r="V73" s="975">
        <v>1115</v>
      </c>
      <c r="W73" s="973"/>
      <c r="X73" s="973"/>
      <c r="Y73" s="973"/>
      <c r="Z73" s="974"/>
      <c r="AA73" s="975">
        <v>14</v>
      </c>
      <c r="AB73" s="973"/>
      <c r="AC73" s="973"/>
      <c r="AD73" s="973"/>
      <c r="AE73" s="974"/>
      <c r="AF73" s="975">
        <v>14</v>
      </c>
      <c r="AG73" s="973"/>
      <c r="AH73" s="973"/>
      <c r="AI73" s="973"/>
      <c r="AJ73" s="974"/>
      <c r="AK73" s="975">
        <v>23</v>
      </c>
      <c r="AL73" s="973"/>
      <c r="AM73" s="973"/>
      <c r="AN73" s="973"/>
      <c r="AO73" s="974"/>
      <c r="AP73" s="975">
        <v>8961</v>
      </c>
      <c r="AQ73" s="973"/>
      <c r="AR73" s="973"/>
      <c r="AS73" s="973"/>
      <c r="AT73" s="974"/>
      <c r="AU73" s="975">
        <v>941</v>
      </c>
      <c r="AV73" s="973"/>
      <c r="AW73" s="973"/>
      <c r="AX73" s="973"/>
      <c r="AY73" s="974"/>
      <c r="AZ73" s="976" t="s">
        <v>540</v>
      </c>
      <c r="BA73" s="977"/>
      <c r="BB73" s="977"/>
      <c r="BC73" s="977"/>
      <c r="BD73" s="978"/>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2">
        <v>116</v>
      </c>
      <c r="R74" s="973"/>
      <c r="S74" s="973"/>
      <c r="T74" s="973"/>
      <c r="U74" s="974"/>
      <c r="V74" s="975">
        <v>108</v>
      </c>
      <c r="W74" s="973"/>
      <c r="X74" s="973"/>
      <c r="Y74" s="973"/>
      <c r="Z74" s="974"/>
      <c r="AA74" s="975">
        <v>8</v>
      </c>
      <c r="AB74" s="973"/>
      <c r="AC74" s="973"/>
      <c r="AD74" s="973"/>
      <c r="AE74" s="974"/>
      <c r="AF74" s="975">
        <v>8</v>
      </c>
      <c r="AG74" s="973"/>
      <c r="AH74" s="973"/>
      <c r="AI74" s="973"/>
      <c r="AJ74" s="974"/>
      <c r="AK74" s="975">
        <v>0</v>
      </c>
      <c r="AL74" s="973"/>
      <c r="AM74" s="973"/>
      <c r="AN74" s="973"/>
      <c r="AO74" s="974"/>
      <c r="AP74" s="975">
        <v>10</v>
      </c>
      <c r="AQ74" s="973"/>
      <c r="AR74" s="973"/>
      <c r="AS74" s="973"/>
      <c r="AT74" s="974"/>
      <c r="AU74" s="975">
        <v>6</v>
      </c>
      <c r="AV74" s="973"/>
      <c r="AW74" s="973"/>
      <c r="AX74" s="973"/>
      <c r="AY74" s="974"/>
      <c r="AZ74" s="976"/>
      <c r="BA74" s="977"/>
      <c r="BB74" s="977"/>
      <c r="BC74" s="977"/>
      <c r="BD74" s="978"/>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55</v>
      </c>
      <c r="R75" s="973"/>
      <c r="S75" s="973"/>
      <c r="T75" s="973"/>
      <c r="U75" s="974"/>
      <c r="V75" s="975">
        <v>28</v>
      </c>
      <c r="W75" s="973"/>
      <c r="X75" s="973"/>
      <c r="Y75" s="973"/>
      <c r="Z75" s="974"/>
      <c r="AA75" s="975">
        <v>27</v>
      </c>
      <c r="AB75" s="973"/>
      <c r="AC75" s="973"/>
      <c r="AD75" s="973"/>
      <c r="AE75" s="974"/>
      <c r="AF75" s="975">
        <v>27</v>
      </c>
      <c r="AG75" s="973"/>
      <c r="AH75" s="973"/>
      <c r="AI75" s="973"/>
      <c r="AJ75" s="974"/>
      <c r="AK75" s="975">
        <v>0</v>
      </c>
      <c r="AL75" s="973"/>
      <c r="AM75" s="973"/>
      <c r="AN75" s="973"/>
      <c r="AO75" s="974"/>
      <c r="AP75" s="975" t="s">
        <v>545</v>
      </c>
      <c r="AQ75" s="973"/>
      <c r="AR75" s="973"/>
      <c r="AS75" s="973"/>
      <c r="AT75" s="974"/>
      <c r="AU75" s="975" t="s">
        <v>547</v>
      </c>
      <c r="AV75" s="973"/>
      <c r="AW75" s="973"/>
      <c r="AX75" s="973"/>
      <c r="AY75" s="974"/>
      <c r="AZ75" s="976"/>
      <c r="BA75" s="977"/>
      <c r="BB75" s="977"/>
      <c r="BC75" s="977"/>
      <c r="BD75" s="978"/>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538</v>
      </c>
      <c r="C76" s="969"/>
      <c r="D76" s="969"/>
      <c r="E76" s="969"/>
      <c r="F76" s="969"/>
      <c r="G76" s="969"/>
      <c r="H76" s="969"/>
      <c r="I76" s="969"/>
      <c r="J76" s="969"/>
      <c r="K76" s="969"/>
      <c r="L76" s="969"/>
      <c r="M76" s="969"/>
      <c r="N76" s="969"/>
      <c r="O76" s="969"/>
      <c r="P76" s="970"/>
      <c r="Q76" s="972">
        <v>195</v>
      </c>
      <c r="R76" s="973"/>
      <c r="S76" s="973"/>
      <c r="T76" s="973"/>
      <c r="U76" s="974"/>
      <c r="V76" s="975">
        <v>192</v>
      </c>
      <c r="W76" s="973"/>
      <c r="X76" s="973"/>
      <c r="Y76" s="973"/>
      <c r="Z76" s="974"/>
      <c r="AA76" s="975">
        <v>3</v>
      </c>
      <c r="AB76" s="973"/>
      <c r="AC76" s="973"/>
      <c r="AD76" s="973"/>
      <c r="AE76" s="974"/>
      <c r="AF76" s="975">
        <v>3</v>
      </c>
      <c r="AG76" s="973"/>
      <c r="AH76" s="973"/>
      <c r="AI76" s="973"/>
      <c r="AJ76" s="974"/>
      <c r="AK76" s="975" t="s">
        <v>544</v>
      </c>
      <c r="AL76" s="973"/>
      <c r="AM76" s="973"/>
      <c r="AN76" s="973"/>
      <c r="AO76" s="974"/>
      <c r="AP76" s="975" t="s">
        <v>545</v>
      </c>
      <c r="AQ76" s="973"/>
      <c r="AR76" s="973"/>
      <c r="AS76" s="973"/>
      <c r="AT76" s="974"/>
      <c r="AU76" s="975" t="s">
        <v>546</v>
      </c>
      <c r="AV76" s="973"/>
      <c r="AW76" s="973"/>
      <c r="AX76" s="973"/>
      <c r="AY76" s="974"/>
      <c r="AZ76" s="976"/>
      <c r="BA76" s="977"/>
      <c r="BB76" s="977"/>
      <c r="BC76" s="977"/>
      <c r="BD76" s="978"/>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542</v>
      </c>
      <c r="C77" s="969"/>
      <c r="D77" s="969"/>
      <c r="E77" s="969"/>
      <c r="F77" s="969"/>
      <c r="G77" s="969"/>
      <c r="H77" s="969"/>
      <c r="I77" s="969"/>
      <c r="J77" s="969"/>
      <c r="K77" s="969"/>
      <c r="L77" s="969"/>
      <c r="M77" s="969"/>
      <c r="N77" s="969"/>
      <c r="O77" s="969"/>
      <c r="P77" s="970"/>
      <c r="Q77" s="972">
        <v>388</v>
      </c>
      <c r="R77" s="973"/>
      <c r="S77" s="973"/>
      <c r="T77" s="973"/>
      <c r="U77" s="974"/>
      <c r="V77" s="975">
        <v>283</v>
      </c>
      <c r="W77" s="973"/>
      <c r="X77" s="973"/>
      <c r="Y77" s="973"/>
      <c r="Z77" s="974"/>
      <c r="AA77" s="975">
        <v>104</v>
      </c>
      <c r="AB77" s="973"/>
      <c r="AC77" s="973"/>
      <c r="AD77" s="973"/>
      <c r="AE77" s="974"/>
      <c r="AF77" s="975">
        <v>104</v>
      </c>
      <c r="AG77" s="973"/>
      <c r="AH77" s="973"/>
      <c r="AI77" s="973"/>
      <c r="AJ77" s="974"/>
      <c r="AK77" s="975">
        <v>153</v>
      </c>
      <c r="AL77" s="973"/>
      <c r="AM77" s="973"/>
      <c r="AN77" s="973"/>
      <c r="AO77" s="974"/>
      <c r="AP77" s="975" t="s">
        <v>545</v>
      </c>
      <c r="AQ77" s="973"/>
      <c r="AR77" s="973"/>
      <c r="AS77" s="973"/>
      <c r="AT77" s="974"/>
      <c r="AU77" s="975" t="s">
        <v>545</v>
      </c>
      <c r="AV77" s="973"/>
      <c r="AW77" s="973"/>
      <c r="AX77" s="973"/>
      <c r="AY77" s="974"/>
      <c r="AZ77" s="976"/>
      <c r="BA77" s="977"/>
      <c r="BB77" s="977"/>
      <c r="BC77" s="977"/>
      <c r="BD77" s="978"/>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543</v>
      </c>
      <c r="C78" s="969"/>
      <c r="D78" s="969"/>
      <c r="E78" s="969"/>
      <c r="F78" s="969"/>
      <c r="G78" s="969"/>
      <c r="H78" s="969"/>
      <c r="I78" s="969"/>
      <c r="J78" s="969"/>
      <c r="K78" s="969"/>
      <c r="L78" s="969"/>
      <c r="M78" s="969"/>
      <c r="N78" s="969"/>
      <c r="O78" s="969"/>
      <c r="P78" s="970"/>
      <c r="Q78" s="972">
        <v>256025</v>
      </c>
      <c r="R78" s="973"/>
      <c r="S78" s="973"/>
      <c r="T78" s="973"/>
      <c r="U78" s="974"/>
      <c r="V78" s="975">
        <v>245776</v>
      </c>
      <c r="W78" s="973"/>
      <c r="X78" s="973"/>
      <c r="Y78" s="973"/>
      <c r="Z78" s="974"/>
      <c r="AA78" s="975">
        <v>10249</v>
      </c>
      <c r="AB78" s="973"/>
      <c r="AC78" s="973"/>
      <c r="AD78" s="973"/>
      <c r="AE78" s="974"/>
      <c r="AF78" s="975">
        <v>10249</v>
      </c>
      <c r="AG78" s="973"/>
      <c r="AH78" s="973"/>
      <c r="AI78" s="973"/>
      <c r="AJ78" s="974"/>
      <c r="AK78" s="975">
        <v>1593</v>
      </c>
      <c r="AL78" s="973"/>
      <c r="AM78" s="973"/>
      <c r="AN78" s="973"/>
      <c r="AO78" s="974"/>
      <c r="AP78" s="975" t="s">
        <v>546</v>
      </c>
      <c r="AQ78" s="973"/>
      <c r="AR78" s="973"/>
      <c r="AS78" s="973"/>
      <c r="AT78" s="974"/>
      <c r="AU78" s="975" t="s">
        <v>546</v>
      </c>
      <c r="AV78" s="973"/>
      <c r="AW78" s="973"/>
      <c r="AX78" s="973"/>
      <c r="AY78" s="974"/>
      <c r="AZ78" s="976"/>
      <c r="BA78" s="977"/>
      <c r="BB78" s="977"/>
      <c r="BC78" s="977"/>
      <c r="BD78" s="978"/>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541</v>
      </c>
      <c r="C79" s="969"/>
      <c r="D79" s="969"/>
      <c r="E79" s="969"/>
      <c r="F79" s="969"/>
      <c r="G79" s="969"/>
      <c r="H79" s="969"/>
      <c r="I79" s="969"/>
      <c r="J79" s="969"/>
      <c r="K79" s="969"/>
      <c r="L79" s="969"/>
      <c r="M79" s="969"/>
      <c r="N79" s="969"/>
      <c r="O79" s="969"/>
      <c r="P79" s="970"/>
      <c r="Q79" s="972">
        <v>201</v>
      </c>
      <c r="R79" s="973"/>
      <c r="S79" s="973"/>
      <c r="T79" s="973"/>
      <c r="U79" s="974"/>
      <c r="V79" s="975">
        <v>175</v>
      </c>
      <c r="W79" s="973"/>
      <c r="X79" s="973"/>
      <c r="Y79" s="973"/>
      <c r="Z79" s="974"/>
      <c r="AA79" s="975">
        <v>26</v>
      </c>
      <c r="AB79" s="973"/>
      <c r="AC79" s="973"/>
      <c r="AD79" s="973"/>
      <c r="AE79" s="974"/>
      <c r="AF79" s="975">
        <v>26</v>
      </c>
      <c r="AG79" s="973"/>
      <c r="AH79" s="973"/>
      <c r="AI79" s="973"/>
      <c r="AJ79" s="974"/>
      <c r="AK79" s="975" t="s">
        <v>545</v>
      </c>
      <c r="AL79" s="973"/>
      <c r="AM79" s="973"/>
      <c r="AN79" s="973"/>
      <c r="AO79" s="974"/>
      <c r="AP79" s="975" t="s">
        <v>545</v>
      </c>
      <c r="AQ79" s="973"/>
      <c r="AR79" s="973"/>
      <c r="AS79" s="973"/>
      <c r="AT79" s="974"/>
      <c r="AU79" s="975" t="s">
        <v>545</v>
      </c>
      <c r="AV79" s="973"/>
      <c r="AW79" s="973"/>
      <c r="AX79" s="973"/>
      <c r="AY79" s="974"/>
      <c r="AZ79" s="976"/>
      <c r="BA79" s="977"/>
      <c r="BB79" s="977"/>
      <c r="BC79" s="977"/>
      <c r="BD79" s="978"/>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2"/>
      <c r="R80" s="973"/>
      <c r="S80" s="973"/>
      <c r="T80" s="973"/>
      <c r="U80" s="974"/>
      <c r="V80" s="975"/>
      <c r="W80" s="973"/>
      <c r="X80" s="973"/>
      <c r="Y80" s="973"/>
      <c r="Z80" s="974"/>
      <c r="AA80" s="975"/>
      <c r="AB80" s="973"/>
      <c r="AC80" s="973"/>
      <c r="AD80" s="973"/>
      <c r="AE80" s="974"/>
      <c r="AF80" s="975"/>
      <c r="AG80" s="973"/>
      <c r="AH80" s="973"/>
      <c r="AI80" s="973"/>
      <c r="AJ80" s="974"/>
      <c r="AK80" s="975"/>
      <c r="AL80" s="973"/>
      <c r="AM80" s="973"/>
      <c r="AN80" s="973"/>
      <c r="AO80" s="974"/>
      <c r="AP80" s="975"/>
      <c r="AQ80" s="973"/>
      <c r="AR80" s="973"/>
      <c r="AS80" s="973"/>
      <c r="AT80" s="974"/>
      <c r="AU80" s="975"/>
      <c r="AV80" s="973"/>
      <c r="AW80" s="973"/>
      <c r="AX80" s="973"/>
      <c r="AY80" s="974"/>
      <c r="AZ80" s="976"/>
      <c r="BA80" s="977"/>
      <c r="BB80" s="977"/>
      <c r="BC80" s="977"/>
      <c r="BD80" s="978"/>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2"/>
      <c r="R81" s="973"/>
      <c r="S81" s="973"/>
      <c r="T81" s="973"/>
      <c r="U81" s="974"/>
      <c r="V81" s="975"/>
      <c r="W81" s="973"/>
      <c r="X81" s="973"/>
      <c r="Y81" s="973"/>
      <c r="Z81" s="974"/>
      <c r="AA81" s="975"/>
      <c r="AB81" s="973"/>
      <c r="AC81" s="973"/>
      <c r="AD81" s="973"/>
      <c r="AE81" s="974"/>
      <c r="AF81" s="975"/>
      <c r="AG81" s="973"/>
      <c r="AH81" s="973"/>
      <c r="AI81" s="973"/>
      <c r="AJ81" s="974"/>
      <c r="AK81" s="975"/>
      <c r="AL81" s="973"/>
      <c r="AM81" s="973"/>
      <c r="AN81" s="973"/>
      <c r="AO81" s="974"/>
      <c r="AP81" s="975"/>
      <c r="AQ81" s="973"/>
      <c r="AR81" s="973"/>
      <c r="AS81" s="973"/>
      <c r="AT81" s="974"/>
      <c r="AU81" s="975"/>
      <c r="AV81" s="973"/>
      <c r="AW81" s="973"/>
      <c r="AX81" s="973"/>
      <c r="AY81" s="974"/>
      <c r="AZ81" s="976"/>
      <c r="BA81" s="977"/>
      <c r="BB81" s="977"/>
      <c r="BC81" s="977"/>
      <c r="BD81" s="978"/>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2"/>
      <c r="R82" s="973"/>
      <c r="S82" s="973"/>
      <c r="T82" s="973"/>
      <c r="U82" s="974"/>
      <c r="V82" s="975"/>
      <c r="W82" s="973"/>
      <c r="X82" s="973"/>
      <c r="Y82" s="973"/>
      <c r="Z82" s="974"/>
      <c r="AA82" s="975"/>
      <c r="AB82" s="973"/>
      <c r="AC82" s="973"/>
      <c r="AD82" s="973"/>
      <c r="AE82" s="974"/>
      <c r="AF82" s="975"/>
      <c r="AG82" s="973"/>
      <c r="AH82" s="973"/>
      <c r="AI82" s="973"/>
      <c r="AJ82" s="974"/>
      <c r="AK82" s="975"/>
      <c r="AL82" s="973"/>
      <c r="AM82" s="973"/>
      <c r="AN82" s="973"/>
      <c r="AO82" s="974"/>
      <c r="AP82" s="975"/>
      <c r="AQ82" s="973"/>
      <c r="AR82" s="973"/>
      <c r="AS82" s="973"/>
      <c r="AT82" s="974"/>
      <c r="AU82" s="975"/>
      <c r="AV82" s="973"/>
      <c r="AW82" s="973"/>
      <c r="AX82" s="973"/>
      <c r="AY82" s="974"/>
      <c r="AZ82" s="976"/>
      <c r="BA82" s="977"/>
      <c r="BB82" s="977"/>
      <c r="BC82" s="977"/>
      <c r="BD82" s="978"/>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2"/>
      <c r="R83" s="973"/>
      <c r="S83" s="973"/>
      <c r="T83" s="973"/>
      <c r="U83" s="974"/>
      <c r="V83" s="975"/>
      <c r="W83" s="973"/>
      <c r="X83" s="973"/>
      <c r="Y83" s="973"/>
      <c r="Z83" s="974"/>
      <c r="AA83" s="975"/>
      <c r="AB83" s="973"/>
      <c r="AC83" s="973"/>
      <c r="AD83" s="973"/>
      <c r="AE83" s="974"/>
      <c r="AF83" s="975"/>
      <c r="AG83" s="973"/>
      <c r="AH83" s="973"/>
      <c r="AI83" s="973"/>
      <c r="AJ83" s="974"/>
      <c r="AK83" s="975"/>
      <c r="AL83" s="973"/>
      <c r="AM83" s="973"/>
      <c r="AN83" s="973"/>
      <c r="AO83" s="974"/>
      <c r="AP83" s="975"/>
      <c r="AQ83" s="973"/>
      <c r="AR83" s="973"/>
      <c r="AS83" s="973"/>
      <c r="AT83" s="974"/>
      <c r="AU83" s="975"/>
      <c r="AV83" s="973"/>
      <c r="AW83" s="973"/>
      <c r="AX83" s="973"/>
      <c r="AY83" s="974"/>
      <c r="AZ83" s="976"/>
      <c r="BA83" s="977"/>
      <c r="BB83" s="977"/>
      <c r="BC83" s="977"/>
      <c r="BD83" s="978"/>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2"/>
      <c r="R84" s="973"/>
      <c r="S84" s="973"/>
      <c r="T84" s="973"/>
      <c r="U84" s="974"/>
      <c r="V84" s="975"/>
      <c r="W84" s="973"/>
      <c r="X84" s="973"/>
      <c r="Y84" s="973"/>
      <c r="Z84" s="974"/>
      <c r="AA84" s="975"/>
      <c r="AB84" s="973"/>
      <c r="AC84" s="973"/>
      <c r="AD84" s="973"/>
      <c r="AE84" s="974"/>
      <c r="AF84" s="975"/>
      <c r="AG84" s="973"/>
      <c r="AH84" s="973"/>
      <c r="AI84" s="973"/>
      <c r="AJ84" s="974"/>
      <c r="AK84" s="975"/>
      <c r="AL84" s="973"/>
      <c r="AM84" s="973"/>
      <c r="AN84" s="973"/>
      <c r="AO84" s="974"/>
      <c r="AP84" s="975"/>
      <c r="AQ84" s="973"/>
      <c r="AR84" s="973"/>
      <c r="AS84" s="973"/>
      <c r="AT84" s="974"/>
      <c r="AU84" s="975"/>
      <c r="AV84" s="973"/>
      <c r="AW84" s="973"/>
      <c r="AX84" s="973"/>
      <c r="AY84" s="974"/>
      <c r="AZ84" s="976"/>
      <c r="BA84" s="977"/>
      <c r="BB84" s="977"/>
      <c r="BC84" s="977"/>
      <c r="BD84" s="978"/>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2"/>
      <c r="R85" s="973"/>
      <c r="S85" s="973"/>
      <c r="T85" s="973"/>
      <c r="U85" s="974"/>
      <c r="V85" s="975"/>
      <c r="W85" s="973"/>
      <c r="X85" s="973"/>
      <c r="Y85" s="973"/>
      <c r="Z85" s="974"/>
      <c r="AA85" s="975"/>
      <c r="AB85" s="973"/>
      <c r="AC85" s="973"/>
      <c r="AD85" s="973"/>
      <c r="AE85" s="974"/>
      <c r="AF85" s="975"/>
      <c r="AG85" s="973"/>
      <c r="AH85" s="973"/>
      <c r="AI85" s="973"/>
      <c r="AJ85" s="974"/>
      <c r="AK85" s="975"/>
      <c r="AL85" s="973"/>
      <c r="AM85" s="973"/>
      <c r="AN85" s="973"/>
      <c r="AO85" s="974"/>
      <c r="AP85" s="975"/>
      <c r="AQ85" s="973"/>
      <c r="AR85" s="973"/>
      <c r="AS85" s="973"/>
      <c r="AT85" s="974"/>
      <c r="AU85" s="975"/>
      <c r="AV85" s="973"/>
      <c r="AW85" s="973"/>
      <c r="AX85" s="973"/>
      <c r="AY85" s="974"/>
      <c r="AZ85" s="976"/>
      <c r="BA85" s="977"/>
      <c r="BB85" s="977"/>
      <c r="BC85" s="977"/>
      <c r="BD85" s="978"/>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10441</v>
      </c>
      <c r="AG88" s="953"/>
      <c r="AH88" s="953"/>
      <c r="AI88" s="953"/>
      <c r="AJ88" s="953"/>
      <c r="AK88" s="957"/>
      <c r="AL88" s="957"/>
      <c r="AM88" s="957"/>
      <c r="AN88" s="957"/>
      <c r="AO88" s="957"/>
      <c r="AP88" s="953">
        <v>9137</v>
      </c>
      <c r="AQ88" s="953"/>
      <c r="AR88" s="953"/>
      <c r="AS88" s="953"/>
      <c r="AT88" s="953"/>
      <c r="AU88" s="953">
        <v>951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v>
      </c>
      <c r="CS102" s="945"/>
      <c r="CT102" s="945"/>
      <c r="CU102" s="945"/>
      <c r="CV102" s="946"/>
      <c r="CW102" s="944">
        <v>2</v>
      </c>
      <c r="CX102" s="945"/>
      <c r="CY102" s="945"/>
      <c r="CZ102" s="945"/>
      <c r="DA102" s="946"/>
      <c r="DB102" s="944">
        <v>0</v>
      </c>
      <c r="DC102" s="945"/>
      <c r="DD102" s="945"/>
      <c r="DE102" s="945"/>
      <c r="DF102" s="946"/>
      <c r="DG102" s="944" t="s">
        <v>548</v>
      </c>
      <c r="DH102" s="945"/>
      <c r="DI102" s="945"/>
      <c r="DJ102" s="945"/>
      <c r="DK102" s="946"/>
      <c r="DL102" s="944" t="s">
        <v>548</v>
      </c>
      <c r="DM102" s="945"/>
      <c r="DN102" s="945"/>
      <c r="DO102" s="945"/>
      <c r="DP102" s="946"/>
      <c r="DQ102" s="944" t="s">
        <v>548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637724</v>
      </c>
      <c r="AB110" s="871"/>
      <c r="AC110" s="871"/>
      <c r="AD110" s="871"/>
      <c r="AE110" s="872"/>
      <c r="AF110" s="873">
        <v>610639</v>
      </c>
      <c r="AG110" s="871"/>
      <c r="AH110" s="871"/>
      <c r="AI110" s="871"/>
      <c r="AJ110" s="872"/>
      <c r="AK110" s="873">
        <v>605496</v>
      </c>
      <c r="AL110" s="871"/>
      <c r="AM110" s="871"/>
      <c r="AN110" s="871"/>
      <c r="AO110" s="872"/>
      <c r="AP110" s="874">
        <v>30.5</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4685735</v>
      </c>
      <c r="BR110" s="798"/>
      <c r="BS110" s="798"/>
      <c r="BT110" s="798"/>
      <c r="BU110" s="798"/>
      <c r="BV110" s="798">
        <v>4739052</v>
      </c>
      <c r="BW110" s="798"/>
      <c r="BX110" s="798"/>
      <c r="BY110" s="798"/>
      <c r="BZ110" s="798"/>
      <c r="CA110" s="798">
        <v>4636710</v>
      </c>
      <c r="CB110" s="798"/>
      <c r="CC110" s="798"/>
      <c r="CD110" s="798"/>
      <c r="CE110" s="798"/>
      <c r="CF110" s="859">
        <v>233.8</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406</v>
      </c>
      <c r="DH110" s="798"/>
      <c r="DI110" s="798"/>
      <c r="DJ110" s="798"/>
      <c r="DK110" s="798"/>
      <c r="DL110" s="798" t="s">
        <v>406</v>
      </c>
      <c r="DM110" s="798"/>
      <c r="DN110" s="798"/>
      <c r="DO110" s="798"/>
      <c r="DP110" s="798"/>
      <c r="DQ110" s="798" t="s">
        <v>406</v>
      </c>
      <c r="DR110" s="798"/>
      <c r="DS110" s="798"/>
      <c r="DT110" s="798"/>
      <c r="DU110" s="798"/>
      <c r="DV110" s="799" t="s">
        <v>406</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244874</v>
      </c>
      <c r="BR112" s="769"/>
      <c r="BS112" s="769"/>
      <c r="BT112" s="769"/>
      <c r="BU112" s="769"/>
      <c r="BV112" s="769">
        <v>190899</v>
      </c>
      <c r="BW112" s="769"/>
      <c r="BX112" s="769"/>
      <c r="BY112" s="769"/>
      <c r="BZ112" s="769"/>
      <c r="CA112" s="769">
        <v>179503</v>
      </c>
      <c r="CB112" s="769"/>
      <c r="CC112" s="769"/>
      <c r="CD112" s="769"/>
      <c r="CE112" s="769"/>
      <c r="CF112" s="846">
        <v>9.1</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26662</v>
      </c>
      <c r="AB113" s="907"/>
      <c r="AC113" s="907"/>
      <c r="AD113" s="907"/>
      <c r="AE113" s="908"/>
      <c r="AF113" s="909">
        <v>29836</v>
      </c>
      <c r="AG113" s="907"/>
      <c r="AH113" s="907"/>
      <c r="AI113" s="907"/>
      <c r="AJ113" s="908"/>
      <c r="AK113" s="909">
        <v>28232</v>
      </c>
      <c r="AL113" s="907"/>
      <c r="AM113" s="907"/>
      <c r="AN113" s="907"/>
      <c r="AO113" s="908"/>
      <c r="AP113" s="910">
        <v>1.4</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1068609</v>
      </c>
      <c r="BR113" s="769"/>
      <c r="BS113" s="769"/>
      <c r="BT113" s="769"/>
      <c r="BU113" s="769"/>
      <c r="BV113" s="769">
        <v>1005835</v>
      </c>
      <c r="BW113" s="769"/>
      <c r="BX113" s="769"/>
      <c r="BY113" s="769"/>
      <c r="BZ113" s="769"/>
      <c r="CA113" s="769">
        <v>950794</v>
      </c>
      <c r="CB113" s="769"/>
      <c r="CC113" s="769"/>
      <c r="CD113" s="769"/>
      <c r="CE113" s="769"/>
      <c r="CF113" s="846">
        <v>47.9</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25121</v>
      </c>
      <c r="AB114" s="782"/>
      <c r="AC114" s="782"/>
      <c r="AD114" s="782"/>
      <c r="AE114" s="783"/>
      <c r="AF114" s="784">
        <v>20852</v>
      </c>
      <c r="AG114" s="782"/>
      <c r="AH114" s="782"/>
      <c r="AI114" s="782"/>
      <c r="AJ114" s="783"/>
      <c r="AK114" s="784">
        <v>19374</v>
      </c>
      <c r="AL114" s="782"/>
      <c r="AM114" s="782"/>
      <c r="AN114" s="782"/>
      <c r="AO114" s="783"/>
      <c r="AP114" s="752">
        <v>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750094</v>
      </c>
      <c r="BR114" s="769"/>
      <c r="BS114" s="769"/>
      <c r="BT114" s="769"/>
      <c r="BU114" s="769"/>
      <c r="BV114" s="769">
        <v>754224</v>
      </c>
      <c r="BW114" s="769"/>
      <c r="BX114" s="769"/>
      <c r="BY114" s="769"/>
      <c r="BZ114" s="769"/>
      <c r="CA114" s="769">
        <v>768794</v>
      </c>
      <c r="CB114" s="769"/>
      <c r="CC114" s="769"/>
      <c r="CD114" s="769"/>
      <c r="CE114" s="769"/>
      <c r="CF114" s="846">
        <v>38.799999999999997</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182</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689507</v>
      </c>
      <c r="AB117" s="893"/>
      <c r="AC117" s="893"/>
      <c r="AD117" s="893"/>
      <c r="AE117" s="894"/>
      <c r="AF117" s="896">
        <v>661327</v>
      </c>
      <c r="AG117" s="893"/>
      <c r="AH117" s="893"/>
      <c r="AI117" s="893"/>
      <c r="AJ117" s="894"/>
      <c r="AK117" s="896">
        <v>653284</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6749312</v>
      </c>
      <c r="BR118" s="856"/>
      <c r="BS118" s="856"/>
      <c r="BT118" s="856"/>
      <c r="BU118" s="856"/>
      <c r="BV118" s="856">
        <v>6690010</v>
      </c>
      <c r="BW118" s="856"/>
      <c r="BX118" s="856"/>
      <c r="BY118" s="856"/>
      <c r="BZ118" s="856"/>
      <c r="CA118" s="856">
        <v>6535801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2543077</v>
      </c>
      <c r="BR119" s="798"/>
      <c r="BS119" s="798"/>
      <c r="BT119" s="798"/>
      <c r="BU119" s="798"/>
      <c r="BV119" s="798">
        <v>2852679</v>
      </c>
      <c r="BW119" s="798"/>
      <c r="BX119" s="798"/>
      <c r="BY119" s="798"/>
      <c r="BZ119" s="798"/>
      <c r="CA119" s="798">
        <v>3196666</v>
      </c>
      <c r="CB119" s="798"/>
      <c r="CC119" s="798"/>
      <c r="CD119" s="798"/>
      <c r="CE119" s="798"/>
      <c r="CF119" s="859">
        <v>161.19999999999999</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16933</v>
      </c>
      <c r="BR120" s="769"/>
      <c r="BS120" s="769"/>
      <c r="BT120" s="769"/>
      <c r="BU120" s="769"/>
      <c r="BV120" s="769">
        <v>15633</v>
      </c>
      <c r="BW120" s="769"/>
      <c r="BX120" s="769"/>
      <c r="BY120" s="769"/>
      <c r="BZ120" s="769"/>
      <c r="CA120" s="769">
        <v>37658</v>
      </c>
      <c r="CB120" s="769"/>
      <c r="CC120" s="769"/>
      <c r="CD120" s="769"/>
      <c r="CE120" s="769"/>
      <c r="CF120" s="846">
        <v>1.9</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132224</v>
      </c>
      <c r="DH120" s="798"/>
      <c r="DI120" s="798"/>
      <c r="DJ120" s="798"/>
      <c r="DK120" s="798"/>
      <c r="DL120" s="798">
        <v>121892</v>
      </c>
      <c r="DM120" s="798"/>
      <c r="DN120" s="798"/>
      <c r="DO120" s="798"/>
      <c r="DP120" s="798"/>
      <c r="DQ120" s="798">
        <v>112985</v>
      </c>
      <c r="DR120" s="798"/>
      <c r="DS120" s="798"/>
      <c r="DT120" s="798"/>
      <c r="DU120" s="798"/>
      <c r="DV120" s="799">
        <v>5.7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3599985</v>
      </c>
      <c r="BR121" s="856"/>
      <c r="BS121" s="856"/>
      <c r="BT121" s="856"/>
      <c r="BU121" s="856"/>
      <c r="BV121" s="856">
        <v>3811811</v>
      </c>
      <c r="BW121" s="856"/>
      <c r="BX121" s="856"/>
      <c r="BY121" s="856"/>
      <c r="BZ121" s="856"/>
      <c r="CA121" s="856">
        <v>3720876</v>
      </c>
      <c r="CB121" s="856"/>
      <c r="CC121" s="856"/>
      <c r="CD121" s="856"/>
      <c r="CE121" s="856"/>
      <c r="CF121" s="857">
        <v>187.6</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112650</v>
      </c>
      <c r="DH121" s="769"/>
      <c r="DI121" s="769"/>
      <c r="DJ121" s="769"/>
      <c r="DK121" s="769"/>
      <c r="DL121" s="769">
        <v>66199</v>
      </c>
      <c r="DM121" s="769"/>
      <c r="DN121" s="769"/>
      <c r="DO121" s="769"/>
      <c r="DP121" s="769"/>
      <c r="DQ121" s="769">
        <v>66518</v>
      </c>
      <c r="DR121" s="769"/>
      <c r="DS121" s="769"/>
      <c r="DT121" s="769"/>
      <c r="DU121" s="769"/>
      <c r="DV121" s="821">
        <v>3.4</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6159995</v>
      </c>
      <c r="BR122" s="838"/>
      <c r="BS122" s="838"/>
      <c r="BT122" s="838"/>
      <c r="BU122" s="838"/>
      <c r="BV122" s="838">
        <v>6680123</v>
      </c>
      <c r="BW122" s="838"/>
      <c r="BX122" s="838"/>
      <c r="BY122" s="838"/>
      <c r="BZ122" s="838"/>
      <c r="CA122" s="838">
        <v>6955200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29.3</v>
      </c>
      <c r="BR123" s="830"/>
      <c r="BS123" s="830"/>
      <c r="BT123" s="830"/>
      <c r="BU123" s="830"/>
      <c r="BV123" s="830">
        <v>0.5</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17437</v>
      </c>
      <c r="AB128" s="722"/>
      <c r="AC128" s="722"/>
      <c r="AD128" s="722"/>
      <c r="AE128" s="723"/>
      <c r="AF128" s="724">
        <v>17368</v>
      </c>
      <c r="AG128" s="722"/>
      <c r="AH128" s="722"/>
      <c r="AI128" s="722"/>
      <c r="AJ128" s="723"/>
      <c r="AK128" s="724">
        <v>17437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2465326</v>
      </c>
      <c r="AB129" s="782"/>
      <c r="AC129" s="782"/>
      <c r="AD129" s="782"/>
      <c r="AE129" s="783"/>
      <c r="AF129" s="784">
        <v>2430439</v>
      </c>
      <c r="AG129" s="782"/>
      <c r="AH129" s="782"/>
      <c r="AI129" s="782"/>
      <c r="AJ129" s="783"/>
      <c r="AK129" s="784">
        <v>2445301</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9.5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460048</v>
      </c>
      <c r="AB130" s="782"/>
      <c r="AC130" s="782"/>
      <c r="AD130" s="782"/>
      <c r="AE130" s="783"/>
      <c r="AF130" s="784">
        <v>462395</v>
      </c>
      <c r="AG130" s="782"/>
      <c r="AH130" s="782"/>
      <c r="AI130" s="782"/>
      <c r="AJ130" s="783"/>
      <c r="AK130" s="784">
        <v>461921</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2005278</v>
      </c>
      <c r="AB131" s="715"/>
      <c r="AC131" s="715"/>
      <c r="AD131" s="715"/>
      <c r="AE131" s="716"/>
      <c r="AF131" s="717">
        <v>1968044</v>
      </c>
      <c r="AG131" s="715"/>
      <c r="AH131" s="715"/>
      <c r="AI131" s="715"/>
      <c r="AJ131" s="716"/>
      <c r="AK131" s="717">
        <v>1983380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10.573197329999999</v>
      </c>
      <c r="AB132" s="738"/>
      <c r="AC132" s="738"/>
      <c r="AD132" s="738"/>
      <c r="AE132" s="739"/>
      <c r="AF132" s="740">
        <v>9.2256067450000003</v>
      </c>
      <c r="AG132" s="738"/>
      <c r="AH132" s="738"/>
      <c r="AI132" s="738"/>
      <c r="AJ132" s="739"/>
      <c r="AK132" s="740">
        <v>8.7691718180000002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11.6</v>
      </c>
      <c r="AB133" s="747"/>
      <c r="AC133" s="747"/>
      <c r="AD133" s="747"/>
      <c r="AE133" s="748"/>
      <c r="AF133" s="746">
        <v>10.199999999999999</v>
      </c>
      <c r="AG133" s="747"/>
      <c r="AH133" s="747"/>
      <c r="AI133" s="747"/>
      <c r="AJ133" s="748"/>
      <c r="AK133" s="746">
        <v>9.5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Normal="85" zoomScaleSheetLayoutView="55" workbookViewId="0">
      <selection activeCell="P51" sqref="P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34" t="s">
        <v>470</v>
      </c>
      <c r="H9" s="1135"/>
      <c r="I9" s="1135"/>
      <c r="J9" s="1136"/>
      <c r="K9" s="263">
        <v>494549</v>
      </c>
      <c r="L9" s="264">
        <v>97352</v>
      </c>
      <c r="M9" s="265">
        <v>132943</v>
      </c>
      <c r="N9" s="266">
        <v>-26.8</v>
      </c>
    </row>
    <row r="10" spans="1:16">
      <c r="A10" s="248"/>
      <c r="B10" s="244"/>
      <c r="C10" s="244"/>
      <c r="D10" s="244"/>
      <c r="E10" s="244"/>
      <c r="F10" s="244"/>
      <c r="G10" s="1134" t="s">
        <v>471</v>
      </c>
      <c r="H10" s="1135"/>
      <c r="I10" s="1135"/>
      <c r="J10" s="1136"/>
      <c r="K10" s="267">
        <v>152595</v>
      </c>
      <c r="L10" s="268">
        <v>30038</v>
      </c>
      <c r="M10" s="269">
        <v>15355</v>
      </c>
      <c r="N10" s="270">
        <v>95.6</v>
      </c>
    </row>
    <row r="11" spans="1:16" ht="13.5" customHeight="1">
      <c r="A11" s="248"/>
      <c r="B11" s="244"/>
      <c r="C11" s="244"/>
      <c r="D11" s="244"/>
      <c r="E11" s="244"/>
      <c r="F11" s="244"/>
      <c r="G11" s="1134" t="s">
        <v>472</v>
      </c>
      <c r="H11" s="1135"/>
      <c r="I11" s="1135"/>
      <c r="J11" s="1136"/>
      <c r="K11" s="267">
        <v>107977</v>
      </c>
      <c r="L11" s="268">
        <v>21255</v>
      </c>
      <c r="M11" s="269">
        <v>21605</v>
      </c>
      <c r="N11" s="270">
        <v>-1.6</v>
      </c>
    </row>
    <row r="12" spans="1:16" ht="13.5" customHeight="1">
      <c r="A12" s="248"/>
      <c r="B12" s="244"/>
      <c r="C12" s="244"/>
      <c r="D12" s="244"/>
      <c r="E12" s="244"/>
      <c r="F12" s="244"/>
      <c r="G12" s="1134" t="s">
        <v>473</v>
      </c>
      <c r="H12" s="1135"/>
      <c r="I12" s="1135"/>
      <c r="J12" s="1136"/>
      <c r="K12" s="267" t="s">
        <v>474</v>
      </c>
      <c r="L12" s="268" t="s">
        <v>474</v>
      </c>
      <c r="M12" s="269">
        <v>2278</v>
      </c>
      <c r="N12" s="270" t="s">
        <v>474</v>
      </c>
    </row>
    <row r="13" spans="1:16" ht="13.5" customHeight="1">
      <c r="A13" s="248"/>
      <c r="B13" s="244"/>
      <c r="C13" s="244"/>
      <c r="D13" s="244"/>
      <c r="E13" s="244"/>
      <c r="F13" s="244"/>
      <c r="G13" s="1134" t="s">
        <v>475</v>
      </c>
      <c r="H13" s="1135"/>
      <c r="I13" s="1135"/>
      <c r="J13" s="1136"/>
      <c r="K13" s="267" t="s">
        <v>474</v>
      </c>
      <c r="L13" s="268" t="s">
        <v>474</v>
      </c>
      <c r="M13" s="269" t="s">
        <v>474</v>
      </c>
      <c r="N13" s="270" t="s">
        <v>474</v>
      </c>
    </row>
    <row r="14" spans="1:16" ht="13.5" customHeight="1">
      <c r="A14" s="248"/>
      <c r="B14" s="244"/>
      <c r="C14" s="244"/>
      <c r="D14" s="244"/>
      <c r="E14" s="244"/>
      <c r="F14" s="244"/>
      <c r="G14" s="1134" t="s">
        <v>476</v>
      </c>
      <c r="H14" s="1135"/>
      <c r="I14" s="1135"/>
      <c r="J14" s="1136"/>
      <c r="K14" s="267">
        <v>575</v>
      </c>
      <c r="L14" s="268">
        <v>113</v>
      </c>
      <c r="M14" s="269">
        <v>5589</v>
      </c>
      <c r="N14" s="270">
        <v>-98</v>
      </c>
    </row>
    <row r="15" spans="1:16" ht="13.5" customHeight="1">
      <c r="A15" s="248"/>
      <c r="B15" s="244"/>
      <c r="C15" s="244"/>
      <c r="D15" s="244"/>
      <c r="E15" s="244"/>
      <c r="F15" s="244"/>
      <c r="G15" s="1134" t="s">
        <v>477</v>
      </c>
      <c r="H15" s="1135"/>
      <c r="I15" s="1135"/>
      <c r="J15" s="1136"/>
      <c r="K15" s="267">
        <v>18558</v>
      </c>
      <c r="L15" s="268">
        <v>3653</v>
      </c>
      <c r="M15" s="269">
        <v>2911</v>
      </c>
      <c r="N15" s="270">
        <v>25.5</v>
      </c>
    </row>
    <row r="16" spans="1:16">
      <c r="A16" s="248"/>
      <c r="B16" s="244"/>
      <c r="C16" s="244"/>
      <c r="D16" s="244"/>
      <c r="E16" s="244"/>
      <c r="F16" s="244"/>
      <c r="G16" s="1137" t="s">
        <v>478</v>
      </c>
      <c r="H16" s="1138"/>
      <c r="I16" s="1138"/>
      <c r="J16" s="1139"/>
      <c r="K16" s="268">
        <v>-41600</v>
      </c>
      <c r="L16" s="268">
        <v>-8189</v>
      </c>
      <c r="M16" s="269">
        <v>-16243</v>
      </c>
      <c r="N16" s="270">
        <v>-49.6</v>
      </c>
    </row>
    <row r="17" spans="1:16">
      <c r="A17" s="248"/>
      <c r="B17" s="244"/>
      <c r="C17" s="244"/>
      <c r="D17" s="244"/>
      <c r="E17" s="244"/>
      <c r="F17" s="244"/>
      <c r="G17" s="1137" t="s">
        <v>170</v>
      </c>
      <c r="H17" s="1138"/>
      <c r="I17" s="1138"/>
      <c r="J17" s="1139"/>
      <c r="K17" s="268">
        <v>732654</v>
      </c>
      <c r="L17" s="268">
        <v>144223</v>
      </c>
      <c r="M17" s="269">
        <v>164438</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1" t="s">
        <v>483</v>
      </c>
      <c r="H21" s="1132"/>
      <c r="I21" s="1132"/>
      <c r="J21" s="1133"/>
      <c r="K21" s="280">
        <v>10.43</v>
      </c>
      <c r="L21" s="281">
        <v>15.05</v>
      </c>
      <c r="M21" s="282">
        <v>-4.62</v>
      </c>
      <c r="N21" s="249"/>
      <c r="O21" s="283"/>
      <c r="P21" s="279"/>
    </row>
    <row r="22" spans="1:16" s="284" customFormat="1">
      <c r="A22" s="279"/>
      <c r="B22" s="249"/>
      <c r="C22" s="249"/>
      <c r="D22" s="249"/>
      <c r="E22" s="249"/>
      <c r="F22" s="249"/>
      <c r="G22" s="1131" t="s">
        <v>484</v>
      </c>
      <c r="H22" s="1132"/>
      <c r="I22" s="1132"/>
      <c r="J22" s="1133"/>
      <c r="K22" s="285">
        <v>96.6</v>
      </c>
      <c r="L22" s="286">
        <v>95.7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22" t="s">
        <v>488</v>
      </c>
      <c r="H32" s="1123"/>
      <c r="I32" s="1123"/>
      <c r="J32" s="1124"/>
      <c r="K32" s="294">
        <v>605496</v>
      </c>
      <c r="L32" s="294">
        <v>119192</v>
      </c>
      <c r="M32" s="295">
        <v>104657</v>
      </c>
      <c r="N32" s="296">
        <v>13.9</v>
      </c>
    </row>
    <row r="33" spans="1:16" ht="13.5" customHeight="1">
      <c r="A33" s="248"/>
      <c r="B33" s="244"/>
      <c r="C33" s="244"/>
      <c r="D33" s="244"/>
      <c r="E33" s="244"/>
      <c r="F33" s="244"/>
      <c r="G33" s="1122" t="s">
        <v>489</v>
      </c>
      <c r="H33" s="1123"/>
      <c r="I33" s="1123"/>
      <c r="J33" s="1124"/>
      <c r="K33" s="294" t="s">
        <v>474</v>
      </c>
      <c r="L33" s="294" t="s">
        <v>474</v>
      </c>
      <c r="M33" s="295" t="s">
        <v>474</v>
      </c>
      <c r="N33" s="296" t="s">
        <v>474</v>
      </c>
    </row>
    <row r="34" spans="1:16" ht="27" customHeight="1">
      <c r="A34" s="248"/>
      <c r="B34" s="244"/>
      <c r="C34" s="244"/>
      <c r="D34" s="244"/>
      <c r="E34" s="244"/>
      <c r="F34" s="244"/>
      <c r="G34" s="1122" t="s">
        <v>490</v>
      </c>
      <c r="H34" s="1123"/>
      <c r="I34" s="1123"/>
      <c r="J34" s="1124"/>
      <c r="K34" s="294" t="s">
        <v>474</v>
      </c>
      <c r="L34" s="294" t="s">
        <v>474</v>
      </c>
      <c r="M34" s="295">
        <v>419</v>
      </c>
      <c r="N34" s="296" t="s">
        <v>474</v>
      </c>
    </row>
    <row r="35" spans="1:16" ht="27" customHeight="1">
      <c r="A35" s="248"/>
      <c r="B35" s="244"/>
      <c r="C35" s="244"/>
      <c r="D35" s="244"/>
      <c r="E35" s="244"/>
      <c r="F35" s="244"/>
      <c r="G35" s="1122" t="s">
        <v>491</v>
      </c>
      <c r="H35" s="1123"/>
      <c r="I35" s="1123"/>
      <c r="J35" s="1124"/>
      <c r="K35" s="294">
        <v>28232</v>
      </c>
      <c r="L35" s="294">
        <v>5557</v>
      </c>
      <c r="M35" s="295">
        <v>24121</v>
      </c>
      <c r="N35" s="296">
        <v>-77</v>
      </c>
    </row>
    <row r="36" spans="1:16" ht="27" customHeight="1">
      <c r="A36" s="248"/>
      <c r="B36" s="244"/>
      <c r="C36" s="244"/>
      <c r="D36" s="244"/>
      <c r="E36" s="244"/>
      <c r="F36" s="244"/>
      <c r="G36" s="1122" t="s">
        <v>492</v>
      </c>
      <c r="H36" s="1123"/>
      <c r="I36" s="1123"/>
      <c r="J36" s="1124"/>
      <c r="K36" s="294">
        <v>19374</v>
      </c>
      <c r="L36" s="294">
        <v>3814</v>
      </c>
      <c r="M36" s="295">
        <v>4863</v>
      </c>
      <c r="N36" s="296">
        <v>-21.6</v>
      </c>
    </row>
    <row r="37" spans="1:16" ht="13.5" customHeight="1">
      <c r="A37" s="248"/>
      <c r="B37" s="244"/>
      <c r="C37" s="244"/>
      <c r="D37" s="244"/>
      <c r="E37" s="244"/>
      <c r="F37" s="244"/>
      <c r="G37" s="1122" t="s">
        <v>493</v>
      </c>
      <c r="H37" s="1123"/>
      <c r="I37" s="1123"/>
      <c r="J37" s="1124"/>
      <c r="K37" s="294" t="s">
        <v>474</v>
      </c>
      <c r="L37" s="294" t="s">
        <v>474</v>
      </c>
      <c r="M37" s="295">
        <v>2362</v>
      </c>
      <c r="N37" s="296" t="s">
        <v>474</v>
      </c>
    </row>
    <row r="38" spans="1:16" ht="27" customHeight="1">
      <c r="A38" s="248"/>
      <c r="B38" s="244"/>
      <c r="C38" s="244"/>
      <c r="D38" s="244"/>
      <c r="E38" s="244"/>
      <c r="F38" s="244"/>
      <c r="G38" s="1125" t="s">
        <v>494</v>
      </c>
      <c r="H38" s="1126"/>
      <c r="I38" s="1126"/>
      <c r="J38" s="1127"/>
      <c r="K38" s="297">
        <v>182</v>
      </c>
      <c r="L38" s="297">
        <v>36</v>
      </c>
      <c r="M38" s="298">
        <v>22</v>
      </c>
      <c r="N38" s="299">
        <v>63.6</v>
      </c>
      <c r="O38" s="293"/>
    </row>
    <row r="39" spans="1:16">
      <c r="A39" s="248"/>
      <c r="B39" s="244"/>
      <c r="C39" s="244"/>
      <c r="D39" s="244"/>
      <c r="E39" s="244"/>
      <c r="F39" s="244"/>
      <c r="G39" s="1125" t="s">
        <v>495</v>
      </c>
      <c r="H39" s="1126"/>
      <c r="I39" s="1126"/>
      <c r="J39" s="1127"/>
      <c r="K39" s="300">
        <v>-17437</v>
      </c>
      <c r="L39" s="300">
        <v>-3432</v>
      </c>
      <c r="M39" s="301">
        <v>-5112</v>
      </c>
      <c r="N39" s="302">
        <v>-32.9</v>
      </c>
      <c r="O39" s="293"/>
    </row>
    <row r="40" spans="1:16" ht="27" customHeight="1">
      <c r="A40" s="248"/>
      <c r="B40" s="244"/>
      <c r="C40" s="244"/>
      <c r="D40" s="244"/>
      <c r="E40" s="244"/>
      <c r="F40" s="244"/>
      <c r="G40" s="1122" t="s">
        <v>496</v>
      </c>
      <c r="H40" s="1123"/>
      <c r="I40" s="1123"/>
      <c r="J40" s="1124"/>
      <c r="K40" s="300">
        <v>-461921</v>
      </c>
      <c r="L40" s="300">
        <v>-90929</v>
      </c>
      <c r="M40" s="301">
        <v>-91802</v>
      </c>
      <c r="N40" s="302">
        <v>-1</v>
      </c>
      <c r="O40" s="293"/>
    </row>
    <row r="41" spans="1:16">
      <c r="A41" s="248"/>
      <c r="B41" s="244"/>
      <c r="C41" s="244"/>
      <c r="D41" s="244"/>
      <c r="E41" s="244"/>
      <c r="F41" s="244"/>
      <c r="G41" s="1128" t="s">
        <v>280</v>
      </c>
      <c r="H41" s="1129"/>
      <c r="I41" s="1129"/>
      <c r="J41" s="1130"/>
      <c r="K41" s="294">
        <v>173926</v>
      </c>
      <c r="L41" s="300">
        <v>34237</v>
      </c>
      <c r="M41" s="301">
        <v>39530</v>
      </c>
      <c r="N41" s="302">
        <v>-13.4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5" t="s">
        <v>465</v>
      </c>
      <c r="J49" s="1117" t="s">
        <v>500</v>
      </c>
      <c r="K49" s="1118"/>
      <c r="L49" s="1118"/>
      <c r="M49" s="1118"/>
      <c r="N49" s="1119"/>
    </row>
    <row r="50" spans="1:14">
      <c r="A50" s="248"/>
      <c r="B50" s="244"/>
      <c r="C50" s="244"/>
      <c r="D50" s="244"/>
      <c r="E50" s="244"/>
      <c r="F50" s="244"/>
      <c r="G50" s="312"/>
      <c r="H50" s="313"/>
      <c r="I50" s="1116"/>
      <c r="J50" s="314" t="s">
        <v>501</v>
      </c>
      <c r="K50" s="315" t="s">
        <v>502</v>
      </c>
      <c r="L50" s="316" t="s">
        <v>503</v>
      </c>
      <c r="M50" s="317" t="s">
        <v>504</v>
      </c>
      <c r="N50" s="318" t="s">
        <v>505</v>
      </c>
    </row>
    <row r="51" spans="1:14">
      <c r="A51" s="248"/>
      <c r="B51" s="244"/>
      <c r="C51" s="244"/>
      <c r="D51" s="244"/>
      <c r="E51" s="244"/>
      <c r="F51" s="244"/>
      <c r="G51" s="310" t="s">
        <v>506</v>
      </c>
      <c r="H51" s="311"/>
      <c r="I51" s="319">
        <v>492868</v>
      </c>
      <c r="J51" s="320">
        <v>91867</v>
      </c>
      <c r="K51" s="321">
        <v>42.7</v>
      </c>
      <c r="L51" s="322">
        <v>174443</v>
      </c>
      <c r="M51" s="323">
        <v>52.1</v>
      </c>
      <c r="N51" s="324">
        <v>-9.4</v>
      </c>
    </row>
    <row r="52" spans="1:14">
      <c r="A52" s="248"/>
      <c r="B52" s="244"/>
      <c r="C52" s="244"/>
      <c r="D52" s="244"/>
      <c r="E52" s="244"/>
      <c r="F52" s="244"/>
      <c r="G52" s="325"/>
      <c r="H52" s="326" t="s">
        <v>507</v>
      </c>
      <c r="I52" s="327">
        <v>349608</v>
      </c>
      <c r="J52" s="328">
        <v>65165</v>
      </c>
      <c r="K52" s="329">
        <v>132.69999999999999</v>
      </c>
      <c r="L52" s="330">
        <v>89518</v>
      </c>
      <c r="M52" s="331">
        <v>60.1</v>
      </c>
      <c r="N52" s="332">
        <v>72.599999999999994</v>
      </c>
    </row>
    <row r="53" spans="1:14">
      <c r="A53" s="248"/>
      <c r="B53" s="244"/>
      <c r="C53" s="244"/>
      <c r="D53" s="244"/>
      <c r="E53" s="244"/>
      <c r="F53" s="244"/>
      <c r="G53" s="310" t="s">
        <v>508</v>
      </c>
      <c r="H53" s="311"/>
      <c r="I53" s="319">
        <v>454949</v>
      </c>
      <c r="J53" s="320">
        <v>86230</v>
      </c>
      <c r="K53" s="321">
        <v>-6.1</v>
      </c>
      <c r="L53" s="322">
        <v>192544</v>
      </c>
      <c r="M53" s="323">
        <v>10.4</v>
      </c>
      <c r="N53" s="324">
        <v>-16.5</v>
      </c>
    </row>
    <row r="54" spans="1:14">
      <c r="A54" s="248"/>
      <c r="B54" s="244"/>
      <c r="C54" s="244"/>
      <c r="D54" s="244"/>
      <c r="E54" s="244"/>
      <c r="F54" s="244"/>
      <c r="G54" s="325"/>
      <c r="H54" s="326" t="s">
        <v>507</v>
      </c>
      <c r="I54" s="327">
        <v>331511</v>
      </c>
      <c r="J54" s="328">
        <v>62834</v>
      </c>
      <c r="K54" s="329">
        <v>-3.6</v>
      </c>
      <c r="L54" s="330">
        <v>82235</v>
      </c>
      <c r="M54" s="331">
        <v>-8.1</v>
      </c>
      <c r="N54" s="332">
        <v>4.5</v>
      </c>
    </row>
    <row r="55" spans="1:14">
      <c r="A55" s="248"/>
      <c r="B55" s="244"/>
      <c r="C55" s="244"/>
      <c r="D55" s="244"/>
      <c r="E55" s="244"/>
      <c r="F55" s="244"/>
      <c r="G55" s="310" t="s">
        <v>509</v>
      </c>
      <c r="H55" s="311"/>
      <c r="I55" s="319">
        <v>801703</v>
      </c>
      <c r="J55" s="320">
        <v>154144</v>
      </c>
      <c r="K55" s="321">
        <v>78.8</v>
      </c>
      <c r="L55" s="322">
        <v>146140</v>
      </c>
      <c r="M55" s="323">
        <v>-24.1</v>
      </c>
      <c r="N55" s="324">
        <v>102.9</v>
      </c>
    </row>
    <row r="56" spans="1:14">
      <c r="A56" s="248"/>
      <c r="B56" s="244"/>
      <c r="C56" s="244"/>
      <c r="D56" s="244"/>
      <c r="E56" s="244"/>
      <c r="F56" s="244"/>
      <c r="G56" s="325"/>
      <c r="H56" s="326" t="s">
        <v>507</v>
      </c>
      <c r="I56" s="327">
        <v>654705</v>
      </c>
      <c r="J56" s="328">
        <v>125881</v>
      </c>
      <c r="K56" s="329">
        <v>100.3</v>
      </c>
      <c r="L56" s="330">
        <v>75451</v>
      </c>
      <c r="M56" s="331">
        <v>-8.1999999999999993</v>
      </c>
      <c r="N56" s="332">
        <v>108.5</v>
      </c>
    </row>
    <row r="57" spans="1:14">
      <c r="A57" s="248"/>
      <c r="B57" s="244"/>
      <c r="C57" s="244"/>
      <c r="D57" s="244"/>
      <c r="E57" s="244"/>
      <c r="F57" s="244"/>
      <c r="G57" s="310" t="s">
        <v>510</v>
      </c>
      <c r="H57" s="311"/>
      <c r="I57" s="319">
        <v>633951</v>
      </c>
      <c r="J57" s="320">
        <v>121377</v>
      </c>
      <c r="K57" s="321">
        <v>-21.3</v>
      </c>
      <c r="L57" s="322">
        <v>146641</v>
      </c>
      <c r="M57" s="323">
        <v>0.3</v>
      </c>
      <c r="N57" s="324">
        <v>-21.6</v>
      </c>
    </row>
    <row r="58" spans="1:14">
      <c r="A58" s="248"/>
      <c r="B58" s="244"/>
      <c r="C58" s="244"/>
      <c r="D58" s="244"/>
      <c r="E58" s="244"/>
      <c r="F58" s="244"/>
      <c r="G58" s="325"/>
      <c r="H58" s="326" t="s">
        <v>507</v>
      </c>
      <c r="I58" s="327">
        <v>556364</v>
      </c>
      <c r="J58" s="328">
        <v>106522</v>
      </c>
      <c r="K58" s="329">
        <v>-15.4</v>
      </c>
      <c r="L58" s="330">
        <v>68142</v>
      </c>
      <c r="M58" s="331">
        <v>-9.6999999999999993</v>
      </c>
      <c r="N58" s="332">
        <v>-5.7</v>
      </c>
    </row>
    <row r="59" spans="1:14">
      <c r="A59" s="248"/>
      <c r="B59" s="244"/>
      <c r="C59" s="244"/>
      <c r="D59" s="244"/>
      <c r="E59" s="244"/>
      <c r="F59" s="244"/>
      <c r="G59" s="310" t="s">
        <v>511</v>
      </c>
      <c r="H59" s="311"/>
      <c r="I59" s="319">
        <v>403198</v>
      </c>
      <c r="J59" s="320">
        <v>79370</v>
      </c>
      <c r="K59" s="321">
        <v>-34.6</v>
      </c>
      <c r="L59" s="322">
        <v>174587</v>
      </c>
      <c r="M59" s="323">
        <v>19.100000000000001</v>
      </c>
      <c r="N59" s="324">
        <v>-53.7</v>
      </c>
    </row>
    <row r="60" spans="1:14">
      <c r="A60" s="248"/>
      <c r="B60" s="244"/>
      <c r="C60" s="244"/>
      <c r="D60" s="244"/>
      <c r="E60" s="244"/>
      <c r="F60" s="244"/>
      <c r="G60" s="325"/>
      <c r="H60" s="326" t="s">
        <v>507</v>
      </c>
      <c r="I60" s="333">
        <v>272593</v>
      </c>
      <c r="J60" s="328">
        <v>53660</v>
      </c>
      <c r="K60" s="329">
        <v>-49.6</v>
      </c>
      <c r="L60" s="330">
        <v>79695</v>
      </c>
      <c r="M60" s="331">
        <v>17</v>
      </c>
      <c r="N60" s="332">
        <v>-66.599999999999994</v>
      </c>
    </row>
    <row r="61" spans="1:14">
      <c r="A61" s="248"/>
      <c r="B61" s="244"/>
      <c r="C61" s="244"/>
      <c r="D61" s="244"/>
      <c r="E61" s="244"/>
      <c r="F61" s="244"/>
      <c r="G61" s="310" t="s">
        <v>512</v>
      </c>
      <c r="H61" s="334"/>
      <c r="I61" s="335">
        <v>557334</v>
      </c>
      <c r="J61" s="336">
        <v>106598</v>
      </c>
      <c r="K61" s="337">
        <v>11.9</v>
      </c>
      <c r="L61" s="338">
        <v>166871</v>
      </c>
      <c r="M61" s="339">
        <v>11.6</v>
      </c>
      <c r="N61" s="324">
        <v>0.3</v>
      </c>
    </row>
    <row r="62" spans="1:14">
      <c r="A62" s="248"/>
      <c r="B62" s="244"/>
      <c r="C62" s="244"/>
      <c r="D62" s="244"/>
      <c r="E62" s="244"/>
      <c r="F62" s="244"/>
      <c r="G62" s="325"/>
      <c r="H62" s="326" t="s">
        <v>507</v>
      </c>
      <c r="I62" s="327">
        <v>432956</v>
      </c>
      <c r="J62" s="328">
        <v>82812</v>
      </c>
      <c r="K62" s="329">
        <v>32.9</v>
      </c>
      <c r="L62" s="330">
        <v>79008</v>
      </c>
      <c r="M62" s="331">
        <v>10.199999999999999</v>
      </c>
      <c r="N62" s="332">
        <v>22.7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17.510000000000002</v>
      </c>
      <c r="G47" s="12">
        <v>28.83</v>
      </c>
      <c r="H47" s="12">
        <v>44.63</v>
      </c>
      <c r="I47" s="12">
        <v>57.21</v>
      </c>
      <c r="J47" s="13">
        <v>63.61</v>
      </c>
    </row>
    <row r="48" spans="2:10" ht="57.75" customHeight="1">
      <c r="B48" s="14"/>
      <c r="C48" s="1142" t="s">
        <v>4</v>
      </c>
      <c r="D48" s="1142"/>
      <c r="E48" s="1143"/>
      <c r="F48" s="15">
        <v>5.92</v>
      </c>
      <c r="G48" s="16">
        <v>6.21</v>
      </c>
      <c r="H48" s="16">
        <v>2.0499999999999998</v>
      </c>
      <c r="I48" s="16">
        <v>1.98</v>
      </c>
      <c r="J48" s="17">
        <v>5.66</v>
      </c>
    </row>
    <row r="49" spans="2:10" ht="57.75" customHeight="1" thickBot="1">
      <c r="B49" s="18"/>
      <c r="C49" s="1144" t="s">
        <v>5</v>
      </c>
      <c r="D49" s="1144"/>
      <c r="E49" s="1145"/>
      <c r="F49" s="19" t="s">
        <v>519</v>
      </c>
      <c r="G49" s="20">
        <v>10.58</v>
      </c>
      <c r="H49" s="20">
        <v>7.77</v>
      </c>
      <c r="I49" s="20">
        <v>11.84</v>
      </c>
      <c r="J49" s="21">
        <v>10.44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520</v>
      </c>
      <c r="D34" s="1152"/>
      <c r="E34" s="1153"/>
      <c r="F34" s="32">
        <v>5.92</v>
      </c>
      <c r="G34" s="33">
        <v>6.21</v>
      </c>
      <c r="H34" s="33">
        <v>2.0499999999999998</v>
      </c>
      <c r="I34" s="33">
        <v>1.98</v>
      </c>
      <c r="J34" s="34">
        <v>5.66</v>
      </c>
      <c r="K34" s="22"/>
      <c r="L34" s="22"/>
      <c r="M34" s="22"/>
      <c r="N34" s="22"/>
      <c r="O34" s="22"/>
      <c r="P34" s="22"/>
    </row>
    <row r="35" spans="1:16" ht="39" customHeight="1">
      <c r="A35" s="22"/>
      <c r="B35" s="35"/>
      <c r="C35" s="1146" t="s">
        <v>521</v>
      </c>
      <c r="D35" s="1147"/>
      <c r="E35" s="1148"/>
      <c r="F35" s="36">
        <v>1.97</v>
      </c>
      <c r="G35" s="37">
        <v>1.92</v>
      </c>
      <c r="H35" s="37">
        <v>2.54</v>
      </c>
      <c r="I35" s="37">
        <v>1.8</v>
      </c>
      <c r="J35" s="38">
        <v>2.5299999999999998</v>
      </c>
      <c r="K35" s="22"/>
      <c r="L35" s="22"/>
      <c r="M35" s="22"/>
      <c r="N35" s="22"/>
      <c r="O35" s="22"/>
      <c r="P35" s="22"/>
    </row>
    <row r="36" spans="1:16" ht="39" customHeight="1">
      <c r="A36" s="22"/>
      <c r="B36" s="35"/>
      <c r="C36" s="1146" t="s">
        <v>522</v>
      </c>
      <c r="D36" s="1147"/>
      <c r="E36" s="1148"/>
      <c r="F36" s="36">
        <v>0.55000000000000004</v>
      </c>
      <c r="G36" s="37">
        <v>0.22</v>
      </c>
      <c r="H36" s="37">
        <v>0.17</v>
      </c>
      <c r="I36" s="37">
        <v>0.03</v>
      </c>
      <c r="J36" s="38">
        <v>0.63</v>
      </c>
      <c r="K36" s="22"/>
      <c r="L36" s="22"/>
      <c r="M36" s="22"/>
      <c r="N36" s="22"/>
      <c r="O36" s="22"/>
      <c r="P36" s="22"/>
    </row>
    <row r="37" spans="1:16" ht="39" customHeight="1">
      <c r="A37" s="22"/>
      <c r="B37" s="35"/>
      <c r="C37" s="1146" t="s">
        <v>523</v>
      </c>
      <c r="D37" s="1147"/>
      <c r="E37" s="1148"/>
      <c r="F37" s="36">
        <v>2.6</v>
      </c>
      <c r="G37" s="37">
        <v>0.74</v>
      </c>
      <c r="H37" s="37">
        <v>0.19</v>
      </c>
      <c r="I37" s="37">
        <v>0.61</v>
      </c>
      <c r="J37" s="38">
        <v>0.31</v>
      </c>
      <c r="K37" s="22"/>
      <c r="L37" s="22"/>
      <c r="M37" s="22"/>
      <c r="N37" s="22"/>
      <c r="O37" s="22"/>
      <c r="P37" s="22"/>
    </row>
    <row r="38" spans="1:16" ht="39" customHeight="1">
      <c r="A38" s="22"/>
      <c r="B38" s="35"/>
      <c r="C38" s="1146" t="s">
        <v>524</v>
      </c>
      <c r="D38" s="1147"/>
      <c r="E38" s="1148"/>
      <c r="F38" s="36">
        <v>0.01</v>
      </c>
      <c r="G38" s="37">
        <v>0.01</v>
      </c>
      <c r="H38" s="37">
        <v>0.04</v>
      </c>
      <c r="I38" s="37">
        <v>0.01</v>
      </c>
      <c r="J38" s="38">
        <v>0.01</v>
      </c>
      <c r="K38" s="22"/>
      <c r="L38" s="22"/>
      <c r="M38" s="22"/>
      <c r="N38" s="22"/>
      <c r="O38" s="22"/>
      <c r="P38" s="22"/>
    </row>
    <row r="39" spans="1:16" ht="39" customHeight="1">
      <c r="A39" s="22"/>
      <c r="B39" s="35"/>
      <c r="C39" s="1146" t="s">
        <v>525</v>
      </c>
      <c r="D39" s="1147"/>
      <c r="E39" s="1148"/>
      <c r="F39" s="36">
        <v>0</v>
      </c>
      <c r="G39" s="37">
        <v>0</v>
      </c>
      <c r="H39" s="37">
        <v>0.01</v>
      </c>
      <c r="I39" s="37">
        <v>0.01</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526</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527</v>
      </c>
      <c r="D43" s="1150"/>
      <c r="E43" s="1151"/>
      <c r="F43" s="41">
        <v>0</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4"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10</v>
      </c>
      <c r="C45" s="1163"/>
      <c r="D45" s="58"/>
      <c r="E45" s="1168" t="s">
        <v>11</v>
      </c>
      <c r="F45" s="1168"/>
      <c r="G45" s="1168"/>
      <c r="H45" s="1168"/>
      <c r="I45" s="1168"/>
      <c r="J45" s="1169"/>
      <c r="K45" s="59">
        <v>639</v>
      </c>
      <c r="L45" s="60">
        <v>649</v>
      </c>
      <c r="M45" s="60">
        <v>638</v>
      </c>
      <c r="N45" s="60">
        <v>611</v>
      </c>
      <c r="O45" s="61">
        <v>605</v>
      </c>
      <c r="P45" s="48"/>
      <c r="Q45" s="48"/>
      <c r="R45" s="48"/>
      <c r="S45" s="48"/>
      <c r="T45" s="48"/>
      <c r="U45" s="48"/>
    </row>
    <row r="46" spans="1:21" ht="30.75" customHeight="1">
      <c r="A46" s="48"/>
      <c r="B46" s="1164"/>
      <c r="C46" s="1165"/>
      <c r="D46" s="62"/>
      <c r="E46" s="1156" t="s">
        <v>12</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13</v>
      </c>
      <c r="F47" s="1156"/>
      <c r="G47" s="1156"/>
      <c r="H47" s="1156"/>
      <c r="I47" s="1156"/>
      <c r="J47" s="1157"/>
      <c r="K47" s="63" t="s">
        <v>474</v>
      </c>
      <c r="L47" s="64" t="s">
        <v>474</v>
      </c>
      <c r="M47" s="64" t="s">
        <v>474</v>
      </c>
      <c r="N47" s="64" t="s">
        <v>474</v>
      </c>
      <c r="O47" s="65" t="s">
        <v>474</v>
      </c>
      <c r="P47" s="48"/>
      <c r="Q47" s="48"/>
      <c r="R47" s="48"/>
      <c r="S47" s="48"/>
      <c r="T47" s="48"/>
      <c r="U47" s="48"/>
    </row>
    <row r="48" spans="1:21" ht="30.75" customHeight="1">
      <c r="A48" s="48"/>
      <c r="B48" s="1164"/>
      <c r="C48" s="1165"/>
      <c r="D48" s="62"/>
      <c r="E48" s="1156" t="s">
        <v>14</v>
      </c>
      <c r="F48" s="1156"/>
      <c r="G48" s="1156"/>
      <c r="H48" s="1156"/>
      <c r="I48" s="1156"/>
      <c r="J48" s="1157"/>
      <c r="K48" s="63">
        <v>30</v>
      </c>
      <c r="L48" s="64">
        <v>27</v>
      </c>
      <c r="M48" s="64">
        <v>27</v>
      </c>
      <c r="N48" s="64">
        <v>30</v>
      </c>
      <c r="O48" s="65">
        <v>28</v>
      </c>
      <c r="P48" s="48"/>
      <c r="Q48" s="48"/>
      <c r="R48" s="48"/>
      <c r="S48" s="48"/>
      <c r="T48" s="48"/>
      <c r="U48" s="48"/>
    </row>
    <row r="49" spans="1:21" ht="30.75" customHeight="1">
      <c r="A49" s="48"/>
      <c r="B49" s="1164"/>
      <c r="C49" s="1165"/>
      <c r="D49" s="62"/>
      <c r="E49" s="1156" t="s">
        <v>15</v>
      </c>
      <c r="F49" s="1156"/>
      <c r="G49" s="1156"/>
      <c r="H49" s="1156"/>
      <c r="I49" s="1156"/>
      <c r="J49" s="1157"/>
      <c r="K49" s="63">
        <v>38</v>
      </c>
      <c r="L49" s="64">
        <v>27</v>
      </c>
      <c r="M49" s="64">
        <v>25</v>
      </c>
      <c r="N49" s="64">
        <v>21</v>
      </c>
      <c r="O49" s="65">
        <v>19</v>
      </c>
      <c r="P49" s="48"/>
      <c r="Q49" s="48"/>
      <c r="R49" s="48"/>
      <c r="S49" s="48"/>
      <c r="T49" s="48"/>
      <c r="U49" s="48"/>
    </row>
    <row r="50" spans="1:21" ht="30.75" customHeight="1">
      <c r="A50" s="48"/>
      <c r="B50" s="1164"/>
      <c r="C50" s="1165"/>
      <c r="D50" s="62"/>
      <c r="E50" s="1156" t="s">
        <v>16</v>
      </c>
      <c r="F50" s="1156"/>
      <c r="G50" s="1156"/>
      <c r="H50" s="1156"/>
      <c r="I50" s="1156"/>
      <c r="J50" s="1157"/>
      <c r="K50" s="63" t="s">
        <v>474</v>
      </c>
      <c r="L50" s="64" t="s">
        <v>474</v>
      </c>
      <c r="M50" s="64" t="s">
        <v>474</v>
      </c>
      <c r="N50" s="64" t="s">
        <v>474</v>
      </c>
      <c r="O50" s="65" t="s">
        <v>474</v>
      </c>
      <c r="P50" s="48"/>
      <c r="Q50" s="48"/>
      <c r="R50" s="48"/>
      <c r="S50" s="48"/>
      <c r="T50" s="48"/>
      <c r="U50" s="48"/>
    </row>
    <row r="51" spans="1:21" ht="30.75" customHeight="1">
      <c r="A51" s="48"/>
      <c r="B51" s="1166"/>
      <c r="C51" s="1167"/>
      <c r="D51" s="66"/>
      <c r="E51" s="1156" t="s">
        <v>17</v>
      </c>
      <c r="F51" s="1156"/>
      <c r="G51" s="1156"/>
      <c r="H51" s="1156"/>
      <c r="I51" s="1156"/>
      <c r="J51" s="1157"/>
      <c r="K51" s="63">
        <v>1</v>
      </c>
      <c r="L51" s="64">
        <v>0</v>
      </c>
      <c r="M51" s="64" t="s">
        <v>474</v>
      </c>
      <c r="N51" s="64" t="s">
        <v>474</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447</v>
      </c>
      <c r="L52" s="64">
        <v>478</v>
      </c>
      <c r="M52" s="64">
        <v>476</v>
      </c>
      <c r="N52" s="64">
        <v>478</v>
      </c>
      <c r="O52" s="65">
        <v>478</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261</v>
      </c>
      <c r="L53" s="69">
        <v>225</v>
      </c>
      <c r="M53" s="69">
        <v>214</v>
      </c>
      <c r="N53" s="69">
        <v>184</v>
      </c>
      <c r="O53" s="70">
        <v>174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2015-04-22T07:20:20Z</cp:lastPrinted>
  <dcterms:created xsi:type="dcterms:W3CDTF">2015-02-17T06:49:10Z</dcterms:created>
  <dcterms:modified xsi:type="dcterms:W3CDTF">2015-04-23T08:46:17Z</dcterms:modified>
</cp:coreProperties>
</file>