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l="1"/>
  <c r="BE35" i="10" l="1"/>
  <c r="BE36" i="10" s="1"/>
  <c r="BE37" i="10" s="1"/>
  <c r="BW34" i="10" l="1"/>
  <c r="BW35" i="10" l="1"/>
  <c r="BW36" i="10" s="1"/>
  <c r="BW37" i="10" s="1"/>
  <c r="BW38" i="10" s="1"/>
  <c r="BW39" i="10" s="1"/>
  <c r="BW40" i="10" s="1"/>
  <c r="BW41" i="10" s="1"/>
  <c r="BW42" i="10" s="1"/>
  <c r="BW43" i="10" s="1"/>
  <c r="CO34" i="10" s="1"/>
</calcChain>
</file>

<file path=xl/sharedStrings.xml><?xml version="1.0" encoding="utf-8"?>
<sst xmlns="http://schemas.openxmlformats.org/spreadsheetml/2006/main" count="1147" uniqueCount="607">
  <si>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</si>
  <si>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</si>
  <si>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</si>
  <si>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</si>
  <si>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</si>
  <si>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</si>
  <si>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</si>
  <si>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</si>
  <si>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</si>
  <si>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</si>
  <si>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</si>
  <si>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</si>
  <si>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</si>
  <si>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</si>
  <si>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</si>
  <si>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</si>
  <si>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</si>
  <si>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</si>
  <si>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</si>
  <si>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</si>
  <si>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</si>
  <si>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</si>
  <si>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</si>
  <si>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</si>
  <si>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</si>
  <si>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</si>
  <si>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</si>
  <si>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</si>
  <si>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</si>
  <si>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</si>
  <si>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</si>
  <si>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</si>
  <si>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</si>
  <si>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</si>
  <si>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</si>
  <si>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</si>
  <si>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</si>
  <si>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</si>
  <si>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</si>
  <si>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</si>
  <si>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</si>
  <si>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</si>
  <si>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</si>
  <si>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</si>
  <si>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</si>
  <si>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</si>
  <si>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</si>
  <si>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</si>
  <si>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</si>
  <si>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</si>
  <si>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</si>
  <si>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</si>
  <si>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</si>
  <si>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</si>
  <si>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</si>
  <si>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</si>
  <si>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</si>
  <si>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</si>
  <si>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</si>
  <si>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</si>
  <si>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</si>
  <si>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</si>
  <si>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</si>
  <si>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</si>
  <si>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</si>
  <si>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</si>
  <si>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</si>
  <si>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</si>
  <si>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</si>
  <si>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</si>
  <si>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</si>
  <si>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</si>
  <si>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</si>
  <si>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</si>
  <si>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</si>
  <si>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</si>
  <si>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</si>
  <si>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</si>
  <si>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</si>
  <si>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</si>
  <si>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</si>
  <si>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</si>
  <si>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</si>
  <si>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</si>
  <si>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</si>
  <si>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</si>
  <si>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</si>
  <si>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</si>
  <si>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</si>
  <si>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</si>
  <si>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</si>
  <si>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</si>
  <si>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</si>
  <si>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</si>
  <si>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</si>
  <si>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</si>
  <si>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</si>
  <si>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</si>
  <si>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</si>
  <si>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</si>
  <si>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</si>
  <si>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</si>
  <si>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</si>
  <si>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</si>
  <si>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</si>
  <si>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</si>
  <si>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</si>
  <si>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</si>
  <si>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</si>
  <si>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</si>
  <si>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</si>
  <si>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</si>
  <si>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</si>
  <si>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</si>
  <si>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</si>
  <si>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</si>
  <si>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</si>
  <si>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</si>
  <si>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</si>
  <si>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</si>
  <si>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</si>
  <si>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</si>
  <si>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</si>
  <si>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</si>
  <si>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</si>
  <si>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</si>
  <si>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</si>
  <si>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</si>
  <si>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</si>
  <si>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</si>
  <si>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</si>
  <si>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</si>
  <si>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</si>
  <si>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</si>
  <si>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</si>
  <si>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</si>
  <si>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</si>
  <si>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</si>
  <si>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</si>
  <si>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</si>
  <si>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</si>
  <si>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</si>
  <si>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</si>
  <si>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</si>
  <si>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</si>
  <si>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</si>
  <si>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</si>
  <si>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</si>
  <si>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</si>
  <si>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</si>
  <si>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</si>
  <si>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</si>
  <si>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</si>
  <si>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</si>
  <si>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</si>
  <si>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</si>
  <si>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</si>
  <si>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</si>
  <si>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</si>
  <si>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</si>
  <si>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</si>
  <si>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</si>
  <si>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</si>
  <si>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</si>
  <si>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</si>
  <si>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</si>
  <si>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</si>
  <si>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</si>
  <si>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</si>
  <si>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</si>
  <si>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</si>
  <si>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</si>
  <si>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</si>
  <si>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</si>
  <si>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</si>
  <si>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</si>
  <si>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</si>
  <si>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</si>
  <si>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</si>
  <si>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</si>
  <si>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</si>
  <si>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</si>
  <si>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</si>
  <si>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</si>
  <si>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</si>
  <si>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</si>
  <si>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</si>
  <si>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</si>
  <si>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</si>
  <si>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</si>
  <si>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</si>
  <si>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</si>
  <si>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</si>
  <si>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</si>
  <si>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</si>
  <si>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</si>
  <si>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</si>
  <si>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</si>
  <si>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</si>
  <si>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</si>
  <si>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</si>
  <si>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</si>
  <si>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</si>
  <si>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</si>
  <si>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</si>
  <si>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長野県飯綱町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</si>
  <si>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</si>
  <si>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</si>
  <si>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</si>
  <si>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</si>
  <si>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</si>
  <si>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</si>
  <si>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</si>
  <si>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</si>
  <si>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</si>
  <si>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</si>
  <si>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</si>
  <si>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</si>
  <si>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</si>
  <si>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</si>
  <si>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</si>
  <si>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</si>
  <si>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</si>
  <si>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</si>
  <si>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</si>
  <si>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</si>
  <si>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</si>
  <si>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</si>
  <si>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</si>
  <si>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</si>
  <si>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</si>
  <si>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</si>
  <si>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</si>
  <si>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</si>
  <si>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</si>
  <si>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</si>
  <si>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</si>
  <si>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</si>
  <si>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</si>
  <si>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</si>
  <si>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</si>
  <si>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</si>
  <si>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</si>
  <si>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</si>
  <si>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</si>
  <si>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</si>
  <si>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</si>
  <si>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</si>
  <si>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</si>
  <si>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</si>
  <si>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</si>
  <si>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</si>
  <si>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</si>
  <si>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</si>
  <si>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</si>
  <si>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</si>
  <si>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</si>
  <si>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</si>
  <si>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</si>
  <si>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</si>
  <si>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</si>
  <si>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</si>
  <si>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</si>
  <si>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</si>
  <si>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</si>
  <si>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</si>
  <si>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</si>
  <si>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</si>
  <si>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</si>
  <si>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</si>
  <si>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</si>
  <si>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</si>
  <si>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</si>
  <si>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</si>
  <si>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</si>
  <si>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</si>
  <si>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</si>
  <si>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</si>
  <si>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</si>
  <si>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</si>
  <si>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</si>
  <si>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</si>
  <si>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</si>
  <si>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</si>
  <si>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</si>
  <si>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</si>
  <si>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</si>
  <si>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</si>
  <si>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</si>
  <si>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</si>
  <si>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</si>
  <si>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</si>
  <si>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</si>
  <si>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</si>
  <si>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</si>
  <si>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</si>
  <si>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</si>
  <si>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</si>
  <si>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</si>
  <si>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</si>
  <si>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</si>
  <si>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</si>
  <si>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</si>
  <si>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</si>
  <si>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</si>
  <si>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</si>
  <si>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</si>
  <si>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</si>
  <si>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</si>
  <si>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</si>
  <si>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</si>
  <si>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</si>
  <si>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</si>
  <si>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</si>
  <si>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</si>
  <si>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</si>
  <si>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</si>
  <si>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</si>
  <si>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</si>
  <si>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</si>
  <si>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</si>
  <si>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</si>
  <si>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</si>
  <si>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</si>
  <si>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</si>
  <si>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</si>
  <si>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</si>
  <si>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</si>
  <si>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</si>
  <si>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</si>
  <si>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</si>
  <si>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</si>
  <si>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</si>
  <si>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</si>
  <si>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</si>
  <si>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</si>
  <si>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</si>
  <si>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</si>
  <si>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</si>
  <si>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</si>
  <si>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</si>
  <si>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</si>
  <si>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</si>
  <si>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</si>
  <si>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</si>
  <si>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</si>
  <si>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</si>
  <si>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</si>
  <si>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</si>
  <si>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</si>
  <si>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</si>
  <si>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</si>
  <si>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</si>
  <si>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</si>
  <si>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</si>
  <si>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長野県飯綱町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</si>
  <si>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</si>
  <si>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</si>
  <si>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</si>
  <si>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</si>
  <si>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</si>
  <si>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</si>
  <si>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</si>
  <si>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</si>
  <si>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</si>
  <si>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</si>
  <si>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</si>
  <si>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</si>
  <si>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</si>
  <si>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</si>
  <si>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</si>
  <si>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</si>
  <si>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</si>
  <si>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</si>
  <si>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</si>
  <si>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</si>
  <si>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</si>
  <si>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</si>
  <si>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</si>
  <si>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</si>
  <si>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</si>
  <si>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</si>
  <si>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</si>
  <si>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</si>
  <si>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</si>
  <si>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</si>
  <si>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</si>
  <si>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</si>
  <si>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</si>
  <si>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</si>
  <si>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</si>
  <si>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</si>
  <si>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</si>
  <si>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</si>
  <si>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</si>
  <si>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</si>
  <si>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</si>
  <si>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</si>
  <si>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</si>
  <si>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飯綱公共下水道事業特別会計</t>
    <phoneticPr fontId="5"/>
  </si>
  <si>
    <t>スキー場事業特別会計</t>
    <phoneticPr fontId="5"/>
  </si>
  <si>
    <t>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</si>
  <si>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</si>
  <si>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</si>
  <si>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</si>
  <si>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</si>
  <si>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</si>
  <si>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</si>
  <si>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</si>
  <si>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</si>
  <si>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</si>
  <si>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</si>
  <si>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</si>
  <si>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</si>
  <si>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</si>
  <si>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</si>
  <si>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</si>
  <si>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</si>
  <si>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</si>
  <si>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</si>
  <si>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</si>
  <si>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</si>
  <si>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</si>
  <si>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</si>
  <si>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</si>
  <si>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</si>
  <si>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</si>
  <si>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</si>
  <si>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</si>
  <si>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</si>
  <si>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</si>
  <si>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</si>
  <si>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</si>
  <si>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</si>
  <si>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</si>
  <si>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</si>
  <si>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</si>
  <si>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</si>
  <si>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</si>
  <si>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</si>
  <si>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</si>
  <si>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</si>
  <si>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</si>
  <si>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</si>
  <si>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</si>
  <si>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</si>
  <si>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</si>
  <si>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</si>
  <si>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</si>
  <si>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</si>
  <si>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</si>
  <si>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</si>
  <si>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</si>
  <si>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</si>
  <si>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</si>
  <si>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</si>
  <si>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</si>
  <si>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</si>
  <si>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</si>
  <si>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</si>
  <si>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</si>
  <si>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</si>
  <si>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</si>
  <si>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飯綱公共下水道事業特別会計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</si>
  <si>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</si>
  <si>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</si>
  <si>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</si>
  <si>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</si>
  <si>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</si>
  <si>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</si>
  <si>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</si>
  <si>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</si>
  <si>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</si>
  <si>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</si>
  <si>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</si>
  <si>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</si>
  <si>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</si>
  <si>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</si>
  <si>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</si>
  <si>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</si>
  <si>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</si>
  <si>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</si>
  <si>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</si>
  <si>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</si>
  <si>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</si>
  <si>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</si>
  <si>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</si>
  <si>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</si>
  <si>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</si>
  <si>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</si>
  <si>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</si>
  <si>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</si>
  <si>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</si>
  <si>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</si>
  <si>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</si>
  <si>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</si>
  <si>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</si>
  <si>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</si>
  <si>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</si>
  <si>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</si>
  <si>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</si>
  <si>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</si>
  <si>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</si>
  <si>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</si>
  <si>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</si>
  <si>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</si>
  <si>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</si>
  <si>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</si>
  <si>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</si>
  <si>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</si>
  <si>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</si>
  <si>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</si>
  <si>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</si>
  <si>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</si>
  <si>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</si>
  <si>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</si>
  <si>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</si>
  <si>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</si>
  <si>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</si>
  <si>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</si>
  <si>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</si>
  <si>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</si>
  <si>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</si>
  <si>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</si>
  <si>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</si>
  <si>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</si>
  <si>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</si>
  <si>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</si>
  <si>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</si>
  <si>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</si>
  <si>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</si>
  <si>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</si>
  <si>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</si>
  <si>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</si>
  <si>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</si>
  <si>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</si>
  <si>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</si>
  <si>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</si>
  <si>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</si>
  <si>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</si>
  <si>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</si>
  <si>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</si>
  <si>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</si>
  <si>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</si>
  <si>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</si>
  <si>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</si>
  <si>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</si>
  <si>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</si>
  <si>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</si>
  <si>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</si>
  <si>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</si>
  <si>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2.86</t>
  </si>
  <si>
    <t>▲ 0.23</t>
  </si>
  <si>
    <t>▲ 2.13</t>
  </si>
  <si>
    <t>▲ 3.55</t>
  </si>
  <si>
    <t>水道事業会計</t>
  </si>
  <si>
    <t>病院事業会計</t>
  </si>
  <si>
    <t>一般会計</t>
  </si>
  <si>
    <t>国民健康保険事業特別会計</t>
  </si>
  <si>
    <t>介護保険事業特別会計</t>
  </si>
  <si>
    <t>飯綱公共下水道事業特別会計</t>
  </si>
  <si>
    <t>訪問看護ステーション特別会計</t>
  </si>
  <si>
    <t>農業集落排水事業特別会計</t>
  </si>
  <si>
    <t>その他会計（赤字）</t>
  </si>
  <si>
    <t>その他会計（黒字）</t>
  </si>
  <si>
    <t>-</t>
    <phoneticPr fontId="11"/>
  </si>
  <si>
    <t>-</t>
    <phoneticPr fontId="11"/>
  </si>
  <si>
    <t>-</t>
    <phoneticPr fontId="11"/>
  </si>
  <si>
    <t>有限会社飯綱町ふるさと振興公社</t>
    <rPh sb="0" eb="2">
      <t>ユウゲン</t>
    </rPh>
    <rPh sb="2" eb="4">
      <t>カイシャ</t>
    </rPh>
    <rPh sb="4" eb="7">
      <t>イイヅナマチ</t>
    </rPh>
    <rPh sb="11" eb="13">
      <t>シンコウ</t>
    </rPh>
    <rPh sb="13" eb="15">
      <t>コウシャ</t>
    </rPh>
    <phoneticPr fontId="11"/>
  </si>
  <si>
    <t>-</t>
    <phoneticPr fontId="11"/>
  </si>
  <si>
    <t>長野広域連合</t>
    <rPh sb="0" eb="2">
      <t>ナガノ</t>
    </rPh>
    <rPh sb="2" eb="4">
      <t>コウイキ</t>
    </rPh>
    <rPh sb="4" eb="6">
      <t>レンゴウ</t>
    </rPh>
    <phoneticPr fontId="27"/>
  </si>
  <si>
    <t>　(一般会計)</t>
  </si>
  <si>
    <t>　(老人福祉施設等運営事業特別会計)</t>
  </si>
  <si>
    <t>　(長野地域ふるさと事業特別会計)</t>
    <rPh sb="2" eb="4">
      <t>ナガノ</t>
    </rPh>
    <rPh sb="4" eb="6">
      <t>チイキ</t>
    </rPh>
    <phoneticPr fontId="27"/>
  </si>
  <si>
    <t>　(ごみ処理施設事業特別会計)</t>
    <rPh sb="4" eb="6">
      <t>ショリ</t>
    </rPh>
    <rPh sb="6" eb="8">
      <t>シセツ</t>
    </rPh>
    <rPh sb="8" eb="10">
      <t>ジギョウ</t>
    </rPh>
    <phoneticPr fontId="27"/>
  </si>
  <si>
    <t>北部衛生施設組合</t>
  </si>
  <si>
    <t>北信保健衛生施設組合</t>
  </si>
  <si>
    <t>　(一般会計)</t>
    <rPh sb="2" eb="4">
      <t>イッパン</t>
    </rPh>
    <rPh sb="4" eb="6">
      <t>カイケイ</t>
    </rPh>
    <phoneticPr fontId="27"/>
  </si>
  <si>
    <t>　(斎場事業特別会計)</t>
  </si>
  <si>
    <t>　(その他じん芥処理、し尿処理事業特別会計)</t>
    <rPh sb="4" eb="5">
      <t>タ</t>
    </rPh>
    <rPh sb="12" eb="13">
      <t>ニョウ</t>
    </rPh>
    <rPh sb="13" eb="15">
      <t>ショリ</t>
    </rPh>
    <phoneticPr fontId="2"/>
  </si>
  <si>
    <t>長野県後期高齢者医療広域連合</t>
    <rPh sb="2" eb="3">
      <t>ケン</t>
    </rPh>
    <phoneticPr fontId="27"/>
  </si>
  <si>
    <t>　(後期高齢者医療事業会計)</t>
  </si>
  <si>
    <t>長野県市町村自治振興組合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</si>
  <si>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</si>
  <si>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7"/>
  </si>
  <si>
    <t>東北信市町村交通災害共済事務組合</t>
    <rPh sb="0" eb="2">
      <t>トウホク</t>
    </rPh>
    <rPh sb="3" eb="4">
      <t>シ</t>
    </rPh>
    <phoneticPr fontId="2"/>
  </si>
  <si>
    <t>長水部分林組合</t>
  </si>
  <si>
    <t>長野県地方税滞納整理機構</t>
    <rPh sb="0" eb="3">
      <t>ナガノケン</t>
    </rPh>
    <rPh sb="3" eb="6">
      <t>チホウゼイ</t>
    </rPh>
    <rPh sb="6" eb="8">
      <t>タイノウ</t>
    </rPh>
    <rPh sb="8" eb="10">
      <t>セイリ</t>
    </rPh>
    <rPh sb="10" eb="12">
      <t>キコウ</t>
    </rPh>
    <phoneticPr fontId="27"/>
  </si>
  <si>
    <t>地域振興基金</t>
    <phoneticPr fontId="11"/>
  </si>
  <si>
    <t>地域福祉基金</t>
    <phoneticPr fontId="11"/>
  </si>
  <si>
    <t>庁舎建設基金</t>
    <phoneticPr fontId="11"/>
  </si>
  <si>
    <t>公共施設整備基金</t>
    <phoneticPr fontId="11"/>
  </si>
  <si>
    <t>飯綱町子育て応援基金</t>
    <phoneticPr fontId="11"/>
  </si>
  <si>
    <t>-</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</si>
  <si>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</si>
  <si>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</si>
  <si>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</si>
  <si>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</si>
  <si>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</si>
  <si>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</si>
  <si>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</si>
  <si>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</si>
  <si>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</si>
  <si>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</si>
  <si>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</si>
  <si>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将来負担比率は平成28年度よりマイナスとなっているが、有形固定資産減価償却率は上昇傾向にあり、平成28年度に策定した公共施設等総合管理計画に基づき、これから策定する個別施設計画により除却する施設等を具体化し、投資的経費節減を進める。
</t>
    <phoneticPr fontId="5"/>
  </si>
  <si>
    <t>将来負担比率については平成28年度よりマイナスとなり、実質公債費率についても減少傾向にあるが、地方創生事業並びに役場庁舎建設などによる起債発行が増加する見込みで、今後上昇傾向に転ずる予想のため、減債基金活用による債務の早期償還進めていく。</t>
    <rPh sb="81" eb="83">
      <t>コンゴ</t>
    </rPh>
    <rPh sb="83" eb="85">
      <t>ジョウショウ</t>
    </rPh>
    <rPh sb="85" eb="87">
      <t>ケイコウ</t>
    </rPh>
    <rPh sb="88" eb="89">
      <t>テン</t>
    </rPh>
    <rPh sb="91" eb="93">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</si>
</sst>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8"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4BCD-4621-AE40-1DBB143736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68595</c:v>
                </c:pt>
                <c:pt idx="1">
                  <c:v>30877</c:v>
                </c:pt>
                <c:pt idx="2">
                  <c:v>64003</c:v>
                </c:pt>
                <c:pt idx="3">
                  <c:v>92531</c:v>
                </c:pt>
                <c:pt idx="4">
                  <c:v>76496</c:v>
                </c:pt>
              </c:numCache>
            </c:numRef>
          </c:val>
          <c:smooth val="0"/>
          <c:extLst>
            <c:ext xmlns:c16="http://schemas.microsoft.com/office/drawing/2014/chart" uri="{C3380CC4-5D6E-409C-BE32-E72D297353CC}">
              <c16:uniqueId val="{00000001-4BCD-4621-AE40-1DBB143736E9}"/>
            </c:ext>
          </c:extLst>
        </c:ser>
        <c:dLbls>
          <c:showLegendKey val="0"/>
          <c:showVal val="0"/>
          <c:showCatName val="0"/>
          <c:showSerName val="0"/>
          <c:showPercent val="0"/>
          <c:showBubbleSize val="0"/>
        </c:dLbls>
        <c:marker val="1"/>
        <c:smooth val="0"/>
        <c:axId val="378982704"/>
        <c:axId val="378982312"/>
      </c:lineChart>
      <c:catAx>
        <c:axId val="37898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982312"/>
        <c:crosses val="autoZero"/>
        <c:auto val="1"/>
        <c:lblAlgn val="ctr"/>
        <c:lblOffset val="100"/>
        <c:tickLblSkip val="1"/>
        <c:tickMarkSkip val="1"/>
        <c:noMultiLvlLbl val="0"/>
      </c:catAx>
      <c:valAx>
        <c:axId val="378982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98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7.67</c:v>
                </c:pt>
                <c:pt idx="1">
                  <c:v>7.19</c:v>
                </c:pt>
                <c:pt idx="2">
                  <c:v>8.0500000000000007</c:v>
                </c:pt>
                <c:pt idx="3">
                  <c:v>8.8699999999999992</c:v>
                </c:pt>
                <c:pt idx="4">
                  <c:v>9.64</c:v>
                </c:pt>
              </c:numCache>
            </c:numRef>
          </c:val>
          <c:extLst>
            <c:ext xmlns:c16="http://schemas.microsoft.com/office/drawing/2014/chart" uri="{C3380CC4-5D6E-409C-BE32-E72D297353CC}">
              <c16:uniqueId val="{00000000-6542-465B-8C80-69D5B2B094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41.13</c:v>
                </c:pt>
                <c:pt idx="1">
                  <c:v>43</c:v>
                </c:pt>
                <c:pt idx="2">
                  <c:v>38.619999999999997</c:v>
                </c:pt>
                <c:pt idx="3">
                  <c:v>38.47</c:v>
                </c:pt>
                <c:pt idx="4">
                  <c:v>36.409999999999997</c:v>
                </c:pt>
              </c:numCache>
            </c:numRef>
          </c:val>
          <c:extLst>
            <c:ext xmlns:c16="http://schemas.microsoft.com/office/drawing/2014/chart" uri="{C3380CC4-5D6E-409C-BE32-E72D297353CC}">
              <c16:uniqueId val="{00000001-6542-465B-8C80-69D5B2B094DC}"/>
            </c:ext>
          </c:extLst>
        </c:ser>
        <c:dLbls>
          <c:showLegendKey val="0"/>
          <c:showVal val="0"/>
          <c:showCatName val="0"/>
          <c:showSerName val="0"/>
          <c:showPercent val="0"/>
          <c:showBubbleSize val="0"/>
        </c:dLbls>
        <c:gapWidth val="250"/>
        <c:overlap val="100"/>
        <c:axId val="382114160"/>
        <c:axId val="38211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7.46</c:v>
                </c:pt>
                <c:pt idx="1">
                  <c:v>-2.86</c:v>
                </c:pt>
                <c:pt idx="2">
                  <c:v>-0.23</c:v>
                </c:pt>
                <c:pt idx="3">
                  <c:v>-2.13</c:v>
                </c:pt>
                <c:pt idx="4">
                  <c:v>-3.55</c:v>
                </c:pt>
              </c:numCache>
            </c:numRef>
          </c:val>
          <c:smooth val="0"/>
          <c:extLst>
            <c:ext xmlns:c16="http://schemas.microsoft.com/office/drawing/2014/chart" uri="{C3380CC4-5D6E-409C-BE32-E72D297353CC}">
              <c16:uniqueId val="{00000002-6542-465B-8C80-69D5B2B094DC}"/>
            </c:ext>
          </c:extLst>
        </c:ser>
        <c:dLbls>
          <c:showLegendKey val="0"/>
          <c:showVal val="0"/>
          <c:showCatName val="0"/>
          <c:showSerName val="0"/>
          <c:showPercent val="0"/>
          <c:showBubbleSize val="0"/>
        </c:dLbls>
        <c:marker val="1"/>
        <c:smooth val="0"/>
        <c:axId val="382114160"/>
        <c:axId val="382114944"/>
      </c:lineChart>
      <c:catAx>
        <c:axId val="38211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114944"/>
        <c:crosses val="autoZero"/>
        <c:auto val="1"/>
        <c:lblAlgn val="ctr"/>
        <c:lblOffset val="100"/>
        <c:tickLblSkip val="1"/>
        <c:tickMarkSkip val="1"/>
        <c:noMultiLvlLbl val="0"/>
      </c:catAx>
      <c:valAx>
        <c:axId val="38211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11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0.04</c:v>
                </c:pt>
                <c:pt idx="4">
                  <c:v>#N/A</c:v>
                </c:pt>
                <c:pt idx="5">
                  <c:v>0.06</c:v>
                </c:pt>
                <c:pt idx="6">
                  <c:v>#N/A</c:v>
                </c:pt>
                <c:pt idx="7">
                  <c:v>0</c:v>
                </c:pt>
                <c:pt idx="8">
                  <c:v>#N/A</c:v>
                </c:pt>
                <c:pt idx="9">
                  <c:v>0.02</c:v>
                </c:pt>
              </c:numCache>
            </c:numRef>
          </c:val>
          <c:extLst>
            <c:ext xmlns:c16="http://schemas.microsoft.com/office/drawing/2014/chart" uri="{C3380CC4-5D6E-409C-BE32-E72D297353CC}">
              <c16:uniqueId val="{00000000-6873-4F28-ABC8-79613F61DB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73-4F28-ABC8-79613F61DBB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0.06</c:v>
                </c:pt>
                <c:pt idx="4">
                  <c:v>#N/A</c:v>
                </c:pt>
                <c:pt idx="5">
                  <c:v>0.08</c:v>
                </c:pt>
                <c:pt idx="6">
                  <c:v>#N/A</c:v>
                </c:pt>
                <c:pt idx="7">
                  <c:v>0.01</c:v>
                </c:pt>
                <c:pt idx="8">
                  <c:v>#N/A</c:v>
                </c:pt>
                <c:pt idx="9">
                  <c:v>0.03</c:v>
                </c:pt>
              </c:numCache>
            </c:numRef>
          </c:val>
          <c:extLst>
            <c:ext xmlns:c16="http://schemas.microsoft.com/office/drawing/2014/chart" uri="{C3380CC4-5D6E-409C-BE32-E72D297353CC}">
              <c16:uniqueId val="{00000002-6873-4F28-ABC8-79613F61DBB0}"/>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0.14000000000000001</c:v>
                </c:pt>
                <c:pt idx="4">
                  <c:v>#N/A</c:v>
                </c:pt>
                <c:pt idx="5">
                  <c:v>0.18</c:v>
                </c:pt>
                <c:pt idx="6">
                  <c:v>#N/A</c:v>
                </c:pt>
                <c:pt idx="7">
                  <c:v>0.21</c:v>
                </c:pt>
                <c:pt idx="8">
                  <c:v>#N/A</c:v>
                </c:pt>
                <c:pt idx="9">
                  <c:v>0.25</c:v>
                </c:pt>
              </c:numCache>
            </c:numRef>
          </c:val>
          <c:extLst>
            <c:ext xmlns:c16="http://schemas.microsoft.com/office/drawing/2014/chart" uri="{C3380CC4-5D6E-409C-BE32-E72D297353CC}">
              <c16:uniqueId val="{00000003-6873-4F28-ABC8-79613F61DBB0}"/>
            </c:ext>
          </c:extLst>
        </c:ser>
        <c:ser>
          <c:idx val="4"/>
          <c:order val="4"/>
          <c:tx>
            <c:strRef>
              <c:f>データシート!$A$31</c:f>
              <c:strCache>
                <c:ptCount val="1"/>
                <c:pt idx="0">
                  <c:v>飯綱公共下水道事業特別会計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7.0000000000000007E-2</c:v>
                </c:pt>
                <c:pt idx="4">
                  <c:v>#N/A</c:v>
                </c:pt>
                <c:pt idx="5">
                  <c:v>0.08</c:v>
                </c:pt>
                <c:pt idx="6">
                  <c:v>#N/A</c:v>
                </c:pt>
                <c:pt idx="7">
                  <c:v>0.08</c:v>
                </c:pt>
                <c:pt idx="8">
                  <c:v>#N/A</c:v>
                </c:pt>
                <c:pt idx="9">
                  <c:v>0.35</c:v>
                </c:pt>
              </c:numCache>
            </c:numRef>
          </c:val>
          <c:extLst>
            <c:ext xmlns:c16="http://schemas.microsoft.com/office/drawing/2014/chart" uri="{C3380CC4-5D6E-409C-BE32-E72D297353CC}">
              <c16:uniqueId val="{00000004-6873-4F28-ABC8-79613F61DBB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0.76</c:v>
                </c:pt>
                <c:pt idx="2">
                  <c:v>#N/A</c:v>
                </c:pt>
                <c:pt idx="3">
                  <c:v>0.41</c:v>
                </c:pt>
                <c:pt idx="4">
                  <c:v>#N/A</c:v>
                </c:pt>
                <c:pt idx="5">
                  <c:v>0.68</c:v>
                </c:pt>
                <c:pt idx="6">
                  <c:v>#N/A</c:v>
                </c:pt>
                <c:pt idx="7">
                  <c:v>0.97</c:v>
                </c:pt>
                <c:pt idx="8">
                  <c:v>#N/A</c:v>
                </c:pt>
                <c:pt idx="9">
                  <c:v>0.49</c:v>
                </c:pt>
              </c:numCache>
            </c:numRef>
          </c:val>
          <c:extLst>
            <c:ext xmlns:c16="http://schemas.microsoft.com/office/drawing/2014/chart" uri="{C3380CC4-5D6E-409C-BE32-E72D297353CC}">
              <c16:uniqueId val="{00000005-6873-4F28-ABC8-79613F61DBB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0.78</c:v>
                </c:pt>
                <c:pt idx="2">
                  <c:v>#N/A</c:v>
                </c:pt>
                <c:pt idx="3">
                  <c:v>0.89</c:v>
                </c:pt>
                <c:pt idx="4">
                  <c:v>#N/A</c:v>
                </c:pt>
                <c:pt idx="5">
                  <c:v>1.1499999999999999</c:v>
                </c:pt>
                <c:pt idx="6">
                  <c:v>#N/A</c:v>
                </c:pt>
                <c:pt idx="7">
                  <c:v>1</c:v>
                </c:pt>
                <c:pt idx="8">
                  <c:v>#N/A</c:v>
                </c:pt>
                <c:pt idx="9">
                  <c:v>2.1</c:v>
                </c:pt>
              </c:numCache>
            </c:numRef>
          </c:val>
          <c:extLst>
            <c:ext xmlns:c16="http://schemas.microsoft.com/office/drawing/2014/chart" uri="{C3380CC4-5D6E-409C-BE32-E72D297353CC}">
              <c16:uniqueId val="{00000006-6873-4F28-ABC8-79613F61DB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7.67</c:v>
                </c:pt>
                <c:pt idx="2">
                  <c:v>#N/A</c:v>
                </c:pt>
                <c:pt idx="3">
                  <c:v>7.18</c:v>
                </c:pt>
                <c:pt idx="4">
                  <c:v>#N/A</c:v>
                </c:pt>
                <c:pt idx="5">
                  <c:v>8.0500000000000007</c:v>
                </c:pt>
                <c:pt idx="6">
                  <c:v>#N/A</c:v>
                </c:pt>
                <c:pt idx="7">
                  <c:v>8.86</c:v>
                </c:pt>
                <c:pt idx="8">
                  <c:v>#N/A</c:v>
                </c:pt>
                <c:pt idx="9">
                  <c:v>9.6300000000000008</c:v>
                </c:pt>
              </c:numCache>
            </c:numRef>
          </c:val>
          <c:extLst>
            <c:ext xmlns:c16="http://schemas.microsoft.com/office/drawing/2014/chart" uri="{C3380CC4-5D6E-409C-BE32-E72D297353CC}">
              <c16:uniqueId val="{00000007-6873-4F28-ABC8-79613F61DBB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11.95</c:v>
                </c:pt>
                <c:pt idx="2">
                  <c:v>#N/A</c:v>
                </c:pt>
                <c:pt idx="3">
                  <c:v>13.07</c:v>
                </c:pt>
                <c:pt idx="4">
                  <c:v>#N/A</c:v>
                </c:pt>
                <c:pt idx="5">
                  <c:v>8.81</c:v>
                </c:pt>
                <c:pt idx="6">
                  <c:v>#N/A</c:v>
                </c:pt>
                <c:pt idx="7">
                  <c:v>12.9</c:v>
                </c:pt>
                <c:pt idx="8">
                  <c:v>#N/A</c:v>
                </c:pt>
                <c:pt idx="9">
                  <c:v>10</c:v>
                </c:pt>
              </c:numCache>
            </c:numRef>
          </c:val>
          <c:extLst>
            <c:ext xmlns:c16="http://schemas.microsoft.com/office/drawing/2014/chart" uri="{C3380CC4-5D6E-409C-BE32-E72D297353CC}">
              <c16:uniqueId val="{00000008-6873-4F28-ABC8-79613F61DBB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17.2</c:v>
                </c:pt>
                <c:pt idx="2">
                  <c:v>#N/A</c:v>
                </c:pt>
                <c:pt idx="3">
                  <c:v>18.170000000000002</c:v>
                </c:pt>
                <c:pt idx="4">
                  <c:v>#N/A</c:v>
                </c:pt>
                <c:pt idx="5">
                  <c:v>17.649999999999999</c:v>
                </c:pt>
                <c:pt idx="6">
                  <c:v>#N/A</c:v>
                </c:pt>
                <c:pt idx="7">
                  <c:v>17.21</c:v>
                </c:pt>
                <c:pt idx="8">
                  <c:v>#N/A</c:v>
                </c:pt>
                <c:pt idx="9">
                  <c:v>16.72</c:v>
                </c:pt>
              </c:numCache>
            </c:numRef>
          </c:val>
          <c:extLst>
            <c:ext xmlns:c16="http://schemas.microsoft.com/office/drawing/2014/chart" uri="{C3380CC4-5D6E-409C-BE32-E72D297353CC}">
              <c16:uniqueId val="{00000009-6873-4F28-ABC8-79613F61DBB0}"/>
            </c:ext>
          </c:extLst>
        </c:ser>
        <c:dLbls>
          <c:showLegendKey val="0"/>
          <c:showVal val="0"/>
          <c:showCatName val="0"/>
          <c:showSerName val="0"/>
          <c:showPercent val="0"/>
          <c:showBubbleSize val="0"/>
        </c:dLbls>
        <c:gapWidth val="150"/>
        <c:overlap val="100"/>
        <c:axId val="382115336"/>
        <c:axId val="382114552"/>
      </c:barChart>
      <c:catAx>
        <c:axId val="38211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114552"/>
        <c:crosses val="autoZero"/>
        <c:auto val="1"/>
        <c:lblAlgn val="ctr"/>
        <c:lblOffset val="100"/>
        <c:tickLblSkip val="1"/>
        <c:tickMarkSkip val="1"/>
        <c:noMultiLvlLbl val="0"/>
      </c:catAx>
      <c:valAx>
        <c:axId val="382114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115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838</c:v>
                </c:pt>
                <c:pt idx="5">
                  <c:v>896</c:v>
                </c:pt>
                <c:pt idx="8">
                  <c:v>942</c:v>
                </c:pt>
                <c:pt idx="11">
                  <c:v>942</c:v>
                </c:pt>
                <c:pt idx="14">
                  <c:v>925</c:v>
                </c:pt>
              </c:numCache>
            </c:numRef>
          </c:val>
          <c:extLst>
            <c:ext xmlns:c16="http://schemas.microsoft.com/office/drawing/2014/chart" uri="{C3380CC4-5D6E-409C-BE32-E72D297353CC}">
              <c16:uniqueId val="{00000000-5650-404E-89C8-4C09A994C8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50-404E-89C8-4C09A994C8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19</c:v>
                </c:pt>
                <c:pt idx="6">
                  <c:v>22</c:v>
                </c:pt>
                <c:pt idx="9">
                  <c:v>16</c:v>
                </c:pt>
                <c:pt idx="12">
                  <c:v>19</c:v>
                </c:pt>
              </c:numCache>
            </c:numRef>
          </c:val>
          <c:extLst>
            <c:ext xmlns:c16="http://schemas.microsoft.com/office/drawing/2014/chart" uri="{C3380CC4-5D6E-409C-BE32-E72D297353CC}">
              <c16:uniqueId val="{00000002-5650-404E-89C8-4C09A994C8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5</c:v>
                </c:pt>
                <c:pt idx="6">
                  <c:v>5</c:v>
                </c:pt>
                <c:pt idx="9">
                  <c:v>5</c:v>
                </c:pt>
                <c:pt idx="12">
                  <c:v>5</c:v>
                </c:pt>
              </c:numCache>
            </c:numRef>
          </c:val>
          <c:extLst>
            <c:ext xmlns:c16="http://schemas.microsoft.com/office/drawing/2014/chart" uri="{C3380CC4-5D6E-409C-BE32-E72D297353CC}">
              <c16:uniqueId val="{00000003-5650-404E-89C8-4C09A994C8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640</c:v>
                </c:pt>
                <c:pt idx="3">
                  <c:v>637</c:v>
                </c:pt>
                <c:pt idx="6">
                  <c:v>650</c:v>
                </c:pt>
                <c:pt idx="9">
                  <c:v>636</c:v>
                </c:pt>
                <c:pt idx="12">
                  <c:v>638</c:v>
                </c:pt>
              </c:numCache>
            </c:numRef>
          </c:val>
          <c:extLst>
            <c:ext xmlns:c16="http://schemas.microsoft.com/office/drawing/2014/chart" uri="{C3380CC4-5D6E-409C-BE32-E72D297353CC}">
              <c16:uniqueId val="{00000004-5650-404E-89C8-4C09A994C8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50-404E-89C8-4C09A994C8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50-404E-89C8-4C09A994C8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587</c:v>
                </c:pt>
                <c:pt idx="3">
                  <c:v>586</c:v>
                </c:pt>
                <c:pt idx="6">
                  <c:v>650</c:v>
                </c:pt>
                <c:pt idx="9">
                  <c:v>654</c:v>
                </c:pt>
                <c:pt idx="12">
                  <c:v>636</c:v>
                </c:pt>
              </c:numCache>
            </c:numRef>
          </c:val>
          <c:extLst>
            <c:ext xmlns:c16="http://schemas.microsoft.com/office/drawing/2014/chart" uri="{C3380CC4-5D6E-409C-BE32-E72D297353CC}">
              <c16:uniqueId val="{00000007-5650-404E-89C8-4C09A994C8CF}"/>
            </c:ext>
          </c:extLst>
        </c:ser>
        <c:dLbls>
          <c:showLegendKey val="0"/>
          <c:showVal val="0"/>
          <c:showCatName val="0"/>
          <c:showSerName val="0"/>
          <c:showPercent val="0"/>
          <c:showBubbleSize val="0"/>
        </c:dLbls>
        <c:gapWidth val="100"/>
        <c:overlap val="100"/>
        <c:axId val="382115728"/>
        <c:axId val="382112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413</c:v>
                </c:pt>
                <c:pt idx="2">
                  <c:v>#N/A</c:v>
                </c:pt>
                <c:pt idx="3">
                  <c:v>#N/A</c:v>
                </c:pt>
                <c:pt idx="4">
                  <c:v>351</c:v>
                </c:pt>
                <c:pt idx="5">
                  <c:v>#N/A</c:v>
                </c:pt>
                <c:pt idx="6">
                  <c:v>#N/A</c:v>
                </c:pt>
                <c:pt idx="7">
                  <c:v>385</c:v>
                </c:pt>
                <c:pt idx="8">
                  <c:v>#N/A</c:v>
                </c:pt>
                <c:pt idx="9">
                  <c:v>#N/A</c:v>
                </c:pt>
                <c:pt idx="10">
                  <c:v>369</c:v>
                </c:pt>
                <c:pt idx="11">
                  <c:v>#N/A</c:v>
                </c:pt>
                <c:pt idx="12">
                  <c:v>#N/A</c:v>
                </c:pt>
                <c:pt idx="13">
                  <c:v>373</c:v>
                </c:pt>
                <c:pt idx="14">
                  <c:v>#N/A</c:v>
                </c:pt>
              </c:numCache>
            </c:numRef>
          </c:val>
          <c:smooth val="0"/>
          <c:extLst>
            <c:ext xmlns:c16="http://schemas.microsoft.com/office/drawing/2014/chart" uri="{C3380CC4-5D6E-409C-BE32-E72D297353CC}">
              <c16:uniqueId val="{00000008-5650-404E-89C8-4C09A994C8CF}"/>
            </c:ext>
          </c:extLst>
        </c:ser>
        <c:dLbls>
          <c:showLegendKey val="0"/>
          <c:showVal val="0"/>
          <c:showCatName val="0"/>
          <c:showSerName val="0"/>
          <c:showPercent val="0"/>
          <c:showBubbleSize val="0"/>
        </c:dLbls>
        <c:marker val="1"/>
        <c:smooth val="0"/>
        <c:axId val="382115728"/>
        <c:axId val="382112984"/>
      </c:lineChart>
      <c:catAx>
        <c:axId val="38211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112984"/>
        <c:crosses val="autoZero"/>
        <c:auto val="1"/>
        <c:lblAlgn val="ctr"/>
        <c:lblOffset val="100"/>
        <c:tickLblSkip val="1"/>
        <c:tickMarkSkip val="1"/>
        <c:noMultiLvlLbl val="0"/>
      </c:catAx>
      <c:valAx>
        <c:axId val="38211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11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10435</c:v>
                </c:pt>
                <c:pt idx="5">
                  <c:v>10409</c:v>
                </c:pt>
                <c:pt idx="8">
                  <c:v>10230</c:v>
                </c:pt>
                <c:pt idx="11">
                  <c:v>10138</c:v>
                </c:pt>
                <c:pt idx="14">
                  <c:v>9880</c:v>
                </c:pt>
              </c:numCache>
            </c:numRef>
          </c:val>
          <c:extLst>
            <c:ext xmlns:c16="http://schemas.microsoft.com/office/drawing/2014/chart" uri="{C3380CC4-5D6E-409C-BE32-E72D297353CC}">
              <c16:uniqueId val="{00000000-FAA1-4667-8D21-EC8029B458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163</c:v>
                </c:pt>
                <c:pt idx="5">
                  <c:v>130</c:v>
                </c:pt>
                <c:pt idx="8">
                  <c:v>98</c:v>
                </c:pt>
                <c:pt idx="11">
                  <c:v>71</c:v>
                </c:pt>
                <c:pt idx="14">
                  <c:v>44</c:v>
                </c:pt>
              </c:numCache>
            </c:numRef>
          </c:val>
          <c:extLst>
            <c:ext xmlns:c16="http://schemas.microsoft.com/office/drawing/2014/chart" uri="{C3380CC4-5D6E-409C-BE32-E72D297353CC}">
              <c16:uniqueId val="{00000001-FAA1-4667-8D21-EC8029B458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3479</c:v>
                </c:pt>
                <c:pt idx="5">
                  <c:v>3786</c:v>
                </c:pt>
                <c:pt idx="8">
                  <c:v>4102</c:v>
                </c:pt>
                <c:pt idx="11">
                  <c:v>4460</c:v>
                </c:pt>
                <c:pt idx="14">
                  <c:v>4456</c:v>
                </c:pt>
              </c:numCache>
            </c:numRef>
          </c:val>
          <c:extLst>
            <c:ext xmlns:c16="http://schemas.microsoft.com/office/drawing/2014/chart" uri="{C3380CC4-5D6E-409C-BE32-E72D297353CC}">
              <c16:uniqueId val="{00000002-FAA1-4667-8D21-EC8029B458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A1-4667-8D21-EC8029B458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A1-4667-8D21-EC8029B458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A1-4667-8D21-EC8029B458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809</c:v>
                </c:pt>
                <c:pt idx="3">
                  <c:v>679</c:v>
                </c:pt>
                <c:pt idx="6">
                  <c:v>689</c:v>
                </c:pt>
                <c:pt idx="9">
                  <c:v>643</c:v>
                </c:pt>
                <c:pt idx="12">
                  <c:v>637</c:v>
                </c:pt>
              </c:numCache>
            </c:numRef>
          </c:val>
          <c:extLst>
            <c:ext xmlns:c16="http://schemas.microsoft.com/office/drawing/2014/chart" uri="{C3380CC4-5D6E-409C-BE32-E72D297353CC}">
              <c16:uniqueId val="{00000006-FAA1-4667-8D21-EC8029B458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c:v>
                </c:pt>
                <c:pt idx="3">
                  <c:v>23</c:v>
                </c:pt>
                <c:pt idx="6">
                  <c:v>18</c:v>
                </c:pt>
                <c:pt idx="9">
                  <c:v>14</c:v>
                </c:pt>
                <c:pt idx="12">
                  <c:v>189</c:v>
                </c:pt>
              </c:numCache>
            </c:numRef>
          </c:val>
          <c:extLst>
            <c:ext xmlns:c16="http://schemas.microsoft.com/office/drawing/2014/chart" uri="{C3380CC4-5D6E-409C-BE32-E72D297353CC}">
              <c16:uniqueId val="{00000007-FAA1-4667-8D21-EC8029B458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8141</c:v>
                </c:pt>
                <c:pt idx="3">
                  <c:v>7614</c:v>
                </c:pt>
                <c:pt idx="6">
                  <c:v>7298</c:v>
                </c:pt>
                <c:pt idx="9">
                  <c:v>6729</c:v>
                </c:pt>
                <c:pt idx="12">
                  <c:v>6336</c:v>
                </c:pt>
              </c:numCache>
            </c:numRef>
          </c:val>
          <c:extLst>
            <c:ext xmlns:c16="http://schemas.microsoft.com/office/drawing/2014/chart" uri="{C3380CC4-5D6E-409C-BE32-E72D297353CC}">
              <c16:uniqueId val="{00000008-FAA1-4667-8D21-EC8029B458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185</c:v>
                </c:pt>
                <c:pt idx="3">
                  <c:v>147</c:v>
                </c:pt>
                <c:pt idx="6">
                  <c:v>109</c:v>
                </c:pt>
                <c:pt idx="9">
                  <c:v>69</c:v>
                </c:pt>
                <c:pt idx="12">
                  <c:v>33</c:v>
                </c:pt>
              </c:numCache>
            </c:numRef>
          </c:val>
          <c:extLst>
            <c:ext xmlns:c16="http://schemas.microsoft.com/office/drawing/2014/chart" uri="{C3380CC4-5D6E-409C-BE32-E72D297353CC}">
              <c16:uniqueId val="{00000009-FAA1-4667-8D21-EC8029B458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6609</c:v>
                </c:pt>
                <c:pt idx="3">
                  <c:v>6827</c:v>
                </c:pt>
                <c:pt idx="6">
                  <c:v>6860</c:v>
                </c:pt>
                <c:pt idx="9">
                  <c:v>7147</c:v>
                </c:pt>
                <c:pt idx="12">
                  <c:v>7140</c:v>
                </c:pt>
              </c:numCache>
            </c:numRef>
          </c:val>
          <c:extLst>
            <c:ext xmlns:c16="http://schemas.microsoft.com/office/drawing/2014/chart" uri="{C3380CC4-5D6E-409C-BE32-E72D297353CC}">
              <c16:uniqueId val="{0000000A-FAA1-4667-8D21-EC8029B458CB}"/>
            </c:ext>
          </c:extLst>
        </c:ser>
        <c:dLbls>
          <c:showLegendKey val="0"/>
          <c:showVal val="0"/>
          <c:showCatName val="0"/>
          <c:showSerName val="0"/>
          <c:showPercent val="0"/>
          <c:showBubbleSize val="0"/>
        </c:dLbls>
        <c:gapWidth val="100"/>
        <c:overlap val="100"/>
        <c:axId val="382112200"/>
        <c:axId val="38211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1693</c:v>
                </c:pt>
                <c:pt idx="2">
                  <c:v>#N/A</c:v>
                </c:pt>
                <c:pt idx="3">
                  <c:v>#N/A</c:v>
                </c:pt>
                <c:pt idx="4">
                  <c:v>965</c:v>
                </c:pt>
                <c:pt idx="5">
                  <c:v>#N/A</c:v>
                </c:pt>
                <c:pt idx="6">
                  <c:v>#N/A</c:v>
                </c:pt>
                <c:pt idx="7">
                  <c:v>542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A1-4667-8D21-EC8029B458CB}"/>
            </c:ext>
          </c:extLst>
        </c:ser>
        <c:dLbls>
          <c:showLegendKey val="0"/>
          <c:showVal val="0"/>
          <c:showCatName val="0"/>
          <c:showSerName val="0"/>
          <c:showPercent val="0"/>
          <c:showBubbleSize val="0"/>
        </c:dLbls>
        <c:marker val="1"/>
        <c:smooth val="0"/>
        <c:axId val="382112200"/>
        <c:axId val="382117296"/>
      </c:lineChart>
      <c:catAx>
        <c:axId val="38211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117296"/>
        <c:crosses val="autoZero"/>
        <c:auto val="1"/>
        <c:lblAlgn val="ctr"/>
        <c:lblOffset val="100"/>
        <c:tickLblSkip val="1"/>
        <c:tickMarkSkip val="1"/>
        <c:noMultiLvlLbl val="0"/>
      </c:catAx>
      <c:valAx>
        <c:axId val="38211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11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1884</c:v>
                </c:pt>
                <c:pt idx="1">
                  <c:v>1848</c:v>
                </c:pt>
                <c:pt idx="2">
                  <c:v>1706</c:v>
                </c:pt>
              </c:numCache>
            </c:numRef>
          </c:val>
          <c:extLst>
            <c:ext xmlns:c16="http://schemas.microsoft.com/office/drawing/2014/chart" uri="{C3380CC4-5D6E-409C-BE32-E72D297353CC}">
              <c16:uniqueId val="{00000000-3460-40F5-875B-9A40BB553C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755</c:v>
                </c:pt>
                <c:pt idx="1">
                  <c:v>866</c:v>
                </c:pt>
                <c:pt idx="2">
                  <c:v>1037</c:v>
                </c:pt>
              </c:numCache>
            </c:numRef>
          </c:val>
          <c:extLst>
            <c:ext xmlns:c16="http://schemas.microsoft.com/office/drawing/2014/chart" uri="{C3380CC4-5D6E-409C-BE32-E72D297353CC}">
              <c16:uniqueId val="{00000001-3460-40F5-875B-9A40BB553C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2107</c:v>
                </c:pt>
                <c:pt idx="1">
                  <c:v>2321</c:v>
                </c:pt>
                <c:pt idx="2">
                  <c:v>2240</c:v>
                </c:pt>
              </c:numCache>
            </c:numRef>
          </c:val>
          <c:extLst>
            <c:ext xmlns:c16="http://schemas.microsoft.com/office/drawing/2014/chart" uri="{C3380CC4-5D6E-409C-BE32-E72D297353CC}">
              <c16:uniqueId val="{00000002-3460-40F5-875B-9A40BB553C1A}"/>
            </c:ext>
          </c:extLst>
        </c:ser>
        <c:dLbls>
          <c:showLegendKey val="0"/>
          <c:showVal val="0"/>
          <c:showCatName val="0"/>
          <c:showSerName val="0"/>
          <c:showPercent val="0"/>
          <c:showBubbleSize val="0"/>
        </c:dLbls>
        <c:gapWidth val="120"/>
        <c:overlap val="100"/>
        <c:axId val="382111808"/>
        <c:axId val="391543256"/>
      </c:barChart>
      <c:catAx>
        <c:axId val="3821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543256"/>
        <c:crosses val="autoZero"/>
        <c:auto val="1"/>
        <c:lblAlgn val="ctr"/>
        <c:lblOffset val="100"/>
        <c:tickLblSkip val="1"/>
        <c:tickMarkSkip val="1"/>
        <c:noMultiLvlLbl val="0"/>
      </c:catAx>
      <c:valAx>
        <c:axId val="391543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21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{0F0F767D-F958-48AF-9B8C-087E51842CEF}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BF4-4271-B54D-E795AA1725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{4ECE80BC-D43E-481F-83DB-DDB2DD3E4EF8}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F4-4271-B54D-E795AA1725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{12C251FA-AF79-4570-AF03-271232AAD4FF}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F4-4271-B54D-E795AA1725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{372584E2-9C06-4FB3-AE3E-78A416ABB04A}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F4-4271-B54D-E795AA1725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{F296A767-19C5-4CA0-B616-B74A5CDA2635}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F4-4271-B54D-E795AA1725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{ECCA7066-CFFB-4089-9F3F-286E9B6630ED}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BF4-4271-B54D-E795AA17253D}"/>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{5D575E2F-D9DF-49FE-B6E8-63E4F65393C5}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BF4-4271-B54D-E795AA17253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{6D6F33AD-9176-4EDB-B155-717024DDCC70}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BF4-4271-B54D-E795AA1725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{1ACE287A-B670-46CC-BFE8-2BB2BC5A690E}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BF4-4271-B54D-E795AA1725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59.8</c:v>
                </c:pt>
                <c:pt idx="32">
                  <c:v>60.8</c:v>
                </c:pt>
              </c:numCache>
            </c:numRef>
          </c:xVal>
          <c:yVal>
            <c:numRef>
              <c:f>公会計指標分析・財政指標組合せ分析表!$BP$51:$DC$51</c:f>
              <c:numCache>
                <c:formatCode>#,##0.0;"▲ "#,##0.0</c:formatCode>
                <c:ptCount val="40"/>
                <c:pt idx="16">
                  <c:v>13.7</c:v>
                </c:pt>
              </c:numCache>
            </c:numRef>
          </c:yVal>
          <c:smooth val="0"/>
          <c:extLst>
            <c:ext xmlns:c16="http://schemas.microsoft.com/office/drawing/2014/chart" uri="{C3380CC4-5D6E-409C-BE32-E72D297353CC}">
              <c16:uniqueId val="{00000009-3BF4-4271-B54D-E795AA1725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{58D5134D-EE59-414B-8FE4-5058E1C92292}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BF4-4271-B54D-E795AA1725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{ABB0C5AA-CBBF-47AB-B488-0D1C16566D4A}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F4-4271-B54D-E795AA1725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{9FD1DF48-F568-4BC5-A757-46A67D9E63B5}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F4-4271-B54D-E795AA1725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{E1F341C7-84DB-4E18-BA69-48231300E26B}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F4-4271-B54D-E795AA1725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{ACDCC0C0-79C6-40F8-97D8-DE98F02A5F40}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F4-4271-B54D-E795AA1725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{3F886C12-6728-4DC5-A50C-E28AE1C88206}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BF4-4271-B54D-E795AA17253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{68665298-0A67-4E97-853B-60B8F752C4CF}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BF4-4271-B54D-E795AA17253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{CE56C673-7980-4720-9B82-F87577CF4B0B}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BF4-4271-B54D-E795AA17253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{8D198664-CEEC-4608-AB30-DA5390E170CB}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BF4-4271-B54D-E795AA1725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3BF4-4271-B54D-E795AA17253D}"/>
            </c:ext>
          </c:extLst>
        </c:ser>
        <c:dLbls>
          <c:showLegendKey val="0"/>
          <c:showVal val="1"/>
          <c:showCatName val="0"/>
          <c:showSerName val="0"/>
          <c:showPercent val="0"/>
          <c:showBubbleSize val="0"/>
        </c:dLbls>
        <c:axId val="391544432"/>
        <c:axId val="391538160"/>
      </c:scatterChart>
      <c:valAx>
        <c:axId val="391544432"/>
        <c:scaling>
          <c:orientation val="minMax"/>
          <c:max val="6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538160"/>
        <c:crosses val="autoZero"/>
        <c:crossBetween val="midCat"/>
      </c:valAx>
      <c:valAx>
        <c:axId val="391538160"/>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544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{133533C3-FDD1-437F-9820-D9F8202A44AF}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2D7-4FBB-96C6-474A037C4F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{2A3240FD-4B39-482A-9820-C30A34DE063A}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D7-4FBB-96C6-474A037C4F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{8E4300BD-AC20-4994-9BAC-D8932B19A72D}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D7-4FBB-96C6-474A037C4F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{32A3AA0F-E30E-4E6A-A6BE-9EA6A3CBA73D}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D7-4FBB-96C6-474A037C4F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{D54AD280-D1F2-4B15-8FFC-8F67445FB4FF}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D7-4FBB-96C6-474A037C4F3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{671A87C2-E741-40B5-8640-789D5F8B398B}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2D7-4FBB-96C6-474A037C4F3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{2CD0E6EF-9FC2-4A4B-BF90-9CBADDFFC44C}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2D7-4FBB-96C6-474A037C4F3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{ACACE8FF-8CFE-438E-ABDF-F64B0F4BC403}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2D7-4FBB-96C6-474A037C4F3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{D2DE3894-50F5-4B9C-8750-CCF657337C1A}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2D7-4FBB-96C6-474A037C4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9.8000000000000007</c:v>
                </c:pt>
                <c:pt idx="24">
                  <c:v>9.4</c:v>
                </c:pt>
                <c:pt idx="32">
                  <c:v>9.6</c:v>
                </c:pt>
              </c:numCache>
            </c:numRef>
          </c:xVal>
          <c:yVal>
            <c:numRef>
              <c:f>公会計指標分析・財政指標組合せ分析表!$BP$73:$DC$73</c:f>
              <c:numCache>
                <c:formatCode>#,##0.0;"▲ "#,##0.0</c:formatCode>
                <c:ptCount val="40"/>
                <c:pt idx="0">
                  <c:v>43.3</c:v>
                </c:pt>
                <c:pt idx="8">
                  <c:v>25.2</c:v>
                </c:pt>
                <c:pt idx="16">
                  <c:v>13.7</c:v>
                </c:pt>
              </c:numCache>
            </c:numRef>
          </c:yVal>
          <c:smooth val="0"/>
          <c:extLst>
            <c:ext xmlns:c16="http://schemas.microsoft.com/office/drawing/2014/chart" uri="{C3380CC4-5D6E-409C-BE32-E72D297353CC}">
              <c16:uniqueId val="{00000009-92D7-4FBB-96C6-474A037C4F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{96AD1860-9A6E-411B-8405-62B73BF5DF02}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2D7-4FBB-96C6-474A037C4F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{BD1A6B1B-500F-473A-B756-B47B65AC445C}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D7-4FBB-96C6-474A037C4F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{BD213414-655B-4C2A-90F9-CCA5C90910DB}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D7-4FBB-96C6-474A037C4F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{DBF89EA9-A83B-4726-A1D5-2DC97A82E03E}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D7-4FBB-96C6-474A037C4F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{53FC93F6-839E-4691-9BD8-2D166C39C6C8}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D7-4FBB-96C6-474A037C4F3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{3287A3B1-7432-4677-8165-41248FF63EDD}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2D7-4FBB-96C6-474A037C4F3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{AFBC4DE2-E30F-4FD9-9AFC-9143C48DF613}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2D7-4FBB-96C6-474A037C4F3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{486FD23C-CBBC-4358-A036-068110E90409}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2D7-4FBB-96C6-474A037C4F3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{91D5B76B-270C-4841-9263-9DE4A6FBABD3}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2D7-4FBB-96C6-474A037C4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92D7-4FBB-96C6-474A037C4F39}"/>
            </c:ext>
          </c:extLst>
        </c:ser>
        <c:dLbls>
          <c:showLegendKey val="0"/>
          <c:showVal val="1"/>
          <c:showCatName val="0"/>
          <c:showSerName val="0"/>
          <c:showPercent val="0"/>
          <c:showBubbleSize val="0"/>
        </c:dLbls>
        <c:axId val="391540512"/>
        <c:axId val="391541688"/>
      </c:scatterChart>
      <c:valAx>
        <c:axId val="391540512"/>
        <c:scaling>
          <c:orientation val="minMax"/>
          <c:max val="12.799999999999999"/>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541688"/>
        <c:crosses val="autoZero"/>
        <c:crossBetween val="midCat"/>
      </c:valAx>
      <c:valAx>
        <c:axId val="391541688"/>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540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年度における実質公債費比率は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で昨年</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プラス</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は微減となったが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公営企業債の元利償還金に対する繰入金は微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事業実施に当たっては、国・県の補助事業を積極的に活用し、起債に頼り過ぎない財政運営に努める。また、今後も地方債の発行は慎重に行い、発行にあたっては交付税で措置される有利な起債を活用することなどでさらに比率の改善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年度における将来負担比率は、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昨年度に引き続きマイナス（数値無）となった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臨時財政対策債や中学校</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建設・小学校改修・統合保育園建設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伴う合併特例債</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により地方債の残高は増加</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繰上償還などにより公営企業債等繰入見込額</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減少してきている。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また、充当可能基金である財政調整基金等の積立額が増加してきてい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も含めた今後の新たな事業の借入予定等を考慮すると、推移を見ればわかるとおり地方債の現在高はもちろん、将来負担額は今後確実に増加することが見込まれ、過去の大型事業の返済が始まることにより積立てた基金も減少す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積極的に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任意繰上償還を行うと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減債計画に基づく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基金の積み立て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や歳計剰余金処分による積み立て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も計画的に行い比率の改善に努める。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百万円、学校建設基金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百万円、地域振興基金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百万円、ふるさと応援基金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百万円、庁舎建設基金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百万円、子育て応援基金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百万円の取り崩しを行い、一方で歳計剰余金や利子等の運用益、予算積立で財政調整基金に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百万円、庁舎建設基金に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百万円、ふるさと応援基金に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百万円、その他特定目的基金併せて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事業の選択と集中により健全な財政運営に努めていく</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ことはもちろん、</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自主財源の確保、人件費や物件費の削減、扶助費や繰出金の抑制などに努め、事務事業評価の充実、実施計画の見直しなど、さらなる行財政改革の推進と職員の意識改革を図</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り</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基金からの取崩しの圧縮に努め</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その他各特定目的基金については、設置の目的に沿い各種事業実施に係る財源に充当し、後年度負担の軽減や住民サービスの維持等を図るため、適切に積立・取り崩しを行っていく。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fontAlgn="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lang="ja-JP" altLang="en-US" sz="1300">
              <a:effectLst/>
              <a:latin typeface="ＭＳ Ｐゴシック" panose="020B0600070205080204" pitchFamily="50" charset="-128"/>
              <a:ea typeface="ＭＳ Ｐゴシック" panose="020B0600070205080204" pitchFamily="50" charset="-128"/>
            </a:rPr>
            <a:t>地域振興及び住民の一体感の醸成を図る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fontAlgn="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lang="ja-JP" altLang="en-US" sz="1300">
              <a:effectLst/>
              <a:latin typeface="ＭＳ Ｐゴシック" panose="020B0600070205080204" pitchFamily="50" charset="-128"/>
              <a:ea typeface="ＭＳ Ｐゴシック" panose="020B0600070205080204" pitchFamily="50" charset="-128"/>
            </a:rPr>
            <a:t>高齢者等の保健福祉の増進を図る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lang="ja-JP" altLang="en-US" sz="1300">
              <a:effectLst/>
              <a:latin typeface="ＭＳ Ｐゴシック" panose="020B0600070205080204" pitchFamily="50" charset="-128"/>
              <a:ea typeface="ＭＳ Ｐゴシック" panose="020B0600070205080204" pitchFamily="50" charset="-128"/>
            </a:rPr>
            <a:t>庁舎建設に必要な財源に充てる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lang="ja-JP" altLang="en-US" sz="1300">
              <a:effectLst/>
              <a:latin typeface="ＭＳ Ｐゴシック" panose="020B0600070205080204" pitchFamily="50" charset="-128"/>
              <a:ea typeface="ＭＳ Ｐゴシック" panose="020B0600070205080204" pitchFamily="50" charset="-128"/>
            </a:rPr>
            <a:t>公共施設の新増改築及び公共用地の取得に要する財源に充てる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l" fontAlgn="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飯綱町子育て応援基金：</a:t>
          </a:r>
          <a:r>
            <a:rPr lang="ja-JP" altLang="en-US" sz="1300">
              <a:effectLst/>
              <a:latin typeface="ＭＳ Ｐゴシック" panose="020B0600070205080204" pitchFamily="50" charset="-128"/>
              <a:ea typeface="ＭＳ Ｐゴシック" panose="020B0600070205080204" pitchFamily="50" charset="-128"/>
            </a:rPr>
            <a:t>子育て支援施策の一層の充実を図る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年度は、利子・予算積立等において庁舎建設基金に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百万円、子育て応援基金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年度完成で新庁舎を建設予定なので現在積立額を全額充当予定。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その他各特定目的基金については、設置の目的に沿い各種事業実施に係る財源に充当し、後年度負担の軽減や住民サービスの維持等を図るため、適切に積立・取り崩しを行っていく。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年度は、歳計剰余金処分において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百万円積み立てた他、予算積立・運用益等により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百万円積み立てたが、取崩しを前年度より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百万円多い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年度以降、新規・継続による町単独事業や国・県補助</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を活用した事業の実施により町の予算総額も大きくなってきており、自主財源が乏しい中、事業を実施するには一般財源での対応が余儀なくされる状況である。現段階の予測において、平成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年度末基金残高は今年度の半分程度まで減少すると見込んでいる。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年度は、歳計剰余金処分において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百万円積み立て、取崩しを行わなかったため前年度比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公債費については、臨時財政対策債や小・中学校改修等の大型事業に伴う合併特例債の償還により今後増加していき、償還のピーク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（公債費年額：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年度頃に迎えると予測している。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このようなことを踏まえ、任意繰上償還を積極的に実施・検討し、後年度負担の軽減を図るため減債基金計画に基づき、平成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年度以降の公債費償還金額の平準化（年間７億）を図るため計画的に基金の積み立てを行う。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年度段階での減債基金計画に基づく基金積立予定額：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
11,271
75.00
7,331,653
6,854,636
451,647
4,686,529
7,140,268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有形固定資産減価償却率については上昇傾向にあり全国平均よりやや上回っているが、平成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年度に策定した公共施設等総合管理計画に基づき、これからの個別施設計画の策定に伴い、除却する施設等具体化し、投資的経費節減を進める。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6" name="直線コネクタ 65"/>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7"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8" name="直線コネクタ 67"/>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9"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0" name="直線コネクタ 69"/>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71"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2" name="フローチャート: 判断 71"/>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3" name="フローチャート: 判断 72"/>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4" name="フローチャート: 判断 73"/>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80" name="楕円 79"/>
        <xdr:cNvSpPr/>
      </xdr:nvSpPr>
      <xdr:spPr>
        <a:xfrm>
          <a:off x="47117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99458</xdr:rowOff>
    </xdr:from>
    <xdr:ext cx="405111" cy="259045"/>
    <xdr:sp macro="" textlink="">
      <xdr:nvSpPr>
        <xdr:cNvPr id="81" name="有形固定資産減価償却率該当値テキスト"/>
        <xdr:cNvSpPr txBox="1"/>
      </xdr:nvSpPr>
      <xdr:spPr>
        <a:xfrm>
          <a:off x="4813300" y="601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119761</xdr:rowOff>
    </xdr:from>
    <xdr:to>
      <xdr:col>19</xdr:col>
      <xdr:colOff>187325</xdr:colOff>
      <xdr:row>32</xdr:row>
      <xdr:rowOff>49911</xdr:rowOff>
    </xdr:to>
    <xdr:sp macro="" textlink="">
      <xdr:nvSpPr>
        <xdr:cNvPr id="82" name="楕円 81"/>
        <xdr:cNvSpPr/>
      </xdr:nvSpPr>
      <xdr:spPr>
        <a:xfrm>
          <a:off x="4000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127381</xdr:rowOff>
    </xdr:from>
    <xdr:to>
      <xdr:col>23</xdr:col>
      <xdr:colOff>85725</xdr:colOff>
      <xdr:row>31</xdr:row>
      <xdr:rowOff>170561</xdr:rowOff>
    </xdr:to>
    <xdr:cxnSp macro="">
      <xdr:nvCxnSpPr>
        <xdr:cNvPr id="83" name="直線コネクタ 82"/>
        <xdr:cNvCxnSpPr/>
      </xdr:nvCxnSpPr>
      <xdr:spPr>
        <a:xfrm flipV="1">
          <a:off x="4051300" y="621385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4" name="楕円 83"/>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170561</xdr:rowOff>
    </xdr:from>
    <xdr:to>
      <xdr:col>19</xdr:col>
      <xdr:colOff>136525</xdr:colOff>
      <xdr:row>32</xdr:row>
      <xdr:rowOff>33655</xdr:rowOff>
    </xdr:to>
    <xdr:cxnSp macro="">
      <xdr:nvCxnSpPr>
        <xdr:cNvPr id="85" name="直線コネクタ 84"/>
        <xdr:cNvCxnSpPr/>
      </xdr:nvCxnSpPr>
      <xdr:spPr>
        <a:xfrm flipV="1">
          <a:off x="3289300" y="625703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6"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7" name="n_2ave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66438</xdr:rowOff>
    </xdr:from>
    <xdr:ext cx="405111" cy="259045"/>
    <xdr:sp macro="" textlink="">
      <xdr:nvSpPr>
        <xdr:cNvPr id="88" name="n_1main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100982</xdr:rowOff>
    </xdr:from>
    <xdr:ext cx="405111" cy="259045"/>
    <xdr:sp macro="" textlink="">
      <xdr:nvSpPr>
        <xdr:cNvPr id="89" name="n_2mainValue有形固定資産減価償却率"/>
        <xdr:cNvSpPr txBox="1"/>
      </xdr:nvSpPr>
      <xdr:spPr>
        <a:xfrm>
          <a:off x="3086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平均を下回っているが、当町では地方創生事業並びに役場庁舎建設などによる起債発行が増加すると見込んでいるが、町財政改革プランによる実職員数の抑制を実施しており、人件費の削減及び減債基金活用による債務の早期償還進め、類似団体平均値を超え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5" name="直線コネクタ 104"/>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6" name="テキスト ボックス 105"/>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7" name="直線コネクタ 106"/>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8" name="テキスト ボックス 107"/>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9" name="直線コネクタ 108"/>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10" name="テキスト ボックス 109"/>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13" name="直線コネクタ 112"/>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4" name="テキスト ボックス 113"/>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5" name="直線コネクタ 114"/>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6" name="テキスト ボックス 115"/>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7" name="直線コネクタ 116"/>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8" name="テキスト ボックス 117"/>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22" name="直線コネクタ 121"/>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23"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4" name="直線コネクタ 123"/>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5"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7"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8" name="フローチャート: 判断 127"/>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147638</xdr:rowOff>
    </xdr:from>
    <xdr:to>
      <xdr:col>76</xdr:col>
      <xdr:colOff>73025</xdr:colOff>
      <xdr:row>31</xdr:row>
      <xdr:rowOff>77788</xdr:rowOff>
    </xdr:to>
    <xdr:sp macro="" textlink="">
      <xdr:nvSpPr>
        <xdr:cNvPr id="134" name="楕円 133"/>
        <xdr:cNvSpPr/>
      </xdr:nvSpPr>
      <xdr:spPr>
        <a:xfrm>
          <a:off x="147447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126065</xdr:rowOff>
    </xdr:from>
    <xdr:ext cx="340478" cy="259045"/>
    <xdr:sp macro="" textlink="">
      <xdr:nvSpPr>
        <xdr:cNvPr id="135" name="債務償還可能年数該当値テキスト"/>
        <xdr:cNvSpPr txBox="1"/>
      </xdr:nvSpPr>
      <xdr:spPr>
        <a:xfrm>
          <a:off x="14846300" y="60410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
11,271
75.00
7,331,653
6,854,636
451,647
4,686,529
7,140,268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3" name="【道路】&#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4" name="楕円 73"/>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149678</xdr:rowOff>
    </xdr:to>
    <xdr:cxnSp macro="">
      <xdr:nvCxnSpPr>
        <xdr:cNvPr id="75" name="直線コネクタ 74"/>
        <xdr:cNvCxnSpPr/>
      </xdr:nvCxnSpPr>
      <xdr:spPr>
        <a:xfrm flipV="1">
          <a:off x="3797300" y="64312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6" name="楕円 75"/>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149678</xdr:rowOff>
    </xdr:from>
    <xdr:to>
      <xdr:col>19</xdr:col>
      <xdr:colOff>177800</xdr:colOff>
      <xdr:row>38</xdr:row>
      <xdr:rowOff>43543</xdr:rowOff>
    </xdr:to>
    <xdr:cxnSp macro="">
      <xdr:nvCxnSpPr>
        <xdr:cNvPr id="77" name="直線コネクタ 76"/>
        <xdr:cNvCxnSpPr/>
      </xdr:nvCxnSpPr>
      <xdr:spPr>
        <a:xfrm flipV="1">
          <a:off x="2908300" y="6493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78" name="n_1aveValue【道路】&#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9" name="n_2aveValue【道路】&#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45555</xdr:rowOff>
    </xdr:from>
    <xdr:ext cx="405111" cy="259045"/>
    <xdr:sp macro="" textlink="">
      <xdr:nvSpPr>
        <xdr:cNvPr id="80" name="n_1mainValue【道路】&#10;有形固定資産減価償却率"/>
        <xdr:cNvSpPr txBox="1"/>
      </xdr:nvSpPr>
      <xdr:spPr>
        <a:xfrm>
          <a:off x="35820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mainValue【道路】&#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10"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8560</xdr:rowOff>
    </xdr:from>
    <xdr:to>
      <xdr:col>55</xdr:col>
      <xdr:colOff>50800</xdr:colOff>
      <xdr:row>37</xdr:row>
      <xdr:rowOff>110160</xdr:rowOff>
    </xdr:to>
    <xdr:sp macro="" textlink="">
      <xdr:nvSpPr>
        <xdr:cNvPr id="119" name="楕円 118"/>
        <xdr:cNvSpPr/>
      </xdr:nvSpPr>
      <xdr:spPr>
        <a:xfrm>
          <a:off x="10426700" y="63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31437</xdr:rowOff>
    </xdr:from>
    <xdr:ext cx="534377" cy="259045"/>
    <xdr:sp macro="" textlink="">
      <xdr:nvSpPr>
        <xdr:cNvPr id="120" name="【道路】&#10;一人当たり延長該当値テキスト"/>
        <xdr:cNvSpPr txBox="1"/>
      </xdr:nvSpPr>
      <xdr:spPr>
        <a:xfrm>
          <a:off x="10515600" y="62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24848</xdr:rowOff>
    </xdr:from>
    <xdr:to>
      <xdr:col>50</xdr:col>
      <xdr:colOff>165100</xdr:colOff>
      <xdr:row>37</xdr:row>
      <xdr:rowOff>126448</xdr:rowOff>
    </xdr:to>
    <xdr:sp macro="" textlink="">
      <xdr:nvSpPr>
        <xdr:cNvPr id="121" name="楕円 120"/>
        <xdr:cNvSpPr/>
      </xdr:nvSpPr>
      <xdr:spPr>
        <a:xfrm>
          <a:off x="9588500" y="63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59360</xdr:rowOff>
    </xdr:from>
    <xdr:to>
      <xdr:col>55</xdr:col>
      <xdr:colOff>0</xdr:colOff>
      <xdr:row>37</xdr:row>
      <xdr:rowOff>75648</xdr:rowOff>
    </xdr:to>
    <xdr:cxnSp macro="">
      <xdr:nvCxnSpPr>
        <xdr:cNvPr id="122" name="直線コネクタ 121"/>
        <xdr:cNvCxnSpPr/>
      </xdr:nvCxnSpPr>
      <xdr:spPr>
        <a:xfrm flipV="1">
          <a:off x="9639300" y="6403010"/>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99028</xdr:rowOff>
    </xdr:from>
    <xdr:to>
      <xdr:col>46</xdr:col>
      <xdr:colOff>38100</xdr:colOff>
      <xdr:row>37</xdr:row>
      <xdr:rowOff>29178</xdr:rowOff>
    </xdr:to>
    <xdr:sp macro="" textlink="">
      <xdr:nvSpPr>
        <xdr:cNvPr id="123" name="楕円 122"/>
        <xdr:cNvSpPr/>
      </xdr:nvSpPr>
      <xdr:spPr>
        <a:xfrm>
          <a:off x="8699500" y="62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149828</xdr:rowOff>
    </xdr:from>
    <xdr:to>
      <xdr:col>50</xdr:col>
      <xdr:colOff>114300</xdr:colOff>
      <xdr:row>37</xdr:row>
      <xdr:rowOff>75648</xdr:rowOff>
    </xdr:to>
    <xdr:cxnSp macro="">
      <xdr:nvCxnSpPr>
        <xdr:cNvPr id="124" name="直線コネクタ 123"/>
        <xdr:cNvCxnSpPr/>
      </xdr:nvCxnSpPr>
      <xdr:spPr>
        <a:xfrm>
          <a:off x="8750300" y="6322028"/>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5" name="n_1aveValue【道路】&#10;一人当たり延長"/>
        <xdr:cNvSpPr txBox="1"/>
      </xdr:nvSpPr>
      <xdr:spPr>
        <a:xfrm>
          <a:off x="93594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9123</xdr:rowOff>
    </xdr:from>
    <xdr:ext cx="534377" cy="259045"/>
    <xdr:sp macro="" textlink="">
      <xdr:nvSpPr>
        <xdr:cNvPr id="126" name="n_2aveValue【道路】&#10;一人当たり延長"/>
        <xdr:cNvSpPr txBox="1"/>
      </xdr:nvSpPr>
      <xdr:spPr>
        <a:xfrm>
          <a:off x="8483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142975</xdr:rowOff>
    </xdr:from>
    <xdr:ext cx="534377" cy="259045"/>
    <xdr:sp macro="" textlink="">
      <xdr:nvSpPr>
        <xdr:cNvPr id="127" name="n_1mainValue【道路】&#10;一人当たり延長"/>
        <xdr:cNvSpPr txBox="1"/>
      </xdr:nvSpPr>
      <xdr:spPr>
        <a:xfrm>
          <a:off x="9359411" y="6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45705</xdr:rowOff>
    </xdr:from>
    <xdr:ext cx="534377" cy="259045"/>
    <xdr:sp macro="" textlink="">
      <xdr:nvSpPr>
        <xdr:cNvPr id="128" name="n_2mainValue【道路】&#10;一人当たり延長"/>
        <xdr:cNvSpPr txBox="1"/>
      </xdr:nvSpPr>
      <xdr:spPr>
        <a:xfrm>
          <a:off x="8483111" y="60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6"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161798</xdr:rowOff>
    </xdr:from>
    <xdr:to>
      <xdr:col>24</xdr:col>
      <xdr:colOff>114300</xdr:colOff>
      <xdr:row>58</xdr:row>
      <xdr:rowOff>91948</xdr:rowOff>
    </xdr:to>
    <xdr:sp macro="" textlink="">
      <xdr:nvSpPr>
        <xdr:cNvPr id="165" name="楕円 164"/>
        <xdr:cNvSpPr/>
      </xdr:nvSpPr>
      <xdr:spPr>
        <a:xfrm>
          <a:off x="4584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13225</xdr:rowOff>
    </xdr:from>
    <xdr:ext cx="405111" cy="259045"/>
    <xdr:sp macro="" textlink="">
      <xdr:nvSpPr>
        <xdr:cNvPr id="166" name="【橋りょう・トンネル】&#10;有形固定資産減価償却率該当値テキスト"/>
        <xdr:cNvSpPr txBox="1"/>
      </xdr:nvSpPr>
      <xdr:spPr>
        <a:xfrm>
          <a:off x="4673600"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67" name="楕円 166"/>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41148</xdr:rowOff>
    </xdr:from>
    <xdr:to>
      <xdr:col>24</xdr:col>
      <xdr:colOff>63500</xdr:colOff>
      <xdr:row>58</xdr:row>
      <xdr:rowOff>80010</xdr:rowOff>
    </xdr:to>
    <xdr:cxnSp macro="">
      <xdr:nvCxnSpPr>
        <xdr:cNvPr id="168" name="直線コネクタ 167"/>
        <xdr:cNvCxnSpPr/>
      </xdr:nvCxnSpPr>
      <xdr:spPr>
        <a:xfrm flipV="1">
          <a:off x="3797300" y="998524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38354</xdr:rowOff>
    </xdr:from>
    <xdr:to>
      <xdr:col>15</xdr:col>
      <xdr:colOff>101600</xdr:colOff>
      <xdr:row>58</xdr:row>
      <xdr:rowOff>139954</xdr:rowOff>
    </xdr:to>
    <xdr:sp macro="" textlink="">
      <xdr:nvSpPr>
        <xdr:cNvPr id="169" name="楕円 168"/>
        <xdr:cNvSpPr/>
      </xdr:nvSpPr>
      <xdr:spPr>
        <a:xfrm>
          <a:off x="2857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89154</xdr:rowOff>
    </xdr:to>
    <xdr:cxnSp macro="">
      <xdr:nvCxnSpPr>
        <xdr:cNvPr id="170" name="直線コネクタ 169"/>
        <xdr:cNvCxnSpPr/>
      </xdr:nvCxnSpPr>
      <xdr:spPr>
        <a:xfrm flipV="1">
          <a:off x="2908300" y="100241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71"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73" name="n_1mainValue【橋りょう・トンネル】&#10;有形固定資産減価償却率"/>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156481</xdr:rowOff>
    </xdr:from>
    <xdr:ext cx="405111" cy="259045"/>
    <xdr:sp macro="" textlink="">
      <xdr:nvSpPr>
        <xdr:cNvPr id="174" name="n_2mainValue【橋りょう・トンネル】&#10;有形固定資産減価償却率"/>
        <xdr:cNvSpPr txBox="1"/>
      </xdr:nvSpPr>
      <xdr:spPr>
        <a:xfrm>
          <a:off x="2705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17832</xdr:rowOff>
    </xdr:from>
    <xdr:ext cx="599010" cy="259045"/>
    <xdr:sp macro="" textlink="">
      <xdr:nvSpPr>
        <xdr:cNvPr id="203" name="【橋りょう・トンネル】&#10;一人当たり有形固定資産（償却資産）額平均値テキスト"/>
        <xdr:cNvSpPr txBox="1"/>
      </xdr:nvSpPr>
      <xdr:spPr>
        <a:xfrm>
          <a:off x="10515600" y="10304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95748</xdr:rowOff>
    </xdr:from>
    <xdr:to>
      <xdr:col>55</xdr:col>
      <xdr:colOff>50800</xdr:colOff>
      <xdr:row>63</xdr:row>
      <xdr:rowOff>25898</xdr:rowOff>
    </xdr:to>
    <xdr:sp macro="" textlink="">
      <xdr:nvSpPr>
        <xdr:cNvPr id="212" name="楕円 211"/>
        <xdr:cNvSpPr/>
      </xdr:nvSpPr>
      <xdr:spPr>
        <a:xfrm>
          <a:off x="10426700" y="107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74175</xdr:rowOff>
    </xdr:from>
    <xdr:ext cx="599010" cy="259045"/>
    <xdr:sp macro="" textlink="">
      <xdr:nvSpPr>
        <xdr:cNvPr id="213" name="【橋りょう・トンネル】&#10;一人当たり有形固定資産（償却資産）額該当値テキスト"/>
        <xdr:cNvSpPr txBox="1"/>
      </xdr:nvSpPr>
      <xdr:spPr>
        <a:xfrm>
          <a:off x="10515600" y="1070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101057</xdr:rowOff>
    </xdr:from>
    <xdr:to>
      <xdr:col>50</xdr:col>
      <xdr:colOff>165100</xdr:colOff>
      <xdr:row>63</xdr:row>
      <xdr:rowOff>31207</xdr:rowOff>
    </xdr:to>
    <xdr:sp macro="" textlink="">
      <xdr:nvSpPr>
        <xdr:cNvPr id="214" name="楕円 213"/>
        <xdr:cNvSpPr/>
      </xdr:nvSpPr>
      <xdr:spPr>
        <a:xfrm>
          <a:off x="9588500" y="1073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146548</xdr:rowOff>
    </xdr:from>
    <xdr:to>
      <xdr:col>55</xdr:col>
      <xdr:colOff>0</xdr:colOff>
      <xdr:row>62</xdr:row>
      <xdr:rowOff>151857</xdr:rowOff>
    </xdr:to>
    <xdr:cxnSp macro="">
      <xdr:nvCxnSpPr>
        <xdr:cNvPr id="215" name="直線コネクタ 214"/>
        <xdr:cNvCxnSpPr/>
      </xdr:nvCxnSpPr>
      <xdr:spPr>
        <a:xfrm flipV="1">
          <a:off x="9639300" y="10776448"/>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104303</xdr:rowOff>
    </xdr:from>
    <xdr:to>
      <xdr:col>46</xdr:col>
      <xdr:colOff>38100</xdr:colOff>
      <xdr:row>63</xdr:row>
      <xdr:rowOff>34453</xdr:rowOff>
    </xdr:to>
    <xdr:sp macro="" textlink="">
      <xdr:nvSpPr>
        <xdr:cNvPr id="216" name="楕円 215"/>
        <xdr:cNvSpPr/>
      </xdr:nvSpPr>
      <xdr:spPr>
        <a:xfrm>
          <a:off x="8699500" y="107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151857</xdr:rowOff>
    </xdr:from>
    <xdr:to>
      <xdr:col>50</xdr:col>
      <xdr:colOff>114300</xdr:colOff>
      <xdr:row>62</xdr:row>
      <xdr:rowOff>155103</xdr:rowOff>
    </xdr:to>
    <xdr:cxnSp macro="">
      <xdr:nvCxnSpPr>
        <xdr:cNvPr id="217" name="直線コネクタ 216"/>
        <xdr:cNvCxnSpPr/>
      </xdr:nvCxnSpPr>
      <xdr:spPr>
        <a:xfrm flipV="1">
          <a:off x="8750300" y="1078175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18"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19"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22334</xdr:rowOff>
    </xdr:from>
    <xdr:ext cx="599010" cy="259045"/>
    <xdr:sp macro="" textlink="">
      <xdr:nvSpPr>
        <xdr:cNvPr id="220" name="n_1mainValue【橋りょう・トンネル】&#10;一人当たり有形固定資産（償却資産）額"/>
        <xdr:cNvSpPr txBox="1"/>
      </xdr:nvSpPr>
      <xdr:spPr>
        <a:xfrm>
          <a:off x="9327095" y="1082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25580</xdr:rowOff>
    </xdr:from>
    <xdr:ext cx="599010" cy="259045"/>
    <xdr:sp macro="" textlink="">
      <xdr:nvSpPr>
        <xdr:cNvPr id="221" name="n_2mainValue【橋りょう・トンネル】&#10;一人当たり有形固定資産（償却資産）額"/>
        <xdr:cNvSpPr txBox="1"/>
      </xdr:nvSpPr>
      <xdr:spPr>
        <a:xfrm>
          <a:off x="8450795" y="1082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135907</xdr:rowOff>
    </xdr:from>
    <xdr:ext cx="405111" cy="259045"/>
    <xdr:sp macro="" textlink="">
      <xdr:nvSpPr>
        <xdr:cNvPr id="249" name="【公営住宅】&#10;有形固定資産減価償却率平均値テキスト"/>
        <xdr:cNvSpPr txBox="1"/>
      </xdr:nvSpPr>
      <xdr:spPr>
        <a:xfrm>
          <a:off x="4673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133604</xdr:rowOff>
    </xdr:from>
    <xdr:to>
      <xdr:col>24</xdr:col>
      <xdr:colOff>114300</xdr:colOff>
      <xdr:row>85</xdr:row>
      <xdr:rowOff>63754</xdr:rowOff>
    </xdr:to>
    <xdr:sp macro="" textlink="">
      <xdr:nvSpPr>
        <xdr:cNvPr id="258" name="楕円 257"/>
        <xdr:cNvSpPr/>
      </xdr:nvSpPr>
      <xdr:spPr>
        <a:xfrm>
          <a:off x="4584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112031</xdr:rowOff>
    </xdr:from>
    <xdr:ext cx="405111" cy="259045"/>
    <xdr:sp macro="" textlink="">
      <xdr:nvSpPr>
        <xdr:cNvPr id="259" name="【公営住宅】&#10;有形固定資産減価償却率該当値テキスト"/>
        <xdr:cNvSpPr txBox="1"/>
      </xdr:nvSpPr>
      <xdr:spPr>
        <a:xfrm>
          <a:off x="4673600"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30735</xdr:rowOff>
    </xdr:from>
    <xdr:to>
      <xdr:col>20</xdr:col>
      <xdr:colOff>38100</xdr:colOff>
      <xdr:row>85</xdr:row>
      <xdr:rowOff>132335</xdr:rowOff>
    </xdr:to>
    <xdr:sp macro="" textlink="">
      <xdr:nvSpPr>
        <xdr:cNvPr id="260" name="楕円 259"/>
        <xdr:cNvSpPr/>
      </xdr:nvSpPr>
      <xdr:spPr>
        <a:xfrm>
          <a:off x="3746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12954</xdr:rowOff>
    </xdr:from>
    <xdr:to>
      <xdr:col>24</xdr:col>
      <xdr:colOff>63500</xdr:colOff>
      <xdr:row>85</xdr:row>
      <xdr:rowOff>81535</xdr:rowOff>
    </xdr:to>
    <xdr:cxnSp macro="">
      <xdr:nvCxnSpPr>
        <xdr:cNvPr id="261" name="直線コネクタ 260"/>
        <xdr:cNvCxnSpPr/>
      </xdr:nvCxnSpPr>
      <xdr:spPr>
        <a:xfrm flipV="1">
          <a:off x="3797300" y="1458620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103887</xdr:rowOff>
    </xdr:from>
    <xdr:to>
      <xdr:col>15</xdr:col>
      <xdr:colOff>101600</xdr:colOff>
      <xdr:row>86</xdr:row>
      <xdr:rowOff>34037</xdr:rowOff>
    </xdr:to>
    <xdr:sp macro="" textlink="">
      <xdr:nvSpPr>
        <xdr:cNvPr id="262" name="楕円 261"/>
        <xdr:cNvSpPr/>
      </xdr:nvSpPr>
      <xdr:spPr>
        <a:xfrm>
          <a:off x="2857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81535</xdr:rowOff>
    </xdr:from>
    <xdr:to>
      <xdr:col>19</xdr:col>
      <xdr:colOff>177800</xdr:colOff>
      <xdr:row>85</xdr:row>
      <xdr:rowOff>154687</xdr:rowOff>
    </xdr:to>
    <xdr:cxnSp macro="">
      <xdr:nvCxnSpPr>
        <xdr:cNvPr id="263" name="直線コネクタ 262"/>
        <xdr:cNvCxnSpPr/>
      </xdr:nvCxnSpPr>
      <xdr:spPr>
        <a:xfrm flipV="1">
          <a:off x="2908300" y="146547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64" name="n_1aveValue【公営住宅】&#10;有形固定資産減価償却率"/>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65"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123462</xdr:rowOff>
    </xdr:from>
    <xdr:ext cx="405111" cy="259045"/>
    <xdr:sp macro="" textlink="">
      <xdr:nvSpPr>
        <xdr:cNvPr id="266" name="n_1mainValue【公営住宅】&#10;有形固定資産減価償却率"/>
        <xdr:cNvSpPr txBox="1"/>
      </xdr:nvSpPr>
      <xdr:spPr>
        <a:xfrm>
          <a:off x="3582044" y="1469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25164</xdr:rowOff>
    </xdr:from>
    <xdr:ext cx="405111" cy="259045"/>
    <xdr:sp macro="" textlink="">
      <xdr:nvSpPr>
        <xdr:cNvPr id="267" name="n_2mainValue【公営住宅】&#10;有形固定資産減価償却率"/>
        <xdr:cNvSpPr txBox="1"/>
      </xdr:nvSpPr>
      <xdr:spPr>
        <a:xfrm>
          <a:off x="2705744" y="1476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8"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67473</xdr:rowOff>
    </xdr:from>
    <xdr:to>
      <xdr:col>55</xdr:col>
      <xdr:colOff>50800</xdr:colOff>
      <xdr:row>86</xdr:row>
      <xdr:rowOff>169073</xdr:rowOff>
    </xdr:to>
    <xdr:sp macro="" textlink="">
      <xdr:nvSpPr>
        <xdr:cNvPr id="307" name="楕円 306"/>
        <xdr:cNvSpPr/>
      </xdr:nvSpPr>
      <xdr:spPr>
        <a:xfrm>
          <a:off x="10426700" y="148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153850</xdr:rowOff>
    </xdr:from>
    <xdr:ext cx="469744" cy="259045"/>
    <xdr:sp macro="" textlink="">
      <xdr:nvSpPr>
        <xdr:cNvPr id="308" name="【公営住宅】&#10;一人当たり面積該当値テキスト"/>
        <xdr:cNvSpPr txBox="1"/>
      </xdr:nvSpPr>
      <xdr:spPr>
        <a:xfrm>
          <a:off x="10515600" y="1472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68453</xdr:rowOff>
    </xdr:from>
    <xdr:to>
      <xdr:col>50</xdr:col>
      <xdr:colOff>165100</xdr:colOff>
      <xdr:row>86</xdr:row>
      <xdr:rowOff>170053</xdr:rowOff>
    </xdr:to>
    <xdr:sp macro="" textlink="">
      <xdr:nvSpPr>
        <xdr:cNvPr id="309" name="楕円 308"/>
        <xdr:cNvSpPr/>
      </xdr:nvSpPr>
      <xdr:spPr>
        <a:xfrm>
          <a:off x="9588500" y="148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118273</xdr:rowOff>
    </xdr:from>
    <xdr:to>
      <xdr:col>55</xdr:col>
      <xdr:colOff>0</xdr:colOff>
      <xdr:row>86</xdr:row>
      <xdr:rowOff>119253</xdr:rowOff>
    </xdr:to>
    <xdr:cxnSp macro="">
      <xdr:nvCxnSpPr>
        <xdr:cNvPr id="310" name="直線コネクタ 309"/>
        <xdr:cNvCxnSpPr/>
      </xdr:nvCxnSpPr>
      <xdr:spPr>
        <a:xfrm flipV="1">
          <a:off x="9639300" y="1486297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69106</xdr:rowOff>
    </xdr:from>
    <xdr:to>
      <xdr:col>46</xdr:col>
      <xdr:colOff>38100</xdr:colOff>
      <xdr:row>86</xdr:row>
      <xdr:rowOff>170706</xdr:rowOff>
    </xdr:to>
    <xdr:sp macro="" textlink="">
      <xdr:nvSpPr>
        <xdr:cNvPr id="311" name="楕円 310"/>
        <xdr:cNvSpPr/>
      </xdr:nvSpPr>
      <xdr:spPr>
        <a:xfrm>
          <a:off x="8699500" y="14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119253</xdr:rowOff>
    </xdr:from>
    <xdr:to>
      <xdr:col>50</xdr:col>
      <xdr:colOff>114300</xdr:colOff>
      <xdr:row>86</xdr:row>
      <xdr:rowOff>119906</xdr:rowOff>
    </xdr:to>
    <xdr:cxnSp macro="">
      <xdr:nvCxnSpPr>
        <xdr:cNvPr id="312" name="直線コネクタ 311"/>
        <xdr:cNvCxnSpPr/>
      </xdr:nvCxnSpPr>
      <xdr:spPr>
        <a:xfrm flipV="1">
          <a:off x="8750300" y="1486395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13"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4"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161180</xdr:rowOff>
    </xdr:from>
    <xdr:ext cx="469744" cy="259045"/>
    <xdr:sp macro="" textlink="">
      <xdr:nvSpPr>
        <xdr:cNvPr id="315" name="n_1mainValue【公営住宅】&#10;一人当たり面積"/>
        <xdr:cNvSpPr txBox="1"/>
      </xdr:nvSpPr>
      <xdr:spPr>
        <a:xfrm>
          <a:off x="9391727" y="1490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161833</xdr:rowOff>
    </xdr:from>
    <xdr:ext cx="469744" cy="259045"/>
    <xdr:sp macro="" textlink="">
      <xdr:nvSpPr>
        <xdr:cNvPr id="316" name="n_2mainValue【公営住宅】&#10;一人当たり面積"/>
        <xdr:cNvSpPr txBox="1"/>
      </xdr:nvSpPr>
      <xdr:spPr>
        <a:xfrm>
          <a:off x="8515427" y="149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362" name="【認定こども園・幼稚園・保育所】&#10;有形固定資産減価償却率平均値テキスト"/>
        <xdr:cNvSpPr txBox="1"/>
      </xdr:nvSpPr>
      <xdr:spPr>
        <a:xfrm>
          <a:off x="16357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371" name="楕円 370"/>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372" name="【認定こども園・幼稚園・保育所】&#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373" name="楕円 372"/>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87630</xdr:rowOff>
    </xdr:to>
    <xdr:cxnSp macro="">
      <xdr:nvCxnSpPr>
        <xdr:cNvPr id="374" name="直線コネクタ 373"/>
        <xdr:cNvCxnSpPr/>
      </xdr:nvCxnSpPr>
      <xdr:spPr>
        <a:xfrm flipV="1">
          <a:off x="15481300" y="69113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xdr:rowOff>
    </xdr:from>
    <xdr:to>
      <xdr:col>76</xdr:col>
      <xdr:colOff>165100</xdr:colOff>
      <xdr:row>37</xdr:row>
      <xdr:rowOff>111760</xdr:rowOff>
    </xdr:to>
    <xdr:sp macro="" textlink="">
      <xdr:nvSpPr>
        <xdr:cNvPr id="375" name="楕円 374"/>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60960</xdr:rowOff>
    </xdr:from>
    <xdr:to>
      <xdr:col>81</xdr:col>
      <xdr:colOff>50800</xdr:colOff>
      <xdr:row>40</xdr:row>
      <xdr:rowOff>87630</xdr:rowOff>
    </xdr:to>
    <xdr:cxnSp macro="">
      <xdr:nvCxnSpPr>
        <xdr:cNvPr id="376" name="直線コネクタ 375"/>
        <xdr:cNvCxnSpPr/>
      </xdr:nvCxnSpPr>
      <xdr:spPr>
        <a:xfrm>
          <a:off x="14592300" y="640461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377" name="n_1aveValue【認定こども園・幼稚園・保育所】&#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78"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379" name="n_1mainValue【認定こども園・幼稚園・保育所】&#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380" name="n_2mainValue【認定こども園・幼稚園・保育所】&#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07"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59690</xdr:rowOff>
    </xdr:from>
    <xdr:to>
      <xdr:col>116</xdr:col>
      <xdr:colOff>114300</xdr:colOff>
      <xdr:row>36</xdr:row>
      <xdr:rowOff>161290</xdr:rowOff>
    </xdr:to>
    <xdr:sp macro="" textlink="">
      <xdr:nvSpPr>
        <xdr:cNvPr id="416" name="楕円 415"/>
        <xdr:cNvSpPr/>
      </xdr:nvSpPr>
      <xdr:spPr>
        <a:xfrm>
          <a:off x="22110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82567</xdr:rowOff>
    </xdr:from>
    <xdr:ext cx="469744" cy="259045"/>
    <xdr:sp macro="" textlink="">
      <xdr:nvSpPr>
        <xdr:cNvPr id="417" name="【認定こども園・幼稚園・保育所】&#10;一人当たり面積該当値テキスト"/>
        <xdr:cNvSpPr txBox="1"/>
      </xdr:nvSpPr>
      <xdr:spPr>
        <a:xfrm>
          <a:off x="22199600"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xdr:rowOff>
    </xdr:from>
    <xdr:to>
      <xdr:col>112</xdr:col>
      <xdr:colOff>38100</xdr:colOff>
      <xdr:row>38</xdr:row>
      <xdr:rowOff>101854</xdr:rowOff>
    </xdr:to>
    <xdr:sp macro="" textlink="">
      <xdr:nvSpPr>
        <xdr:cNvPr id="418" name="楕円 417"/>
        <xdr:cNvSpPr/>
      </xdr:nvSpPr>
      <xdr:spPr>
        <a:xfrm>
          <a:off x="21272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110490</xdr:rowOff>
    </xdr:from>
    <xdr:to>
      <xdr:col>116</xdr:col>
      <xdr:colOff>63500</xdr:colOff>
      <xdr:row>38</xdr:row>
      <xdr:rowOff>51054</xdr:rowOff>
    </xdr:to>
    <xdr:cxnSp macro="">
      <xdr:nvCxnSpPr>
        <xdr:cNvPr id="419" name="直線コネクタ 418"/>
        <xdr:cNvCxnSpPr/>
      </xdr:nvCxnSpPr>
      <xdr:spPr>
        <a:xfrm flipV="1">
          <a:off x="21323300" y="628269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151130</xdr:rowOff>
    </xdr:from>
    <xdr:to>
      <xdr:col>107</xdr:col>
      <xdr:colOff>101600</xdr:colOff>
      <xdr:row>37</xdr:row>
      <xdr:rowOff>81280</xdr:rowOff>
    </xdr:to>
    <xdr:sp macro="" textlink="">
      <xdr:nvSpPr>
        <xdr:cNvPr id="420" name="楕円 419"/>
        <xdr:cNvSpPr/>
      </xdr:nvSpPr>
      <xdr:spPr>
        <a:xfrm>
          <a:off x="2038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30480</xdr:rowOff>
    </xdr:from>
    <xdr:to>
      <xdr:col>111</xdr:col>
      <xdr:colOff>177800</xdr:colOff>
      <xdr:row>38</xdr:row>
      <xdr:rowOff>51054</xdr:rowOff>
    </xdr:to>
    <xdr:cxnSp macro="">
      <xdr:nvCxnSpPr>
        <xdr:cNvPr id="421" name="直線コネクタ 420"/>
        <xdr:cNvCxnSpPr/>
      </xdr:nvCxnSpPr>
      <xdr:spPr>
        <a:xfrm>
          <a:off x="20434300" y="637413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22" name="n_1ave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23" name="n_2aveValue【認定こども園・幼稚園・保育所】&#10;一人当たり面積"/>
        <xdr:cNvSpPr txBox="1"/>
      </xdr:nvSpPr>
      <xdr:spPr>
        <a:xfrm>
          <a:off x="20199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118381</xdr:rowOff>
    </xdr:from>
    <xdr:ext cx="469744" cy="259045"/>
    <xdr:sp macro="" textlink="">
      <xdr:nvSpPr>
        <xdr:cNvPr id="424" name="n_1mainValue【認定こども園・幼稚園・保育所】&#10;一人当たり面積"/>
        <xdr:cNvSpPr txBox="1"/>
      </xdr:nvSpPr>
      <xdr:spPr>
        <a:xfrm>
          <a:off x="210757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97807</xdr:rowOff>
    </xdr:from>
    <xdr:ext cx="469744" cy="259045"/>
    <xdr:sp macro="" textlink="">
      <xdr:nvSpPr>
        <xdr:cNvPr id="425" name="n_2mainValue【認定こども園・幼稚園・保育所】&#10;一人当たり面積"/>
        <xdr:cNvSpPr txBox="1"/>
      </xdr:nvSpPr>
      <xdr:spPr>
        <a:xfrm>
          <a:off x="20199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55" name="【学校施設】&#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10160</xdr:rowOff>
    </xdr:from>
    <xdr:to>
      <xdr:col>85</xdr:col>
      <xdr:colOff>177800</xdr:colOff>
      <xdr:row>64</xdr:row>
      <xdr:rowOff>111760</xdr:rowOff>
    </xdr:to>
    <xdr:sp macro="" textlink="">
      <xdr:nvSpPr>
        <xdr:cNvPr id="464" name="楕円 463"/>
        <xdr:cNvSpPr/>
      </xdr:nvSpPr>
      <xdr:spPr>
        <a:xfrm>
          <a:off x="162687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96537</xdr:rowOff>
    </xdr:from>
    <xdr:ext cx="405111" cy="259045"/>
    <xdr:sp macro="" textlink="">
      <xdr:nvSpPr>
        <xdr:cNvPr id="465" name="【学校施設】&#10;有形固定資産減価償却率該当値テキスト"/>
        <xdr:cNvSpPr txBox="1"/>
      </xdr:nvSpPr>
      <xdr:spPr>
        <a:xfrm>
          <a:off x="16357600" y="1089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147320</xdr:rowOff>
    </xdr:from>
    <xdr:to>
      <xdr:col>81</xdr:col>
      <xdr:colOff>101600</xdr:colOff>
      <xdr:row>64</xdr:row>
      <xdr:rowOff>77470</xdr:rowOff>
    </xdr:to>
    <xdr:sp macro="" textlink="">
      <xdr:nvSpPr>
        <xdr:cNvPr id="466" name="楕円 465"/>
        <xdr:cNvSpPr/>
      </xdr:nvSpPr>
      <xdr:spPr>
        <a:xfrm>
          <a:off x="15430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26670</xdr:rowOff>
    </xdr:from>
    <xdr:to>
      <xdr:col>85</xdr:col>
      <xdr:colOff>127000</xdr:colOff>
      <xdr:row>64</xdr:row>
      <xdr:rowOff>60960</xdr:rowOff>
    </xdr:to>
    <xdr:cxnSp macro="">
      <xdr:nvCxnSpPr>
        <xdr:cNvPr id="467" name="直線コネクタ 466"/>
        <xdr:cNvCxnSpPr/>
      </xdr:nvCxnSpPr>
      <xdr:spPr>
        <a:xfrm>
          <a:off x="15481300" y="10999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90170</xdr:rowOff>
    </xdr:from>
    <xdr:to>
      <xdr:col>76</xdr:col>
      <xdr:colOff>165100</xdr:colOff>
      <xdr:row>65</xdr:row>
      <xdr:rowOff>20320</xdr:rowOff>
    </xdr:to>
    <xdr:sp macro="" textlink="">
      <xdr:nvSpPr>
        <xdr:cNvPr id="468" name="楕円 467"/>
        <xdr:cNvSpPr/>
      </xdr:nvSpPr>
      <xdr:spPr>
        <a:xfrm>
          <a:off x="145415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26670</xdr:rowOff>
    </xdr:from>
    <xdr:to>
      <xdr:col>81</xdr:col>
      <xdr:colOff>50800</xdr:colOff>
      <xdr:row>64</xdr:row>
      <xdr:rowOff>140970</xdr:rowOff>
    </xdr:to>
    <xdr:cxnSp macro="">
      <xdr:nvCxnSpPr>
        <xdr:cNvPr id="469" name="直線コネクタ 468"/>
        <xdr:cNvCxnSpPr/>
      </xdr:nvCxnSpPr>
      <xdr:spPr>
        <a:xfrm flipV="1">
          <a:off x="14592300" y="109994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70"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71"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68597</xdr:rowOff>
    </xdr:from>
    <xdr:ext cx="405111" cy="259045"/>
    <xdr:sp macro="" textlink="">
      <xdr:nvSpPr>
        <xdr:cNvPr id="472" name="n_1mainValue【学校施設】&#10;有形固定資産減価償却率"/>
        <xdr:cNvSpPr txBox="1"/>
      </xdr:nvSpPr>
      <xdr:spPr>
        <a:xfrm>
          <a:off x="152660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11447</xdr:rowOff>
    </xdr:from>
    <xdr:ext cx="405111" cy="259045"/>
    <xdr:sp macro="" textlink="">
      <xdr:nvSpPr>
        <xdr:cNvPr id="473" name="n_2mainValue【学校施設】&#10;有形固定資産減価償却率"/>
        <xdr:cNvSpPr txBox="1"/>
      </xdr:nvSpPr>
      <xdr:spPr>
        <a:xfrm>
          <a:off x="14389744" y="1115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505"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40966</xdr:rowOff>
    </xdr:from>
    <xdr:to>
      <xdr:col>116</xdr:col>
      <xdr:colOff>114300</xdr:colOff>
      <xdr:row>61</xdr:row>
      <xdr:rowOff>142566</xdr:rowOff>
    </xdr:to>
    <xdr:sp macro="" textlink="">
      <xdr:nvSpPr>
        <xdr:cNvPr id="514" name="楕円 513"/>
        <xdr:cNvSpPr/>
      </xdr:nvSpPr>
      <xdr:spPr>
        <a:xfrm>
          <a:off x="22110700" y="104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19393</xdr:rowOff>
    </xdr:from>
    <xdr:ext cx="469744" cy="259045"/>
    <xdr:sp macro="" textlink="">
      <xdr:nvSpPr>
        <xdr:cNvPr id="515" name="【学校施設】&#10;一人当たり面積該当値テキスト"/>
        <xdr:cNvSpPr txBox="1"/>
      </xdr:nvSpPr>
      <xdr:spPr>
        <a:xfrm>
          <a:off x="22199600"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516" name="楕円 515"/>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91766</xdr:rowOff>
    </xdr:from>
    <xdr:to>
      <xdr:col>116</xdr:col>
      <xdr:colOff>63500</xdr:colOff>
      <xdr:row>61</xdr:row>
      <xdr:rowOff>114300</xdr:rowOff>
    </xdr:to>
    <xdr:cxnSp macro="">
      <xdr:nvCxnSpPr>
        <xdr:cNvPr id="517" name="直線コネクタ 516"/>
        <xdr:cNvCxnSpPr/>
      </xdr:nvCxnSpPr>
      <xdr:spPr>
        <a:xfrm flipV="1">
          <a:off x="21323300" y="10550216"/>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73951</xdr:rowOff>
    </xdr:from>
    <xdr:to>
      <xdr:col>107</xdr:col>
      <xdr:colOff>101600</xdr:colOff>
      <xdr:row>62</xdr:row>
      <xdr:rowOff>4101</xdr:rowOff>
    </xdr:to>
    <xdr:sp macro="" textlink="">
      <xdr:nvSpPr>
        <xdr:cNvPr id="518" name="楕円 517"/>
        <xdr:cNvSpPr/>
      </xdr:nvSpPr>
      <xdr:spPr>
        <a:xfrm>
          <a:off x="20383500" y="105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124751</xdr:rowOff>
    </xdr:to>
    <xdr:cxnSp macro="">
      <xdr:nvCxnSpPr>
        <xdr:cNvPr id="519" name="直線コネクタ 518"/>
        <xdr:cNvCxnSpPr/>
      </xdr:nvCxnSpPr>
      <xdr:spPr>
        <a:xfrm flipV="1">
          <a:off x="20434300" y="10572750"/>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520"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21"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522" name="n_1mainValue【学校施設】&#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166678</xdr:rowOff>
    </xdr:from>
    <xdr:ext cx="469744" cy="259045"/>
    <xdr:sp macro="" textlink="">
      <xdr:nvSpPr>
        <xdr:cNvPr id="523" name="n_2mainValue【学校施設】&#10;一人当たり面積"/>
        <xdr:cNvSpPr txBox="1"/>
      </xdr:nvSpPr>
      <xdr:spPr>
        <a:xfrm>
          <a:off x="20199427" y="1062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4" name="テキスト ボックス 5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5" name="直線コネクタ 5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6" name="テキスト ボックス 5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7" name="直線コネクタ 5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8" name="テキスト ボックス 5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9" name="直線コネクタ 5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0" name="テキスト ボックス 5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1" name="直線コネクタ 5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42" name="テキスト ボックス 54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546" name="直線コネクタ 545"/>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547" name="【児童館】&#10;有形固定資産減価償却率最小値テキスト"/>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548" name="直線コネクタ 547"/>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9"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0" name="直線コネクタ 54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551" name="【児童館】&#10;有形固定資産減価償却率平均値テキスト"/>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52" name="フローチャート: 判断 551"/>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553" name="フローチャート: 判断 552"/>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4" name="フローチャート: 判断 553"/>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33020</xdr:rowOff>
    </xdr:from>
    <xdr:to>
      <xdr:col>85</xdr:col>
      <xdr:colOff>177800</xdr:colOff>
      <xdr:row>78</xdr:row>
      <xdr:rowOff>134620</xdr:rowOff>
    </xdr:to>
    <xdr:sp macro="" textlink="">
      <xdr:nvSpPr>
        <xdr:cNvPr id="560" name="楕円 559"/>
        <xdr:cNvSpPr/>
      </xdr:nvSpPr>
      <xdr:spPr>
        <a:xfrm>
          <a:off x="16268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119397</xdr:rowOff>
    </xdr:from>
    <xdr:ext cx="405111" cy="259045"/>
    <xdr:sp macro="" textlink="">
      <xdr:nvSpPr>
        <xdr:cNvPr id="561" name="【児童館】&#10;有形固定資産減価償却率該当値テキスト"/>
        <xdr:cNvSpPr txBox="1"/>
      </xdr:nvSpPr>
      <xdr:spPr>
        <a:xfrm>
          <a:off x="16357600"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35306</xdr:rowOff>
    </xdr:from>
    <xdr:to>
      <xdr:col>81</xdr:col>
      <xdr:colOff>101600</xdr:colOff>
      <xdr:row>78</xdr:row>
      <xdr:rowOff>136906</xdr:rowOff>
    </xdr:to>
    <xdr:sp macro="" textlink="">
      <xdr:nvSpPr>
        <xdr:cNvPr id="562" name="楕円 561"/>
        <xdr:cNvSpPr/>
      </xdr:nvSpPr>
      <xdr:spPr>
        <a:xfrm>
          <a:off x="15430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86106</xdr:rowOff>
    </xdr:to>
    <xdr:cxnSp macro="">
      <xdr:nvCxnSpPr>
        <xdr:cNvPr id="563" name="直線コネクタ 562"/>
        <xdr:cNvCxnSpPr/>
      </xdr:nvCxnSpPr>
      <xdr:spPr>
        <a:xfrm flipV="1">
          <a:off x="15481300" y="134569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37592</xdr:rowOff>
    </xdr:from>
    <xdr:to>
      <xdr:col>76</xdr:col>
      <xdr:colOff>165100</xdr:colOff>
      <xdr:row>78</xdr:row>
      <xdr:rowOff>139192</xdr:rowOff>
    </xdr:to>
    <xdr:sp macro="" textlink="">
      <xdr:nvSpPr>
        <xdr:cNvPr id="564" name="楕円 563"/>
        <xdr:cNvSpPr/>
      </xdr:nvSpPr>
      <xdr:spPr>
        <a:xfrm>
          <a:off x="14541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86106</xdr:rowOff>
    </xdr:from>
    <xdr:to>
      <xdr:col>81</xdr:col>
      <xdr:colOff>50800</xdr:colOff>
      <xdr:row>78</xdr:row>
      <xdr:rowOff>88392</xdr:rowOff>
    </xdr:to>
    <xdr:cxnSp macro="">
      <xdr:nvCxnSpPr>
        <xdr:cNvPr id="565" name="直線コネクタ 564"/>
        <xdr:cNvCxnSpPr/>
      </xdr:nvCxnSpPr>
      <xdr:spPr>
        <a:xfrm flipV="1">
          <a:off x="14592300" y="13459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128033</xdr:rowOff>
    </xdr:from>
    <xdr:ext cx="405111" cy="259045"/>
    <xdr:sp macro="" textlink="">
      <xdr:nvSpPr>
        <xdr:cNvPr id="566" name="n_1aveValue【児童館】&#10;有形固定資産減価償却率"/>
        <xdr:cNvSpPr txBox="1"/>
      </xdr:nvSpPr>
      <xdr:spPr>
        <a:xfrm>
          <a:off x="152660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67" name="n_2aveValue【児童館】&#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153433</xdr:rowOff>
    </xdr:from>
    <xdr:ext cx="405111" cy="259045"/>
    <xdr:sp macro="" textlink="">
      <xdr:nvSpPr>
        <xdr:cNvPr id="568" name="n_1mainValue【児童館】&#10;有形固定資産減価償却率"/>
        <xdr:cNvSpPr txBox="1"/>
      </xdr:nvSpPr>
      <xdr:spPr>
        <a:xfrm>
          <a:off x="15266044" y="1318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155719</xdr:rowOff>
    </xdr:from>
    <xdr:ext cx="405111" cy="259045"/>
    <xdr:sp macro="" textlink="">
      <xdr:nvSpPr>
        <xdr:cNvPr id="569" name="n_2mainValue【児童館】&#10;有形固定資産減価償却率"/>
        <xdr:cNvSpPr txBox="1"/>
      </xdr:nvSpPr>
      <xdr:spPr>
        <a:xfrm>
          <a:off x="143897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93" name="直線コネクタ 592"/>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4"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95" name="直線コネクタ 594"/>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6"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7" name="直線コネクタ 596"/>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137177</xdr:rowOff>
    </xdr:from>
    <xdr:ext cx="469744" cy="259045"/>
    <xdr:sp macro="" textlink="">
      <xdr:nvSpPr>
        <xdr:cNvPr id="598" name="【児童館】&#10;一人当たり面積平均値テキスト"/>
        <xdr:cNvSpPr txBox="1"/>
      </xdr:nvSpPr>
      <xdr:spPr>
        <a:xfrm>
          <a:off x="22199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99" name="フローチャート: 判断 598"/>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600" name="フローチャート: 判断 599"/>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601" name="フローチャート: 判断 600"/>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07" name="楕円 606"/>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08"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609" name="楕円 608"/>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114300</xdr:rowOff>
    </xdr:to>
    <xdr:cxnSp macro="">
      <xdr:nvCxnSpPr>
        <xdr:cNvPr id="610" name="直線コネクタ 609"/>
        <xdr:cNvCxnSpPr/>
      </xdr:nvCxnSpPr>
      <xdr:spPr>
        <a:xfrm flipV="1">
          <a:off x="21323300" y="13982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611" name="楕円 610"/>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114300</xdr:rowOff>
    </xdr:from>
    <xdr:to>
      <xdr:col>111</xdr:col>
      <xdr:colOff>177800</xdr:colOff>
      <xdr:row>81</xdr:row>
      <xdr:rowOff>114300</xdr:rowOff>
    </xdr:to>
    <xdr:cxnSp macro="">
      <xdr:nvCxnSpPr>
        <xdr:cNvPr id="612" name="直線コネクタ 611"/>
        <xdr:cNvCxnSpPr/>
      </xdr:nvCxnSpPr>
      <xdr:spPr>
        <a:xfrm>
          <a:off x="20434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22877</xdr:rowOff>
    </xdr:from>
    <xdr:ext cx="469744" cy="259045"/>
    <xdr:sp macro="" textlink="">
      <xdr:nvSpPr>
        <xdr:cNvPr id="613" name="n_1aveValue【児童館】&#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14" name="n_2ave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615" name="n_1mainValue【児童館】&#10;一人当たり面積"/>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156227</xdr:rowOff>
    </xdr:from>
    <xdr:ext cx="469744" cy="259045"/>
    <xdr:sp macro="" textlink="">
      <xdr:nvSpPr>
        <xdr:cNvPr id="616" name="n_2mainValue【児童館】&#10;一人当たり面積"/>
        <xdr:cNvSpPr txBox="1"/>
      </xdr:nvSpPr>
      <xdr:spPr>
        <a:xfrm>
          <a:off x="20199427"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年度については、類似団体と比較して有形固定資産減価償却率が特に高い施設は、道路、橋りょう・トンネル、児童館</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道路、橋りょう・トンネルについては、投資的経費の縮減</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地方創生交付金を活用した</a:t>
          </a:r>
          <a:r>
            <a:rPr kumimoji="1" lang="ja-JP" altLang="ja-JP" sz="1100">
              <a:solidFill>
                <a:schemeClr val="dk1"/>
              </a:solidFill>
              <a:effectLst/>
              <a:latin typeface="+mn-lt"/>
              <a:ea typeface="+mn-ea"/>
              <a:cs typeface="+mn-cs"/>
            </a:rPr>
            <a:t>他施設の整備（更新）が優先されているため、古い施設が多い。限られた予算の範囲で、使用に支障を来している箇所や除雪作業の支障となる箇所の修繕を優先的に実施するなど、</a:t>
          </a:r>
          <a:r>
            <a:rPr kumimoji="1" lang="ja-JP" altLang="en-US" sz="1100">
              <a:solidFill>
                <a:schemeClr val="dk1"/>
              </a:solidFill>
              <a:effectLst/>
              <a:latin typeface="+mn-lt"/>
              <a:ea typeface="+mn-ea"/>
              <a:cs typeface="+mn-cs"/>
            </a:rPr>
            <a:t>経常的・</a:t>
          </a:r>
          <a:r>
            <a:rPr kumimoji="1" lang="ja-JP" altLang="ja-JP" sz="1100">
              <a:solidFill>
                <a:schemeClr val="dk1"/>
              </a:solidFill>
              <a:effectLst/>
              <a:latin typeface="+mn-lt"/>
              <a:ea typeface="+mn-ea"/>
              <a:cs typeface="+mn-cs"/>
            </a:rPr>
            <a:t>計画的な維持補修を行っているため、使用する上での問題はない。</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児童館については、旧保育園を使用してい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ため、有形固定資産減価償却率が高</a:t>
          </a:r>
          <a:r>
            <a:rPr kumimoji="1" lang="ja-JP" altLang="en-US" sz="1100">
              <a:solidFill>
                <a:schemeClr val="dk1"/>
              </a:solidFill>
              <a:effectLst/>
              <a:latin typeface="+mn-lt"/>
              <a:ea typeface="+mn-ea"/>
              <a:cs typeface="+mn-cs"/>
            </a:rPr>
            <a:t>くなっているが、今後小学校統合により空き校舎</a:t>
          </a:r>
          <a:r>
            <a:rPr kumimoji="1" lang="ja-JP" altLang="ja-JP" sz="1100">
              <a:solidFill>
                <a:schemeClr val="dk1"/>
              </a:solidFill>
              <a:effectLst/>
              <a:latin typeface="+mn-lt"/>
              <a:ea typeface="+mn-ea"/>
              <a:cs typeface="+mn-cs"/>
            </a:rPr>
            <a:t>を利用する</a:t>
          </a:r>
          <a:r>
            <a:rPr kumimoji="1" lang="ja-JP" altLang="en-US" sz="1100">
              <a:solidFill>
                <a:schemeClr val="dk1"/>
              </a:solidFill>
              <a:effectLst/>
              <a:latin typeface="+mn-lt"/>
              <a:ea typeface="+mn-ea"/>
              <a:cs typeface="+mn-cs"/>
            </a:rPr>
            <a:t>計画のため率は低くなる見通し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公営住宅については、平成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度から平成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人口増対策として若者住宅</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した事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木造のため減価償却期間が短期間だが</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よりは</a:t>
          </a:r>
          <a:r>
            <a:rPr kumimoji="1" lang="ja-JP" altLang="ja-JP" sz="1100">
              <a:solidFill>
                <a:schemeClr val="dk1"/>
              </a:solidFill>
              <a:effectLst/>
              <a:latin typeface="+mn-lt"/>
              <a:ea typeface="+mn-ea"/>
              <a:cs typeface="+mn-cs"/>
            </a:rPr>
            <a:t>低い。学校施設について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度から平成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中学校を</a:t>
          </a:r>
          <a:r>
            <a:rPr kumimoji="1" lang="ja-JP" altLang="en-US" sz="1100">
              <a:solidFill>
                <a:schemeClr val="dk1"/>
              </a:solidFill>
              <a:effectLst/>
              <a:latin typeface="+mn-lt"/>
              <a:ea typeface="+mn-ea"/>
              <a:cs typeface="+mn-cs"/>
            </a:rPr>
            <a:t>改築</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認定こども園・幼稚園・保育所についても平成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年度の２か年で２施設を１施設に統合し、建て替えたため</a:t>
          </a:r>
          <a:r>
            <a:rPr kumimoji="1" lang="ja-JP" altLang="ja-JP" sz="1100">
              <a:solidFill>
                <a:schemeClr val="dk1"/>
              </a:solidFill>
              <a:effectLst/>
              <a:latin typeface="+mn-lt"/>
              <a:ea typeface="+mn-ea"/>
              <a:cs typeface="+mn-cs"/>
            </a:rPr>
            <a:t>有形固定資産減価償却率が低</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
11,271
75.00
7,331,653
6,854,636
451,647
4,686,529
7,140,268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75"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60469</xdr:rowOff>
    </xdr:from>
    <xdr:ext cx="405111" cy="259045"/>
    <xdr:sp macro="" textlink="">
      <xdr:nvSpPr>
        <xdr:cNvPr id="78" name="n_1aveValue【体育館・プー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86" name="楕円 85"/>
        <xdr:cNvSpPr/>
      </xdr:nvSpPr>
      <xdr:spPr>
        <a:xfrm>
          <a:off x="4584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25925</xdr:rowOff>
    </xdr:from>
    <xdr:ext cx="405111" cy="259045"/>
    <xdr:sp macro="" textlink="">
      <xdr:nvSpPr>
        <xdr:cNvPr id="87" name="【体育館・プール】&#10;有形固定資産減価償却率該当値テキスト"/>
        <xdr:cNvSpPr txBox="1"/>
      </xdr:nvSpPr>
      <xdr:spPr>
        <a:xfrm>
          <a:off x="4673600"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104648</xdr:rowOff>
    </xdr:from>
    <xdr:to>
      <xdr:col>20</xdr:col>
      <xdr:colOff>38100</xdr:colOff>
      <xdr:row>62</xdr:row>
      <xdr:rowOff>34798</xdr:rowOff>
    </xdr:to>
    <xdr:sp macro="" textlink="">
      <xdr:nvSpPr>
        <xdr:cNvPr id="88" name="楕円 87"/>
        <xdr:cNvSpPr/>
      </xdr:nvSpPr>
      <xdr:spPr>
        <a:xfrm>
          <a:off x="3746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98298</xdr:rowOff>
    </xdr:from>
    <xdr:to>
      <xdr:col>24</xdr:col>
      <xdr:colOff>63500</xdr:colOff>
      <xdr:row>61</xdr:row>
      <xdr:rowOff>155448</xdr:rowOff>
    </xdr:to>
    <xdr:cxnSp macro="">
      <xdr:nvCxnSpPr>
        <xdr:cNvPr id="89" name="直線コネクタ 88"/>
        <xdr:cNvCxnSpPr/>
      </xdr:nvCxnSpPr>
      <xdr:spPr>
        <a:xfrm flipV="1">
          <a:off x="3797300" y="1055674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134366</xdr:rowOff>
    </xdr:from>
    <xdr:to>
      <xdr:col>15</xdr:col>
      <xdr:colOff>101600</xdr:colOff>
      <xdr:row>62</xdr:row>
      <xdr:rowOff>64516</xdr:rowOff>
    </xdr:to>
    <xdr:sp macro="" textlink="">
      <xdr:nvSpPr>
        <xdr:cNvPr id="90" name="楕円 89"/>
        <xdr:cNvSpPr/>
      </xdr:nvSpPr>
      <xdr:spPr>
        <a:xfrm>
          <a:off x="2857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155448</xdr:rowOff>
    </xdr:from>
    <xdr:to>
      <xdr:col>19</xdr:col>
      <xdr:colOff>177800</xdr:colOff>
      <xdr:row>62</xdr:row>
      <xdr:rowOff>13716</xdr:rowOff>
    </xdr:to>
    <xdr:cxnSp macro="">
      <xdr:nvCxnSpPr>
        <xdr:cNvPr id="91" name="直線コネクタ 90"/>
        <xdr:cNvCxnSpPr/>
      </xdr:nvCxnSpPr>
      <xdr:spPr>
        <a:xfrm flipV="1">
          <a:off x="2908300" y="106138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25925</xdr:rowOff>
    </xdr:from>
    <xdr:ext cx="405111" cy="259045"/>
    <xdr:sp macro="" textlink="">
      <xdr:nvSpPr>
        <xdr:cNvPr id="92" name="n_1mainValue【体育館・プール】&#10;有形固定資産減価償却率"/>
        <xdr:cNvSpPr txBox="1"/>
      </xdr:nvSpPr>
      <xdr:spPr>
        <a:xfrm>
          <a:off x="3582044"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55643</xdr:rowOff>
    </xdr:from>
    <xdr:ext cx="405111" cy="259045"/>
    <xdr:sp macro="" textlink="">
      <xdr:nvSpPr>
        <xdr:cNvPr id="93" name="n_2mainValue【体育館・プール】&#10;有形固定資産減価償却率"/>
        <xdr:cNvSpPr txBox="1"/>
      </xdr:nvSpPr>
      <xdr:spPr>
        <a:xfrm>
          <a:off x="2705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7" name="直線コネクタ 116"/>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8"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9" name="直線コネクタ 118"/>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20"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21" name="直線コネクタ 120"/>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122"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3" name="フローチャート: 判断 122"/>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4" name="フローチャート: 判断 123"/>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25"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6" name="フローチャート: 判断 125"/>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7"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168656</xdr:rowOff>
    </xdr:from>
    <xdr:to>
      <xdr:col>55</xdr:col>
      <xdr:colOff>50800</xdr:colOff>
      <xdr:row>63</xdr:row>
      <xdr:rowOff>98806</xdr:rowOff>
    </xdr:to>
    <xdr:sp macro="" textlink="">
      <xdr:nvSpPr>
        <xdr:cNvPr id="133" name="楕円 132"/>
        <xdr:cNvSpPr/>
      </xdr:nvSpPr>
      <xdr:spPr>
        <a:xfrm>
          <a:off x="10426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147083</xdr:rowOff>
    </xdr:from>
    <xdr:ext cx="469744" cy="259045"/>
    <xdr:sp macro="" textlink="">
      <xdr:nvSpPr>
        <xdr:cNvPr id="134" name="【体育館・プール】&#10;一人当たり面積該当値テキスト"/>
        <xdr:cNvSpPr txBox="1"/>
      </xdr:nvSpPr>
      <xdr:spPr>
        <a:xfrm>
          <a:off x="10515600"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xdr:rowOff>
    </xdr:from>
    <xdr:to>
      <xdr:col>50</xdr:col>
      <xdr:colOff>165100</xdr:colOff>
      <xdr:row>63</xdr:row>
      <xdr:rowOff>102616</xdr:rowOff>
    </xdr:to>
    <xdr:sp macro="" textlink="">
      <xdr:nvSpPr>
        <xdr:cNvPr id="135" name="楕円 134"/>
        <xdr:cNvSpPr/>
      </xdr:nvSpPr>
      <xdr:spPr>
        <a:xfrm>
          <a:off x="9588500" y="108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48006</xdr:rowOff>
    </xdr:from>
    <xdr:to>
      <xdr:col>55</xdr:col>
      <xdr:colOff>0</xdr:colOff>
      <xdr:row>63</xdr:row>
      <xdr:rowOff>51816</xdr:rowOff>
    </xdr:to>
    <xdr:cxnSp macro="">
      <xdr:nvCxnSpPr>
        <xdr:cNvPr id="136" name="直線コネクタ 135"/>
        <xdr:cNvCxnSpPr/>
      </xdr:nvCxnSpPr>
      <xdr:spPr>
        <a:xfrm flipV="1">
          <a:off x="9639300" y="1084935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3302</xdr:rowOff>
    </xdr:from>
    <xdr:to>
      <xdr:col>46</xdr:col>
      <xdr:colOff>38100</xdr:colOff>
      <xdr:row>63</xdr:row>
      <xdr:rowOff>104902</xdr:rowOff>
    </xdr:to>
    <xdr:sp macro="" textlink="">
      <xdr:nvSpPr>
        <xdr:cNvPr id="137" name="楕円 136"/>
        <xdr:cNvSpPr/>
      </xdr:nvSpPr>
      <xdr:spPr>
        <a:xfrm>
          <a:off x="8699500" y="108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51816</xdr:rowOff>
    </xdr:from>
    <xdr:to>
      <xdr:col>50</xdr:col>
      <xdr:colOff>114300</xdr:colOff>
      <xdr:row>63</xdr:row>
      <xdr:rowOff>54102</xdr:rowOff>
    </xdr:to>
    <xdr:cxnSp macro="">
      <xdr:nvCxnSpPr>
        <xdr:cNvPr id="138" name="直線コネクタ 137"/>
        <xdr:cNvCxnSpPr/>
      </xdr:nvCxnSpPr>
      <xdr:spPr>
        <a:xfrm flipV="1">
          <a:off x="8750300" y="108531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93743</xdr:rowOff>
    </xdr:from>
    <xdr:ext cx="469744" cy="259045"/>
    <xdr:sp macro="" textlink="">
      <xdr:nvSpPr>
        <xdr:cNvPr id="139" name="n_1mainValue【体育館・プール】&#10;一人当たり面積"/>
        <xdr:cNvSpPr txBox="1"/>
      </xdr:nvSpPr>
      <xdr:spPr>
        <a:xfrm>
          <a:off x="9391727" y="108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96029</xdr:rowOff>
    </xdr:from>
    <xdr:ext cx="469744" cy="259045"/>
    <xdr:sp macro="" textlink="">
      <xdr:nvSpPr>
        <xdr:cNvPr id="140" name="n_2mainValue【体育館・プール】&#10;一人当たり面積"/>
        <xdr:cNvSpPr txBox="1"/>
      </xdr:nvSpPr>
      <xdr:spPr>
        <a:xfrm>
          <a:off x="8515427" y="108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1" name="テキスト ボックス 1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9" name="テキスト ボックス 15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63" name="直線コネクタ 162"/>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64"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65" name="直線コネクタ 164"/>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7" name="直線コネクタ 16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168"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9" name="フローチャート: 判断 16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70" name="フローチャート: 判断 169"/>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71"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72" name="フローチャート: 判断 171"/>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173"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163322</xdr:rowOff>
    </xdr:from>
    <xdr:to>
      <xdr:col>24</xdr:col>
      <xdr:colOff>114300</xdr:colOff>
      <xdr:row>84</xdr:row>
      <xdr:rowOff>93472</xdr:rowOff>
    </xdr:to>
    <xdr:sp macro="" textlink="">
      <xdr:nvSpPr>
        <xdr:cNvPr id="179" name="楕円 178"/>
        <xdr:cNvSpPr/>
      </xdr:nvSpPr>
      <xdr:spPr>
        <a:xfrm>
          <a:off x="4584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141749</xdr:rowOff>
    </xdr:from>
    <xdr:ext cx="405111" cy="259045"/>
    <xdr:sp macro="" textlink="">
      <xdr:nvSpPr>
        <xdr:cNvPr id="180" name="【福祉施設】&#10;有形固定資産減価償却率該当値テキスト"/>
        <xdr:cNvSpPr txBox="1"/>
      </xdr:nvSpPr>
      <xdr:spPr>
        <a:xfrm>
          <a:off x="4673600"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35306</xdr:rowOff>
    </xdr:from>
    <xdr:to>
      <xdr:col>20</xdr:col>
      <xdr:colOff>38100</xdr:colOff>
      <xdr:row>84</xdr:row>
      <xdr:rowOff>136906</xdr:rowOff>
    </xdr:to>
    <xdr:sp macro="" textlink="">
      <xdr:nvSpPr>
        <xdr:cNvPr id="181" name="楕円 180"/>
        <xdr:cNvSpPr/>
      </xdr:nvSpPr>
      <xdr:spPr>
        <a:xfrm>
          <a:off x="3746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42672</xdr:rowOff>
    </xdr:from>
    <xdr:to>
      <xdr:col>24</xdr:col>
      <xdr:colOff>63500</xdr:colOff>
      <xdr:row>84</xdr:row>
      <xdr:rowOff>86106</xdr:rowOff>
    </xdr:to>
    <xdr:cxnSp macro="">
      <xdr:nvCxnSpPr>
        <xdr:cNvPr id="182" name="直線コネクタ 181"/>
        <xdr:cNvCxnSpPr/>
      </xdr:nvCxnSpPr>
      <xdr:spPr>
        <a:xfrm flipV="1">
          <a:off x="3797300" y="144444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83313</xdr:rowOff>
    </xdr:from>
    <xdr:to>
      <xdr:col>15</xdr:col>
      <xdr:colOff>101600</xdr:colOff>
      <xdr:row>85</xdr:row>
      <xdr:rowOff>13463</xdr:rowOff>
    </xdr:to>
    <xdr:sp macro="" textlink="">
      <xdr:nvSpPr>
        <xdr:cNvPr id="183" name="楕円 182"/>
        <xdr:cNvSpPr/>
      </xdr:nvSpPr>
      <xdr:spPr>
        <a:xfrm>
          <a:off x="2857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86106</xdr:rowOff>
    </xdr:from>
    <xdr:to>
      <xdr:col>19</xdr:col>
      <xdr:colOff>177800</xdr:colOff>
      <xdr:row>84</xdr:row>
      <xdr:rowOff>134113</xdr:rowOff>
    </xdr:to>
    <xdr:cxnSp macro="">
      <xdr:nvCxnSpPr>
        <xdr:cNvPr id="184" name="直線コネクタ 183"/>
        <xdr:cNvCxnSpPr/>
      </xdr:nvCxnSpPr>
      <xdr:spPr>
        <a:xfrm flipV="1">
          <a:off x="2908300" y="144879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128033</xdr:rowOff>
    </xdr:from>
    <xdr:ext cx="405111" cy="259045"/>
    <xdr:sp macro="" textlink="">
      <xdr:nvSpPr>
        <xdr:cNvPr id="185" name="n_1mainValue【福祉施設】&#10;有形固定資産減価償却率"/>
        <xdr:cNvSpPr txBox="1"/>
      </xdr:nvSpPr>
      <xdr:spPr>
        <a:xfrm>
          <a:off x="3582044" y="1452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4590</xdr:rowOff>
    </xdr:from>
    <xdr:ext cx="405111" cy="259045"/>
    <xdr:sp macro="" textlink="">
      <xdr:nvSpPr>
        <xdr:cNvPr id="186" name="n_2mainValue【福祉施設】&#10;有形固定資産減価償却率"/>
        <xdr:cNvSpPr txBox="1"/>
      </xdr:nvSpPr>
      <xdr:spPr>
        <a:xfrm>
          <a:off x="2705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7" name="直線コネクタ 19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8" name="テキスト ボックス 19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9" name="直線コネクタ 19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0" name="テキスト ボックス 19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1" name="直線コネクタ 20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2" name="テキスト ボックス 20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3" name="直線コネクタ 20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4" name="テキスト ボックス 20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5" name="直線コネクタ 20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6" name="テキスト ボックス 20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7" name="直線コネクタ 20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8" name="テキスト ボックス 20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12" name="直線コネクタ 211"/>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13"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14" name="直線コネクタ 213"/>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15"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16" name="直線コネクタ 215"/>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17"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18" name="フローチャート: 判断 217"/>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19" name="フローチャート: 判断 218"/>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20"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21" name="フローチャート: 判断 220"/>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22"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152219</xdr:rowOff>
    </xdr:from>
    <xdr:to>
      <xdr:col>55</xdr:col>
      <xdr:colOff>50800</xdr:colOff>
      <xdr:row>85</xdr:row>
      <xdr:rowOff>82369</xdr:rowOff>
    </xdr:to>
    <xdr:sp macro="" textlink="">
      <xdr:nvSpPr>
        <xdr:cNvPr id="228" name="楕円 227"/>
        <xdr:cNvSpPr/>
      </xdr:nvSpPr>
      <xdr:spPr>
        <a:xfrm>
          <a:off x="104267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130646</xdr:rowOff>
    </xdr:from>
    <xdr:ext cx="469744" cy="259045"/>
    <xdr:sp macro="" textlink="">
      <xdr:nvSpPr>
        <xdr:cNvPr id="229" name="【福祉施設】&#10;一人当たり面積該当値テキスト"/>
        <xdr:cNvSpPr txBox="1"/>
      </xdr:nvSpPr>
      <xdr:spPr>
        <a:xfrm>
          <a:off x="10515600" y="145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157118</xdr:rowOff>
    </xdr:from>
    <xdr:to>
      <xdr:col>50</xdr:col>
      <xdr:colOff>165100</xdr:colOff>
      <xdr:row>85</xdr:row>
      <xdr:rowOff>87268</xdr:rowOff>
    </xdr:to>
    <xdr:sp macro="" textlink="">
      <xdr:nvSpPr>
        <xdr:cNvPr id="230" name="楕円 229"/>
        <xdr:cNvSpPr/>
      </xdr:nvSpPr>
      <xdr:spPr>
        <a:xfrm>
          <a:off x="958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31569</xdr:rowOff>
    </xdr:from>
    <xdr:to>
      <xdr:col>55</xdr:col>
      <xdr:colOff>0</xdr:colOff>
      <xdr:row>85</xdr:row>
      <xdr:rowOff>36468</xdr:rowOff>
    </xdr:to>
    <xdr:cxnSp macro="">
      <xdr:nvCxnSpPr>
        <xdr:cNvPr id="231" name="直線コネクタ 230"/>
        <xdr:cNvCxnSpPr/>
      </xdr:nvCxnSpPr>
      <xdr:spPr>
        <a:xfrm flipV="1">
          <a:off x="9639300" y="1460481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162016</xdr:rowOff>
    </xdr:from>
    <xdr:to>
      <xdr:col>46</xdr:col>
      <xdr:colOff>38100</xdr:colOff>
      <xdr:row>85</xdr:row>
      <xdr:rowOff>92166</xdr:rowOff>
    </xdr:to>
    <xdr:sp macro="" textlink="">
      <xdr:nvSpPr>
        <xdr:cNvPr id="232" name="楕円 231"/>
        <xdr:cNvSpPr/>
      </xdr:nvSpPr>
      <xdr:spPr>
        <a:xfrm>
          <a:off x="8699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36468</xdr:rowOff>
    </xdr:from>
    <xdr:to>
      <xdr:col>50</xdr:col>
      <xdr:colOff>114300</xdr:colOff>
      <xdr:row>85</xdr:row>
      <xdr:rowOff>41366</xdr:rowOff>
    </xdr:to>
    <xdr:cxnSp macro="">
      <xdr:nvCxnSpPr>
        <xdr:cNvPr id="233" name="直線コネクタ 232"/>
        <xdr:cNvCxnSpPr/>
      </xdr:nvCxnSpPr>
      <xdr:spPr>
        <a:xfrm flipV="1">
          <a:off x="8750300" y="1460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78395</xdr:rowOff>
    </xdr:from>
    <xdr:ext cx="469744" cy="259045"/>
    <xdr:sp macro="" textlink="">
      <xdr:nvSpPr>
        <xdr:cNvPr id="234" name="n_1mainValue【福祉施設】&#10;一人当たり面積"/>
        <xdr:cNvSpPr txBox="1"/>
      </xdr:nvSpPr>
      <xdr:spPr>
        <a:xfrm>
          <a:off x="93917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83293</xdr:rowOff>
    </xdr:from>
    <xdr:ext cx="469744" cy="259045"/>
    <xdr:sp macro="" textlink="">
      <xdr:nvSpPr>
        <xdr:cNvPr id="235" name="n_2mainValue【福祉施設】&#10;一人当たり面積"/>
        <xdr:cNvSpPr txBox="1"/>
      </xdr:nvSpPr>
      <xdr:spPr>
        <a:xfrm>
          <a:off x="8515427" y="146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6" name="テキスト ボックス 24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7" name="直線コネクタ 24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8" name="テキスト ボックス 24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9" name="直線コネクタ 24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0" name="テキスト ボックス 24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1" name="直線コネクタ 25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2" name="テキスト ボックス 25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3" name="直線コネクタ 25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4" name="テキスト ボックス 25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258" name="直線コネクタ 257"/>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259" name="【市民会館】&#10;有形固定資産減価償却率最小値テキスト"/>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260" name="直線コネクタ 259"/>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61"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2" name="直線コネクタ 26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263" name="【市民会館】&#10;有形固定資産減価償却率平均値テキスト"/>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64" name="フローチャート: 判断 263"/>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265" name="フローチャート: 判断 264"/>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111269</xdr:rowOff>
    </xdr:from>
    <xdr:ext cx="405111" cy="259045"/>
    <xdr:sp macro="" textlink="">
      <xdr:nvSpPr>
        <xdr:cNvPr id="266" name="n_1aveValue【市民会館】&#10;有形固定資産減価償却率"/>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267" name="フローチャート: 判断 266"/>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136414</xdr:rowOff>
    </xdr:from>
    <xdr:ext cx="405111" cy="259045"/>
    <xdr:sp macro="" textlink="">
      <xdr:nvSpPr>
        <xdr:cNvPr id="268" name="n_2aveValue【市民会館】&#10;有形固定資産減価償却率"/>
        <xdr:cNvSpPr txBox="1"/>
      </xdr:nvSpPr>
      <xdr:spPr>
        <a:xfrm>
          <a:off x="2705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146558</xdr:rowOff>
    </xdr:from>
    <xdr:to>
      <xdr:col>24</xdr:col>
      <xdr:colOff>114300</xdr:colOff>
      <xdr:row>104</xdr:row>
      <xdr:rowOff>76708</xdr:rowOff>
    </xdr:to>
    <xdr:sp macro="" textlink="">
      <xdr:nvSpPr>
        <xdr:cNvPr id="274" name="楕円 273"/>
        <xdr:cNvSpPr/>
      </xdr:nvSpPr>
      <xdr:spPr>
        <a:xfrm>
          <a:off x="45847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169435</xdr:rowOff>
    </xdr:from>
    <xdr:ext cx="405111" cy="259045"/>
    <xdr:sp macro="" textlink="">
      <xdr:nvSpPr>
        <xdr:cNvPr id="275" name="【市民会館】&#10;有形固定資産減価償却率該当値テキスト"/>
        <xdr:cNvSpPr txBox="1"/>
      </xdr:nvSpPr>
      <xdr:spPr>
        <a:xfrm>
          <a:off x="4673600" y="1765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xdr:rowOff>
    </xdr:from>
    <xdr:to>
      <xdr:col>20</xdr:col>
      <xdr:colOff>38100</xdr:colOff>
      <xdr:row>104</xdr:row>
      <xdr:rowOff>117856</xdr:rowOff>
    </xdr:to>
    <xdr:sp macro="" textlink="">
      <xdr:nvSpPr>
        <xdr:cNvPr id="276" name="楕円 275"/>
        <xdr:cNvSpPr/>
      </xdr:nvSpPr>
      <xdr:spPr>
        <a:xfrm>
          <a:off x="3746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25908</xdr:rowOff>
    </xdr:from>
    <xdr:to>
      <xdr:col>24</xdr:col>
      <xdr:colOff>63500</xdr:colOff>
      <xdr:row>104</xdr:row>
      <xdr:rowOff>67056</xdr:rowOff>
    </xdr:to>
    <xdr:cxnSp macro="">
      <xdr:nvCxnSpPr>
        <xdr:cNvPr id="277" name="直線コネクタ 276"/>
        <xdr:cNvCxnSpPr/>
      </xdr:nvCxnSpPr>
      <xdr:spPr>
        <a:xfrm flipV="1">
          <a:off x="3797300" y="178567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155702</xdr:rowOff>
    </xdr:from>
    <xdr:to>
      <xdr:col>15</xdr:col>
      <xdr:colOff>101600</xdr:colOff>
      <xdr:row>104</xdr:row>
      <xdr:rowOff>85852</xdr:rowOff>
    </xdr:to>
    <xdr:sp macro="" textlink="">
      <xdr:nvSpPr>
        <xdr:cNvPr id="278" name="楕円 277"/>
        <xdr:cNvSpPr/>
      </xdr:nvSpPr>
      <xdr:spPr>
        <a:xfrm>
          <a:off x="2857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35052</xdr:rowOff>
    </xdr:from>
    <xdr:to>
      <xdr:col>19</xdr:col>
      <xdr:colOff>177800</xdr:colOff>
      <xdr:row>104</xdr:row>
      <xdr:rowOff>67056</xdr:rowOff>
    </xdr:to>
    <xdr:cxnSp macro="">
      <xdr:nvCxnSpPr>
        <xdr:cNvPr id="279" name="直線コネクタ 278"/>
        <xdr:cNvCxnSpPr/>
      </xdr:nvCxnSpPr>
      <xdr:spPr>
        <a:xfrm>
          <a:off x="2908300" y="178658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134383</xdr:rowOff>
    </xdr:from>
    <xdr:ext cx="405111" cy="259045"/>
    <xdr:sp macro="" textlink="">
      <xdr:nvSpPr>
        <xdr:cNvPr id="280" name="n_1mainValue【市民会館】&#10;有形固定資産減価償却率"/>
        <xdr:cNvSpPr txBox="1"/>
      </xdr:nvSpPr>
      <xdr:spPr>
        <a:xfrm>
          <a:off x="3582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102379</xdr:rowOff>
    </xdr:from>
    <xdr:ext cx="405111" cy="259045"/>
    <xdr:sp macro="" textlink="">
      <xdr:nvSpPr>
        <xdr:cNvPr id="281" name="n_2mainValue【市民会館】&#10;有形固定資産減価償却率"/>
        <xdr:cNvSpPr txBox="1"/>
      </xdr:nvSpPr>
      <xdr:spPr>
        <a:xfrm>
          <a:off x="27057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2" name="直線コネクタ 29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3" name="テキスト ボックス 29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4" name="直線コネクタ 29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5" name="テキスト ボックス 29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6" name="直線コネクタ 29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7" name="テキスト ボックス 29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8" name="直線コネクタ 29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9" name="テキスト ボックス 29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0" name="直線コネクタ 29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1" name="テキスト ボックス 30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2" name="直線コネクタ 30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3" name="テキスト ボックス 30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07" name="直線コネクタ 306"/>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08"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09" name="直線コネクタ 308"/>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10"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11" name="直線コネクタ 310"/>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59345</xdr:rowOff>
    </xdr:from>
    <xdr:ext cx="469744" cy="259045"/>
    <xdr:sp macro="" textlink="">
      <xdr:nvSpPr>
        <xdr:cNvPr id="312" name="【市民会館】&#10;一人当たり面積平均値テキスト"/>
        <xdr:cNvSpPr txBox="1"/>
      </xdr:nvSpPr>
      <xdr:spPr>
        <a:xfrm>
          <a:off x="10515600" y="17890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13" name="フローチャート: 判断 312"/>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14" name="フローチャート: 判断 313"/>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69141</xdr:rowOff>
    </xdr:from>
    <xdr:ext cx="469744" cy="259045"/>
    <xdr:sp macro="" textlink="">
      <xdr:nvSpPr>
        <xdr:cNvPr id="315" name="n_1aveValue【市民会館】&#10;一人当たり面積"/>
        <xdr:cNvSpPr txBox="1"/>
      </xdr:nvSpPr>
      <xdr:spPr>
        <a:xfrm>
          <a:off x="93917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16" name="フローチャート: 判断 315"/>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69141</xdr:rowOff>
    </xdr:from>
    <xdr:ext cx="469744" cy="259045"/>
    <xdr:sp macro="" textlink="">
      <xdr:nvSpPr>
        <xdr:cNvPr id="317" name="n_2aveValue【市民会館】&#10;一人当たり面積"/>
        <xdr:cNvSpPr txBox="1"/>
      </xdr:nvSpPr>
      <xdr:spPr>
        <a:xfrm>
          <a:off x="8515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107043</xdr:rowOff>
    </xdr:from>
    <xdr:to>
      <xdr:col>55</xdr:col>
      <xdr:colOff>50800</xdr:colOff>
      <xdr:row>103</xdr:row>
      <xdr:rowOff>37193</xdr:rowOff>
    </xdr:to>
    <xdr:sp macro="" textlink="">
      <xdr:nvSpPr>
        <xdr:cNvPr id="323" name="楕円 322"/>
        <xdr:cNvSpPr/>
      </xdr:nvSpPr>
      <xdr:spPr>
        <a:xfrm>
          <a:off x="10426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129920</xdr:rowOff>
    </xdr:from>
    <xdr:ext cx="469744" cy="259045"/>
    <xdr:sp macro="" textlink="">
      <xdr:nvSpPr>
        <xdr:cNvPr id="324" name="【市民会館】&#10;一人当たり面積該当値テキスト"/>
        <xdr:cNvSpPr txBox="1"/>
      </xdr:nvSpPr>
      <xdr:spPr>
        <a:xfrm>
          <a:off x="10515600" y="174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126637</xdr:rowOff>
    </xdr:from>
    <xdr:to>
      <xdr:col>50</xdr:col>
      <xdr:colOff>165100</xdr:colOff>
      <xdr:row>103</xdr:row>
      <xdr:rowOff>56787</xdr:rowOff>
    </xdr:to>
    <xdr:sp macro="" textlink="">
      <xdr:nvSpPr>
        <xdr:cNvPr id="325" name="楕円 324"/>
        <xdr:cNvSpPr/>
      </xdr:nvSpPr>
      <xdr:spPr>
        <a:xfrm>
          <a:off x="9588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157843</xdr:rowOff>
    </xdr:from>
    <xdr:to>
      <xdr:col>55</xdr:col>
      <xdr:colOff>0</xdr:colOff>
      <xdr:row>103</xdr:row>
      <xdr:rowOff>5987</xdr:rowOff>
    </xdr:to>
    <xdr:cxnSp macro="">
      <xdr:nvCxnSpPr>
        <xdr:cNvPr id="326" name="直線コネクタ 325"/>
        <xdr:cNvCxnSpPr/>
      </xdr:nvCxnSpPr>
      <xdr:spPr>
        <a:xfrm flipV="1">
          <a:off x="9639300" y="176457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139700</xdr:rowOff>
    </xdr:from>
    <xdr:to>
      <xdr:col>46</xdr:col>
      <xdr:colOff>38100</xdr:colOff>
      <xdr:row>103</xdr:row>
      <xdr:rowOff>69850</xdr:rowOff>
    </xdr:to>
    <xdr:sp macro="" textlink="">
      <xdr:nvSpPr>
        <xdr:cNvPr id="327" name="楕円 326"/>
        <xdr:cNvSpPr/>
      </xdr:nvSpPr>
      <xdr:spPr>
        <a:xfrm>
          <a:off x="869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5987</xdr:rowOff>
    </xdr:from>
    <xdr:to>
      <xdr:col>50</xdr:col>
      <xdr:colOff>114300</xdr:colOff>
      <xdr:row>103</xdr:row>
      <xdr:rowOff>19050</xdr:rowOff>
    </xdr:to>
    <xdr:cxnSp macro="">
      <xdr:nvCxnSpPr>
        <xdr:cNvPr id="328" name="直線コネクタ 327"/>
        <xdr:cNvCxnSpPr/>
      </xdr:nvCxnSpPr>
      <xdr:spPr>
        <a:xfrm flipV="1">
          <a:off x="8750300" y="176653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73314</xdr:rowOff>
    </xdr:from>
    <xdr:ext cx="469744" cy="259045"/>
    <xdr:sp macro="" textlink="">
      <xdr:nvSpPr>
        <xdr:cNvPr id="329" name="n_1mainValue【市民会館】&#10;一人当たり面積"/>
        <xdr:cNvSpPr txBox="1"/>
      </xdr:nvSpPr>
      <xdr:spPr>
        <a:xfrm>
          <a:off x="93917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86377</xdr:rowOff>
    </xdr:from>
    <xdr:ext cx="469744" cy="259045"/>
    <xdr:sp macro="" textlink="">
      <xdr:nvSpPr>
        <xdr:cNvPr id="330" name="n_2mainValue【市民会館】&#10;一人当たり面積"/>
        <xdr:cNvSpPr txBox="1"/>
      </xdr:nvSpPr>
      <xdr:spPr>
        <a:xfrm>
          <a:off x="8515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1" name="テキスト ボックス 3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55" name="直線コネクタ 354"/>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56"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57" name="直線コネクタ 356"/>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58"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59" name="直線コネクタ 358"/>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60" name="【一般廃棄物処理施設】&#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61" name="フローチャート: 判断 360"/>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62" name="フローチャート: 判断 361"/>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70502</xdr:rowOff>
    </xdr:from>
    <xdr:ext cx="405111" cy="259045"/>
    <xdr:sp macro="" textlink="">
      <xdr:nvSpPr>
        <xdr:cNvPr id="363" name="n_1aveValue【一般廃棄物処理施設】&#10;有形固定資産減価償却率"/>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64" name="フローチャート: 判断 363"/>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365"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84455</xdr:rowOff>
    </xdr:from>
    <xdr:to>
      <xdr:col>85</xdr:col>
      <xdr:colOff>177800</xdr:colOff>
      <xdr:row>35</xdr:row>
      <xdr:rowOff>14605</xdr:rowOff>
    </xdr:to>
    <xdr:sp macro="" textlink="">
      <xdr:nvSpPr>
        <xdr:cNvPr id="371" name="楕円 370"/>
        <xdr:cNvSpPr/>
      </xdr:nvSpPr>
      <xdr:spPr>
        <a:xfrm>
          <a:off x="16268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170832</xdr:rowOff>
    </xdr:from>
    <xdr:ext cx="405111" cy="259045"/>
    <xdr:sp macro="" textlink="">
      <xdr:nvSpPr>
        <xdr:cNvPr id="372" name="【一般廃棄物処理施設】&#10;有形固定資産減価償却率該当値テキスト"/>
        <xdr:cNvSpPr txBox="1"/>
      </xdr:nvSpPr>
      <xdr:spPr>
        <a:xfrm>
          <a:off x="16357600"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109220</xdr:rowOff>
    </xdr:from>
    <xdr:to>
      <xdr:col>81</xdr:col>
      <xdr:colOff>101600</xdr:colOff>
      <xdr:row>35</xdr:row>
      <xdr:rowOff>39370</xdr:rowOff>
    </xdr:to>
    <xdr:sp macro="" textlink="">
      <xdr:nvSpPr>
        <xdr:cNvPr id="373" name="楕円 372"/>
        <xdr:cNvSpPr/>
      </xdr:nvSpPr>
      <xdr:spPr>
        <a:xfrm>
          <a:off x="1543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135255</xdr:rowOff>
    </xdr:from>
    <xdr:to>
      <xdr:col>85</xdr:col>
      <xdr:colOff>127000</xdr:colOff>
      <xdr:row>34</xdr:row>
      <xdr:rowOff>160020</xdr:rowOff>
    </xdr:to>
    <xdr:cxnSp macro="">
      <xdr:nvCxnSpPr>
        <xdr:cNvPr id="374" name="直線コネクタ 373"/>
        <xdr:cNvCxnSpPr/>
      </xdr:nvCxnSpPr>
      <xdr:spPr>
        <a:xfrm flipV="1">
          <a:off x="15481300" y="59645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55897</xdr:rowOff>
    </xdr:from>
    <xdr:ext cx="405111" cy="259045"/>
    <xdr:sp macro="" textlink="">
      <xdr:nvSpPr>
        <xdr:cNvPr id="375" name="n_1mainValue【一般廃棄物処理施設】&#10;有形固定資産減価償却率"/>
        <xdr:cNvSpPr txBox="1"/>
      </xdr:nvSpPr>
      <xdr:spPr>
        <a:xfrm>
          <a:off x="1526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7" name="テキスト ボックス 3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9" name="テキスト ボックス 38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1" name="テキスト ボックス 39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3" name="テキスト ボックス 39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97" name="直線コネクタ 396"/>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98"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99" name="直線コネクタ 398"/>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00"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01" name="直線コネクタ 400"/>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402"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03" name="フローチャート: 判断 402"/>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04" name="フローチャート: 判断 403"/>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168112</xdr:rowOff>
    </xdr:from>
    <xdr:ext cx="599010" cy="259045"/>
    <xdr:sp macro="" textlink="">
      <xdr:nvSpPr>
        <xdr:cNvPr id="405" name="n_1aveValue【一般廃棄物処理施設】&#10;一人当たり有形固定資産（償却資産）額"/>
        <xdr:cNvSpPr txBox="1"/>
      </xdr:nvSpPr>
      <xdr:spPr>
        <a:xfrm>
          <a:off x="210110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406" name="フローチャート: 判断 405"/>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407"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163735</xdr:rowOff>
    </xdr:from>
    <xdr:to>
      <xdr:col>116</xdr:col>
      <xdr:colOff>114300</xdr:colOff>
      <xdr:row>38</xdr:row>
      <xdr:rowOff>93885</xdr:rowOff>
    </xdr:to>
    <xdr:sp macro="" textlink="">
      <xdr:nvSpPr>
        <xdr:cNvPr id="413" name="楕円 412"/>
        <xdr:cNvSpPr/>
      </xdr:nvSpPr>
      <xdr:spPr>
        <a:xfrm>
          <a:off x="22110700" y="6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15162</xdr:rowOff>
    </xdr:from>
    <xdr:ext cx="599010" cy="259045"/>
    <xdr:sp macro="" textlink="">
      <xdr:nvSpPr>
        <xdr:cNvPr id="414" name="【一般廃棄物処理施設】&#10;一人当たり有形固定資産（償却資産）額該当値テキスト"/>
        <xdr:cNvSpPr txBox="1"/>
      </xdr:nvSpPr>
      <xdr:spPr>
        <a:xfrm>
          <a:off x="22199600" y="635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13335</xdr:rowOff>
    </xdr:from>
    <xdr:to>
      <xdr:col>112</xdr:col>
      <xdr:colOff>38100</xdr:colOff>
      <xdr:row>38</xdr:row>
      <xdr:rowOff>114935</xdr:rowOff>
    </xdr:to>
    <xdr:sp macro="" textlink="">
      <xdr:nvSpPr>
        <xdr:cNvPr id="415" name="楕円 414"/>
        <xdr:cNvSpPr/>
      </xdr:nvSpPr>
      <xdr:spPr>
        <a:xfrm>
          <a:off x="21272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43085</xdr:rowOff>
    </xdr:from>
    <xdr:to>
      <xdr:col>116</xdr:col>
      <xdr:colOff>63500</xdr:colOff>
      <xdr:row>38</xdr:row>
      <xdr:rowOff>64135</xdr:rowOff>
    </xdr:to>
    <xdr:cxnSp macro="">
      <xdr:nvCxnSpPr>
        <xdr:cNvPr id="416" name="直線コネクタ 415"/>
        <xdr:cNvCxnSpPr/>
      </xdr:nvCxnSpPr>
      <xdr:spPr>
        <a:xfrm flipV="1">
          <a:off x="21323300" y="6558185"/>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131461</xdr:rowOff>
    </xdr:from>
    <xdr:ext cx="599010" cy="259045"/>
    <xdr:sp macro="" textlink="">
      <xdr:nvSpPr>
        <xdr:cNvPr id="417" name="n_1mainValue【一般廃棄物処理施設】&#10;一人当たり有形固定資産（償却資産）額"/>
        <xdr:cNvSpPr txBox="1"/>
      </xdr:nvSpPr>
      <xdr:spPr>
        <a:xfrm>
          <a:off x="21011095" y="630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4" name="テキスト ボックス 4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5" name="直線コネクタ 4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6" name="テキスト ボックス 4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7" name="直線コネクタ 4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8" name="テキスト ボックス 4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9" name="直線コネクタ 4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0" name="テキスト ボックス 4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1" name="直線コネクタ 4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2" name="テキスト ボックス 4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3" name="直線コネクタ 4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4" name="テキスト ボックス 4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58" name="直線コネクタ 457"/>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59"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60" name="直線コネクタ 459"/>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1"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2" name="直線コネクタ 4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63"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64" name="フローチャート: 判断 463"/>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65" name="フローチャート: 判断 464"/>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466"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467" name="フローチャート: 判断 466"/>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1922</xdr:rowOff>
    </xdr:from>
    <xdr:ext cx="405111" cy="259045"/>
    <xdr:sp macro="" textlink="">
      <xdr:nvSpPr>
        <xdr:cNvPr id="468"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474" name="楕円 473"/>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475" name="【消防施設】&#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476" name="楕円 47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477" name="直線コネクタ 476"/>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478" name="楕円 477"/>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479" name="直線コネクタ 478"/>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76</xdr:row>
      <xdr:rowOff>29227</xdr:rowOff>
    </xdr:from>
    <xdr:ext cx="469744" cy="259045"/>
    <xdr:sp macro="" textlink="">
      <xdr:nvSpPr>
        <xdr:cNvPr id="480" name="n_1mainValue【消防施設】&#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481" name="n_2mainValue【消防施設】&#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05" name="直線コネクタ 504"/>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7" name="直線コネクタ 50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08"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09" name="直線コネクタ 50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510"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11" name="フローチャート: 判断 510"/>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12" name="フローチャート: 判断 511"/>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52088</xdr:rowOff>
    </xdr:from>
    <xdr:ext cx="469744" cy="259045"/>
    <xdr:sp macro="" textlink="">
      <xdr:nvSpPr>
        <xdr:cNvPr id="513"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14" name="フローチャート: 判断 5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1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521" name="楕円 520"/>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522" name="【消防施設】&#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52070</xdr:rowOff>
    </xdr:from>
    <xdr:to>
      <xdr:col>112</xdr:col>
      <xdr:colOff>38100</xdr:colOff>
      <xdr:row>86</xdr:row>
      <xdr:rowOff>153670</xdr:rowOff>
    </xdr:to>
    <xdr:sp macro="" textlink="">
      <xdr:nvSpPr>
        <xdr:cNvPr id="523" name="楕円 522"/>
        <xdr:cNvSpPr/>
      </xdr:nvSpPr>
      <xdr:spPr>
        <a:xfrm>
          <a:off x="21272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102870</xdr:rowOff>
    </xdr:to>
    <xdr:cxnSp macro="">
      <xdr:nvCxnSpPr>
        <xdr:cNvPr id="524" name="直線コネクタ 523"/>
        <xdr:cNvCxnSpPr/>
      </xdr:nvCxnSpPr>
      <xdr:spPr>
        <a:xfrm flipV="1">
          <a:off x="21323300" y="14843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52070</xdr:rowOff>
    </xdr:from>
    <xdr:to>
      <xdr:col>107</xdr:col>
      <xdr:colOff>101600</xdr:colOff>
      <xdr:row>86</xdr:row>
      <xdr:rowOff>153670</xdr:rowOff>
    </xdr:to>
    <xdr:sp macro="" textlink="">
      <xdr:nvSpPr>
        <xdr:cNvPr id="525" name="楕円 524"/>
        <xdr:cNvSpPr/>
      </xdr:nvSpPr>
      <xdr:spPr>
        <a:xfrm>
          <a:off x="20383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102870</xdr:rowOff>
    </xdr:from>
    <xdr:to>
      <xdr:col>111</xdr:col>
      <xdr:colOff>177800</xdr:colOff>
      <xdr:row>86</xdr:row>
      <xdr:rowOff>102870</xdr:rowOff>
    </xdr:to>
    <xdr:cxnSp macro="">
      <xdr:nvCxnSpPr>
        <xdr:cNvPr id="526" name="直線コネクタ 525"/>
        <xdr:cNvCxnSpPr/>
      </xdr:nvCxnSpPr>
      <xdr:spPr>
        <a:xfrm>
          <a:off x="20434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144797</xdr:rowOff>
    </xdr:from>
    <xdr:ext cx="469744" cy="259045"/>
    <xdr:sp macro="" textlink="">
      <xdr:nvSpPr>
        <xdr:cNvPr id="527" name="n_1mainValue【消防施設】&#10;一人当たり面積"/>
        <xdr:cNvSpPr txBox="1"/>
      </xdr:nvSpPr>
      <xdr:spPr>
        <a:xfrm>
          <a:off x="210757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144797</xdr:rowOff>
    </xdr:from>
    <xdr:ext cx="469744" cy="259045"/>
    <xdr:sp macro="" textlink="">
      <xdr:nvSpPr>
        <xdr:cNvPr id="528" name="n_2mainValue【消防施設】&#10;一人当たり面積"/>
        <xdr:cNvSpPr txBox="1"/>
      </xdr:nvSpPr>
      <xdr:spPr>
        <a:xfrm>
          <a:off x="20199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0" name="テキスト ボックス 5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0" name="テキスト ボックス 5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54" name="直線コネクタ 55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55"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56" name="直線コネクタ 55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8" name="直線コネクタ 55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59"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60" name="フローチャート: 判断 559"/>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61" name="フローチャート: 判断 560"/>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562"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63" name="フローチャート: 判断 562"/>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564"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134801</xdr:rowOff>
    </xdr:from>
    <xdr:to>
      <xdr:col>85</xdr:col>
      <xdr:colOff>177800</xdr:colOff>
      <xdr:row>101</xdr:row>
      <xdr:rowOff>64951</xdr:rowOff>
    </xdr:to>
    <xdr:sp macro="" textlink="">
      <xdr:nvSpPr>
        <xdr:cNvPr id="570" name="楕円 569"/>
        <xdr:cNvSpPr/>
      </xdr:nvSpPr>
      <xdr:spPr>
        <a:xfrm>
          <a:off x="162687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157678</xdr:rowOff>
    </xdr:from>
    <xdr:ext cx="405111" cy="259045"/>
    <xdr:sp macro="" textlink="">
      <xdr:nvSpPr>
        <xdr:cNvPr id="571" name="【庁舎】&#10;有形固定資産減価償却率該当値テキスト"/>
        <xdr:cNvSpPr txBox="1"/>
      </xdr:nvSpPr>
      <xdr:spPr>
        <a:xfrm>
          <a:off x="16357600" y="1713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44994</xdr:rowOff>
    </xdr:from>
    <xdr:to>
      <xdr:col>81</xdr:col>
      <xdr:colOff>101600</xdr:colOff>
      <xdr:row>101</xdr:row>
      <xdr:rowOff>146594</xdr:rowOff>
    </xdr:to>
    <xdr:sp macro="" textlink="">
      <xdr:nvSpPr>
        <xdr:cNvPr id="572" name="楕円 571"/>
        <xdr:cNvSpPr/>
      </xdr:nvSpPr>
      <xdr:spPr>
        <a:xfrm>
          <a:off x="15430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xdr:rowOff>
    </xdr:from>
    <xdr:to>
      <xdr:col>85</xdr:col>
      <xdr:colOff>127000</xdr:colOff>
      <xdr:row>101</xdr:row>
      <xdr:rowOff>95794</xdr:rowOff>
    </xdr:to>
    <xdr:cxnSp macro="">
      <xdr:nvCxnSpPr>
        <xdr:cNvPr id="573" name="直線コネクタ 572"/>
        <xdr:cNvCxnSpPr/>
      </xdr:nvCxnSpPr>
      <xdr:spPr>
        <a:xfrm flipV="1">
          <a:off x="15481300" y="1733060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80918</xdr:rowOff>
    </xdr:from>
    <xdr:to>
      <xdr:col>76</xdr:col>
      <xdr:colOff>165100</xdr:colOff>
      <xdr:row>102</xdr:row>
      <xdr:rowOff>11068</xdr:rowOff>
    </xdr:to>
    <xdr:sp macro="" textlink="">
      <xdr:nvSpPr>
        <xdr:cNvPr id="574" name="楕円 573"/>
        <xdr:cNvSpPr/>
      </xdr:nvSpPr>
      <xdr:spPr>
        <a:xfrm>
          <a:off x="14541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95794</xdr:rowOff>
    </xdr:from>
    <xdr:to>
      <xdr:col>81</xdr:col>
      <xdr:colOff>50800</xdr:colOff>
      <xdr:row>101</xdr:row>
      <xdr:rowOff>131718</xdr:rowOff>
    </xdr:to>
    <xdr:cxnSp macro="">
      <xdr:nvCxnSpPr>
        <xdr:cNvPr id="575" name="直線コネクタ 574"/>
        <xdr:cNvCxnSpPr/>
      </xdr:nvCxnSpPr>
      <xdr:spPr>
        <a:xfrm flipV="1">
          <a:off x="14592300" y="174122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163121</xdr:rowOff>
    </xdr:from>
    <xdr:ext cx="405111" cy="259045"/>
    <xdr:sp macro="" textlink="">
      <xdr:nvSpPr>
        <xdr:cNvPr id="576" name="n_1mainValue【庁舎】&#10;有形固定資産減価償却率"/>
        <xdr:cNvSpPr txBox="1"/>
      </xdr:nvSpPr>
      <xdr:spPr>
        <a:xfrm>
          <a:off x="152660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27595</xdr:rowOff>
    </xdr:from>
    <xdr:ext cx="405111" cy="259045"/>
    <xdr:sp macro="" textlink="">
      <xdr:nvSpPr>
        <xdr:cNvPr id="577" name="n_2mainValue【庁舎】&#10;有形固定資産減価償却率"/>
        <xdr:cNvSpPr txBox="1"/>
      </xdr:nvSpPr>
      <xdr:spPr>
        <a:xfrm>
          <a:off x="14389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8" name="直線コネクタ 5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9" name="テキスト ボックス 5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0" name="直線コネクタ 5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1" name="テキスト ボックス 5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2" name="直線コネクタ 5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3" name="テキスト ボックス 5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4" name="直線コネクタ 5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5" name="テキスト ボックス 5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6" name="直線コネクタ 5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7" name="テキスト ボックス 5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8" name="直線コネクタ 5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9" name="テキスト ボックス 5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03" name="直線コネクタ 602"/>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04"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05" name="直線コネクタ 604"/>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06"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07" name="直線コネクタ 606"/>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608"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09" name="フローチャート: 判断 608"/>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10" name="フローチャート: 判断 609"/>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611"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12" name="フローチャート: 判断 611"/>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613"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144599</xdr:rowOff>
    </xdr:from>
    <xdr:to>
      <xdr:col>116</xdr:col>
      <xdr:colOff>114300</xdr:colOff>
      <xdr:row>108</xdr:row>
      <xdr:rowOff>74749</xdr:rowOff>
    </xdr:to>
    <xdr:sp macro="" textlink="">
      <xdr:nvSpPr>
        <xdr:cNvPr id="619" name="楕円 618"/>
        <xdr:cNvSpPr/>
      </xdr:nvSpPr>
      <xdr:spPr>
        <a:xfrm>
          <a:off x="22110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59526</xdr:rowOff>
    </xdr:from>
    <xdr:ext cx="469744" cy="259045"/>
    <xdr:sp macro="" textlink="">
      <xdr:nvSpPr>
        <xdr:cNvPr id="620" name="【庁舎】&#10;一人当たり面積該当値テキスト"/>
        <xdr:cNvSpPr txBox="1"/>
      </xdr:nvSpPr>
      <xdr:spPr>
        <a:xfrm>
          <a:off x="22199600" y="1840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129358</xdr:rowOff>
    </xdr:from>
    <xdr:to>
      <xdr:col>112</xdr:col>
      <xdr:colOff>38100</xdr:colOff>
      <xdr:row>108</xdr:row>
      <xdr:rowOff>59508</xdr:rowOff>
    </xdr:to>
    <xdr:sp macro="" textlink="">
      <xdr:nvSpPr>
        <xdr:cNvPr id="621" name="楕円 620"/>
        <xdr:cNvSpPr/>
      </xdr:nvSpPr>
      <xdr:spPr>
        <a:xfrm>
          <a:off x="21272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8708</xdr:rowOff>
    </xdr:from>
    <xdr:to>
      <xdr:col>116</xdr:col>
      <xdr:colOff>63500</xdr:colOff>
      <xdr:row>108</xdr:row>
      <xdr:rowOff>23949</xdr:rowOff>
    </xdr:to>
    <xdr:cxnSp macro="">
      <xdr:nvCxnSpPr>
        <xdr:cNvPr id="622" name="直線コネクタ 621"/>
        <xdr:cNvCxnSpPr/>
      </xdr:nvCxnSpPr>
      <xdr:spPr>
        <a:xfrm>
          <a:off x="21323300" y="18525308"/>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131536</xdr:rowOff>
    </xdr:from>
    <xdr:to>
      <xdr:col>107</xdr:col>
      <xdr:colOff>101600</xdr:colOff>
      <xdr:row>108</xdr:row>
      <xdr:rowOff>61686</xdr:rowOff>
    </xdr:to>
    <xdr:sp macro="" textlink="">
      <xdr:nvSpPr>
        <xdr:cNvPr id="623" name="楕円 622"/>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8708</xdr:rowOff>
    </xdr:from>
    <xdr:to>
      <xdr:col>111</xdr:col>
      <xdr:colOff>177800</xdr:colOff>
      <xdr:row>108</xdr:row>
      <xdr:rowOff>10886</xdr:rowOff>
    </xdr:to>
    <xdr:cxnSp macro="">
      <xdr:nvCxnSpPr>
        <xdr:cNvPr id="624" name="直線コネクタ 623"/>
        <xdr:cNvCxnSpPr/>
      </xdr:nvCxnSpPr>
      <xdr:spPr>
        <a:xfrm flipV="1">
          <a:off x="20434300" y="185253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50635</xdr:rowOff>
    </xdr:from>
    <xdr:ext cx="469744" cy="259045"/>
    <xdr:sp macro="" textlink="">
      <xdr:nvSpPr>
        <xdr:cNvPr id="625" name="n_1mainValue【庁舎】&#10;一人当たり面積"/>
        <xdr:cNvSpPr txBox="1"/>
      </xdr:nvSpPr>
      <xdr:spPr>
        <a:xfrm>
          <a:off x="210757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626" name="n_2mainValue【庁舎】&#10;一人当たり面積"/>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年度については、類似団体と比較して有形固定資産減価償却率が特に高い施設は、</a:t>
          </a:r>
          <a:r>
            <a:rPr kumimoji="1" lang="ja-JP" altLang="en-US" sz="1100">
              <a:solidFill>
                <a:schemeClr val="dk1"/>
              </a:solidFill>
              <a:effectLst/>
              <a:latin typeface="+mn-lt"/>
              <a:ea typeface="+mn-ea"/>
              <a:cs typeface="+mn-cs"/>
            </a:rPr>
            <a:t>市民会館・一般廃棄物処理施設・消防施設・庁舎</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庁舎については令和３年度完成予定で現在改築中であり、庁舎完成に伴い、市民会館のうち昭和</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年に建設した施設を除却するため率は減少する。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消防施設については償却率</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％であるが、消防ポンプ車車庫であることから問題はないと考える。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
11,271
75.00
7,331,653
6,854,636
451,647
4,686,529
7,140,268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昨年度と比較すると増減なしの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で、類似団体平均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景気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は改善されてきており良くなってきているとのことだが、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所得が全般的に減少していることが影響していると考えられ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、当町においては、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生産年齢人口の減少や年金所得者の増加、</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農業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所得が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年々</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減少していることが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と考えられる。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町の基幹産業は農業で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、財政基盤は脆弱であり、企業誘致など税の増収対策を図る必要がある。また、町税全般にわたる徴収率向上、歳入</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獲得手段について広く検討をしたうえで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自主財源の確保と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事業の集中と選択により効率的な行財政運営に努める。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1"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3" name="テキスト ボックス 9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5" name="テキスト ボックス 94"/>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ポイント、類似団体平均より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ポイント下回っている。長野県平均で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回っている。人件費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、補助費等及び繰出金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なり、地方税や地方消費税交付金等の各種交付金は増加したが普通交付税が約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140,000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千円減少したことにより経常収支比率は悪化した。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、合併特例債の償還による公債費は増加傾向となることから、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発行に際し将来過大な負担とならないよう慎重に行うことが必要である。また、経常収支比率の中で補助費等（病院、水道会計等）及び繰出金（下水道関係特別会計等）が大きな割合を占めており、今後抑制していくことが必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と考え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。各事業の見直し等により更なる経常経費の節減にも努める。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150404</xdr:rowOff>
    </xdr:from>
    <xdr:to>
      <xdr:col>23</xdr:col>
      <xdr:colOff>133350</xdr:colOff>
      <xdr:row>63</xdr:row>
      <xdr:rowOff>41910</xdr:rowOff>
    </xdr:to>
    <xdr:cxnSp macro="">
      <xdr:nvCxnSpPr>
        <xdr:cNvPr id="136" name="直線コネクタ 135"/>
        <xdr:cNvCxnSpPr/>
      </xdr:nvCxnSpPr>
      <xdr:spPr>
        <a:xfrm>
          <a:off x="4114800" y="10608854"/>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53884</xdr:rowOff>
    </xdr:from>
    <xdr:to>
      <xdr:col>19</xdr:col>
      <xdr:colOff>133350</xdr:colOff>
      <xdr:row>61</xdr:row>
      <xdr:rowOff>150404</xdr:rowOff>
    </xdr:to>
    <xdr:cxnSp macro="">
      <xdr:nvCxnSpPr>
        <xdr:cNvPr id="139" name="直線コネクタ 138"/>
        <xdr:cNvCxnSpPr/>
      </xdr:nvCxnSpPr>
      <xdr:spPr>
        <a:xfrm>
          <a:off x="3225800" y="105123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53884</xdr:rowOff>
    </xdr:from>
    <xdr:to>
      <xdr:col>15</xdr:col>
      <xdr:colOff>82550</xdr:colOff>
      <xdr:row>62</xdr:row>
      <xdr:rowOff>109946</xdr:rowOff>
    </xdr:to>
    <xdr:cxnSp macro="">
      <xdr:nvCxnSpPr>
        <xdr:cNvPr id="142" name="直線コネクタ 141"/>
        <xdr:cNvCxnSpPr/>
      </xdr:nvCxnSpPr>
      <xdr:spPr>
        <a:xfrm flipV="1">
          <a:off x="2336800" y="10512334"/>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109946</xdr:rowOff>
    </xdr:to>
    <xdr:cxnSp macro="">
      <xdr:nvCxnSpPr>
        <xdr:cNvPr id="145" name="直線コネクタ 144"/>
        <xdr:cNvCxnSpPr/>
      </xdr:nvCxnSpPr>
      <xdr:spPr>
        <a:xfrm>
          <a:off x="1447800" y="1055370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49" name="テキスト ボックス 148"/>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5" name="楕円 154"/>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6"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99604</xdr:rowOff>
    </xdr:from>
    <xdr:to>
      <xdr:col>19</xdr:col>
      <xdr:colOff>184150</xdr:colOff>
      <xdr:row>62</xdr:row>
      <xdr:rowOff>29754</xdr:rowOff>
    </xdr:to>
    <xdr:sp macro="" textlink="">
      <xdr:nvSpPr>
        <xdr:cNvPr id="157" name="楕円 156"/>
        <xdr:cNvSpPr/>
      </xdr:nvSpPr>
      <xdr:spPr>
        <a:xfrm>
          <a:off x="4064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39931</xdr:rowOff>
    </xdr:from>
    <xdr:ext cx="736600" cy="259045"/>
    <xdr:sp macro="" textlink="">
      <xdr:nvSpPr>
        <xdr:cNvPr id="158" name="テキスト ボックス 15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9" name="楕円 158"/>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114861</xdr:rowOff>
    </xdr:from>
    <xdr:ext cx="762000" cy="259045"/>
    <xdr:sp macro="" textlink="">
      <xdr:nvSpPr>
        <xdr:cNvPr id="160" name="テキスト ボックス 159"/>
        <xdr:cNvSpPr txBox="1"/>
      </xdr:nvSpPr>
      <xdr:spPr>
        <a:xfrm>
          <a:off x="2844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59146</xdr:rowOff>
    </xdr:from>
    <xdr:to>
      <xdr:col>11</xdr:col>
      <xdr:colOff>82550</xdr:colOff>
      <xdr:row>62</xdr:row>
      <xdr:rowOff>160746</xdr:rowOff>
    </xdr:to>
    <xdr:sp macro="" textlink="">
      <xdr:nvSpPr>
        <xdr:cNvPr id="161" name="楕円 160"/>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145523</xdr:rowOff>
    </xdr:from>
    <xdr:ext cx="762000" cy="259045"/>
    <xdr:sp macro="" textlink="">
      <xdr:nvSpPr>
        <xdr:cNvPr id="162" name="テキスト ボックス 161"/>
        <xdr:cNvSpPr txBox="1"/>
      </xdr:nvSpPr>
      <xdr:spPr>
        <a:xfrm>
          <a:off x="1955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3" name="楕円 162"/>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4" name="テキスト ボックス 163"/>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8,129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円増となった。類似団体平均より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7,100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円低いが、長野県平均と比べると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56,741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上回っている。保有する公共施設数が多く維持管理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に費用が掛かっていることや、保育、教育分野において特別加配を行っているため、物件費が比較的高位に推移していると考えられる。</a:t>
          </a:r>
          <a:endPar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課・係などの組織改革や公共施設の整理による職員数の削減、施設管理の民間委託費用の削減などに取り組みながら、類似団体の平均値以下に抑えるよう努める。また、経費抑制の意識を職場全体に浸透させ、経費の削減が図れる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91399</xdr:rowOff>
    </xdr:from>
    <xdr:to>
      <xdr:col>23</xdr:col>
      <xdr:colOff>133350</xdr:colOff>
      <xdr:row>82</xdr:row>
      <xdr:rowOff>124090</xdr:rowOff>
    </xdr:to>
    <xdr:cxnSp macro="">
      <xdr:nvCxnSpPr>
        <xdr:cNvPr id="199" name="直線コネクタ 198"/>
        <xdr:cNvCxnSpPr/>
      </xdr:nvCxnSpPr>
      <xdr:spPr>
        <a:xfrm>
          <a:off x="4114800" y="14150299"/>
          <a:ext cx="8382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60849</xdr:rowOff>
    </xdr:from>
    <xdr:to>
      <xdr:col>19</xdr:col>
      <xdr:colOff>133350</xdr:colOff>
      <xdr:row>82</xdr:row>
      <xdr:rowOff>91399</xdr:rowOff>
    </xdr:to>
    <xdr:cxnSp macro="">
      <xdr:nvCxnSpPr>
        <xdr:cNvPr id="202" name="直線コネクタ 201"/>
        <xdr:cNvCxnSpPr/>
      </xdr:nvCxnSpPr>
      <xdr:spPr>
        <a:xfrm>
          <a:off x="3225800" y="14119749"/>
          <a:ext cx="8890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51000</xdr:rowOff>
    </xdr:from>
    <xdr:to>
      <xdr:col>15</xdr:col>
      <xdr:colOff>82550</xdr:colOff>
      <xdr:row>82</xdr:row>
      <xdr:rowOff>60849</xdr:rowOff>
    </xdr:to>
    <xdr:cxnSp macro="">
      <xdr:nvCxnSpPr>
        <xdr:cNvPr id="205" name="直線コネクタ 204"/>
        <xdr:cNvCxnSpPr/>
      </xdr:nvCxnSpPr>
      <xdr:spPr>
        <a:xfrm>
          <a:off x="2336800" y="14109900"/>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155020</xdr:rowOff>
    </xdr:from>
    <xdr:to>
      <xdr:col>11</xdr:col>
      <xdr:colOff>31750</xdr:colOff>
      <xdr:row>82</xdr:row>
      <xdr:rowOff>51000</xdr:rowOff>
    </xdr:to>
    <xdr:cxnSp macro="">
      <xdr:nvCxnSpPr>
        <xdr:cNvPr id="208" name="直線コネクタ 207"/>
        <xdr:cNvCxnSpPr/>
      </xdr:nvCxnSpPr>
      <xdr:spPr>
        <a:xfrm>
          <a:off x="1447800" y="14042470"/>
          <a:ext cx="889000" cy="6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73290</xdr:rowOff>
    </xdr:from>
    <xdr:to>
      <xdr:col>23</xdr:col>
      <xdr:colOff>184150</xdr:colOff>
      <xdr:row>83</xdr:row>
      <xdr:rowOff>3440</xdr:rowOff>
    </xdr:to>
    <xdr:sp macro="" textlink="">
      <xdr:nvSpPr>
        <xdr:cNvPr id="218" name="楕円 217"/>
        <xdr:cNvSpPr/>
      </xdr:nvSpPr>
      <xdr:spPr>
        <a:xfrm>
          <a:off x="4902200" y="141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89817</xdr:rowOff>
    </xdr:from>
    <xdr:ext cx="762000" cy="259045"/>
    <xdr:sp macro="" textlink="">
      <xdr:nvSpPr>
        <xdr:cNvPr id="219" name="人件費・物件費等の状況該当値テキスト"/>
        <xdr:cNvSpPr txBox="1"/>
      </xdr:nvSpPr>
      <xdr:spPr>
        <a:xfrm>
          <a:off x="5041900" y="1397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40599</xdr:rowOff>
    </xdr:from>
    <xdr:to>
      <xdr:col>19</xdr:col>
      <xdr:colOff>184150</xdr:colOff>
      <xdr:row>82</xdr:row>
      <xdr:rowOff>142199</xdr:rowOff>
    </xdr:to>
    <xdr:sp macro="" textlink="">
      <xdr:nvSpPr>
        <xdr:cNvPr id="220" name="楕円 219"/>
        <xdr:cNvSpPr/>
      </xdr:nvSpPr>
      <xdr:spPr>
        <a:xfrm>
          <a:off x="4064000" y="140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152376</xdr:rowOff>
    </xdr:from>
    <xdr:ext cx="736600" cy="259045"/>
    <xdr:sp macro="" textlink="">
      <xdr:nvSpPr>
        <xdr:cNvPr id="221" name="テキスト ボックス 220"/>
        <xdr:cNvSpPr txBox="1"/>
      </xdr:nvSpPr>
      <xdr:spPr>
        <a:xfrm>
          <a:off x="3733800" y="1386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10049</xdr:rowOff>
    </xdr:from>
    <xdr:to>
      <xdr:col>15</xdr:col>
      <xdr:colOff>133350</xdr:colOff>
      <xdr:row>82</xdr:row>
      <xdr:rowOff>111649</xdr:rowOff>
    </xdr:to>
    <xdr:sp macro="" textlink="">
      <xdr:nvSpPr>
        <xdr:cNvPr id="222" name="楕円 221"/>
        <xdr:cNvSpPr/>
      </xdr:nvSpPr>
      <xdr:spPr>
        <a:xfrm>
          <a:off x="3175000" y="140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121826</xdr:rowOff>
    </xdr:from>
    <xdr:ext cx="762000" cy="259045"/>
    <xdr:sp macro="" textlink="">
      <xdr:nvSpPr>
        <xdr:cNvPr id="223" name="テキスト ボックス 222"/>
        <xdr:cNvSpPr txBox="1"/>
      </xdr:nvSpPr>
      <xdr:spPr>
        <a:xfrm>
          <a:off x="2844800" y="1383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200</xdr:rowOff>
    </xdr:from>
    <xdr:to>
      <xdr:col>11</xdr:col>
      <xdr:colOff>82550</xdr:colOff>
      <xdr:row>82</xdr:row>
      <xdr:rowOff>101800</xdr:rowOff>
    </xdr:to>
    <xdr:sp macro="" textlink="">
      <xdr:nvSpPr>
        <xdr:cNvPr id="224" name="楕円 223"/>
        <xdr:cNvSpPr/>
      </xdr:nvSpPr>
      <xdr:spPr>
        <a:xfrm>
          <a:off x="2286000" y="140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111977</xdr:rowOff>
    </xdr:from>
    <xdr:ext cx="762000" cy="259045"/>
    <xdr:sp macro="" textlink="">
      <xdr:nvSpPr>
        <xdr:cNvPr id="225" name="テキスト ボックス 224"/>
        <xdr:cNvSpPr txBox="1"/>
      </xdr:nvSpPr>
      <xdr:spPr>
        <a:xfrm>
          <a:off x="1955800" y="138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104220</xdr:rowOff>
    </xdr:from>
    <xdr:to>
      <xdr:col>7</xdr:col>
      <xdr:colOff>31750</xdr:colOff>
      <xdr:row>82</xdr:row>
      <xdr:rowOff>34370</xdr:rowOff>
    </xdr:to>
    <xdr:sp macro="" textlink="">
      <xdr:nvSpPr>
        <xdr:cNvPr id="226" name="楕円 225"/>
        <xdr:cNvSpPr/>
      </xdr:nvSpPr>
      <xdr:spPr>
        <a:xfrm>
          <a:off x="1397000" y="139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44547</xdr:rowOff>
    </xdr:from>
    <xdr:ext cx="762000" cy="259045"/>
    <xdr:sp macro="" textlink="">
      <xdr:nvSpPr>
        <xdr:cNvPr id="227" name="テキスト ボックス 226"/>
        <xdr:cNvSpPr txBox="1"/>
      </xdr:nvSpPr>
      <xdr:spPr>
        <a:xfrm>
          <a:off x="1066800" y="1376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回っている。給与の適正化により類似団体平均と均衡した水準で推移するよう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3" name="直線コネクタ 262"/>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99786</xdr:rowOff>
    </xdr:to>
    <xdr:cxnSp macro="">
      <xdr:nvCxnSpPr>
        <xdr:cNvPr id="266" name="直線コネクタ 265"/>
        <xdr:cNvCxnSpPr/>
      </xdr:nvCxnSpPr>
      <xdr:spPr>
        <a:xfrm flipV="1">
          <a:off x="15290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84</xdr:row>
      <xdr:rowOff>99786</xdr:rowOff>
    </xdr:to>
    <xdr:cxnSp macro="">
      <xdr:nvCxnSpPr>
        <xdr:cNvPr id="269" name="直線コネクタ 268"/>
        <xdr:cNvCxnSpPr/>
      </xdr:nvCxnSpPr>
      <xdr:spPr>
        <a:xfrm>
          <a:off x="14401800" y="143464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84</xdr:row>
      <xdr:rowOff>99786</xdr:rowOff>
    </xdr:to>
    <xdr:cxnSp macro="">
      <xdr:nvCxnSpPr>
        <xdr:cNvPr id="272" name="直線コネクタ 271"/>
        <xdr:cNvCxnSpPr/>
      </xdr:nvCxnSpPr>
      <xdr:spPr>
        <a:xfrm flipV="1">
          <a:off x="13512800" y="143464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2" name="楕円 281"/>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123570</xdr:rowOff>
    </xdr:from>
    <xdr:ext cx="762000" cy="259045"/>
    <xdr:sp macro="" textlink="">
      <xdr:nvSpPr>
        <xdr:cNvPr id="283"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4" name="楕円 283"/>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66420</xdr:rowOff>
    </xdr:from>
    <xdr:ext cx="736600" cy="259045"/>
    <xdr:sp macro="" textlink="">
      <xdr:nvSpPr>
        <xdr:cNvPr id="285" name="テキスト ボックス 284"/>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6" name="楕円 285"/>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87" name="テキスト ボックス 286"/>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8" name="楕円 287"/>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89" name="テキスト ボックス 288"/>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90" name="楕円 289"/>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91" name="テキスト ボックス 290"/>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人口の減少により数値は上昇傾向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比較すると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ポイント低い程度でほぼ</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同程度となっている。今後も住民サービスの質の低下を招かないよう、効率的な人員配置を検討しながら、適正な定員管理に努め人件費の縮減に取り組んでいく。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146526</xdr:rowOff>
    </xdr:from>
    <xdr:to>
      <xdr:col>81</xdr:col>
      <xdr:colOff>44450</xdr:colOff>
      <xdr:row>62</xdr:row>
      <xdr:rowOff>6747</xdr:rowOff>
    </xdr:to>
    <xdr:cxnSp macro="">
      <xdr:nvCxnSpPr>
        <xdr:cNvPr id="330" name="直線コネクタ 329"/>
        <xdr:cNvCxnSpPr/>
      </xdr:nvCxnSpPr>
      <xdr:spPr>
        <a:xfrm>
          <a:off x="16179800" y="10604976"/>
          <a:ext cx="8382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138985</xdr:rowOff>
    </xdr:from>
    <xdr:to>
      <xdr:col>77</xdr:col>
      <xdr:colOff>44450</xdr:colOff>
      <xdr:row>61</xdr:row>
      <xdr:rowOff>146526</xdr:rowOff>
    </xdr:to>
    <xdr:cxnSp macro="">
      <xdr:nvCxnSpPr>
        <xdr:cNvPr id="333" name="直線コネクタ 332"/>
        <xdr:cNvCxnSpPr/>
      </xdr:nvCxnSpPr>
      <xdr:spPr>
        <a:xfrm>
          <a:off x="15290800" y="10597435"/>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116363</xdr:rowOff>
    </xdr:from>
    <xdr:to>
      <xdr:col>72</xdr:col>
      <xdr:colOff>203200</xdr:colOff>
      <xdr:row>61</xdr:row>
      <xdr:rowOff>138985</xdr:rowOff>
    </xdr:to>
    <xdr:cxnSp macro="">
      <xdr:nvCxnSpPr>
        <xdr:cNvPr id="336" name="直線コネクタ 335"/>
        <xdr:cNvCxnSpPr/>
      </xdr:nvCxnSpPr>
      <xdr:spPr>
        <a:xfrm>
          <a:off x="14401800" y="10574813"/>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69612</xdr:rowOff>
    </xdr:from>
    <xdr:to>
      <xdr:col>68</xdr:col>
      <xdr:colOff>152400</xdr:colOff>
      <xdr:row>61</xdr:row>
      <xdr:rowOff>116363</xdr:rowOff>
    </xdr:to>
    <xdr:cxnSp macro="">
      <xdr:nvCxnSpPr>
        <xdr:cNvPr id="339" name="直線コネクタ 338"/>
        <xdr:cNvCxnSpPr/>
      </xdr:nvCxnSpPr>
      <xdr:spPr>
        <a:xfrm>
          <a:off x="13512800" y="10528062"/>
          <a:ext cx="8890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127397</xdr:rowOff>
    </xdr:from>
    <xdr:to>
      <xdr:col>81</xdr:col>
      <xdr:colOff>95250</xdr:colOff>
      <xdr:row>62</xdr:row>
      <xdr:rowOff>57547</xdr:rowOff>
    </xdr:to>
    <xdr:sp macro="" textlink="">
      <xdr:nvSpPr>
        <xdr:cNvPr id="349" name="楕円 348"/>
        <xdr:cNvSpPr/>
      </xdr:nvSpPr>
      <xdr:spPr>
        <a:xfrm>
          <a:off x="16967200" y="10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143924</xdr:rowOff>
    </xdr:from>
    <xdr:ext cx="762000" cy="259045"/>
    <xdr:sp macro="" textlink="">
      <xdr:nvSpPr>
        <xdr:cNvPr id="350" name="定員管理の状況該当値テキスト"/>
        <xdr:cNvSpPr txBox="1"/>
      </xdr:nvSpPr>
      <xdr:spPr>
        <a:xfrm>
          <a:off x="17106900" y="104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95726</xdr:rowOff>
    </xdr:from>
    <xdr:to>
      <xdr:col>77</xdr:col>
      <xdr:colOff>95250</xdr:colOff>
      <xdr:row>62</xdr:row>
      <xdr:rowOff>25876</xdr:rowOff>
    </xdr:to>
    <xdr:sp macro="" textlink="">
      <xdr:nvSpPr>
        <xdr:cNvPr id="351" name="楕円 350"/>
        <xdr:cNvSpPr/>
      </xdr:nvSpPr>
      <xdr:spPr>
        <a:xfrm>
          <a:off x="16129000" y="105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36053</xdr:rowOff>
    </xdr:from>
    <xdr:ext cx="736600" cy="259045"/>
    <xdr:sp macro="" textlink="">
      <xdr:nvSpPr>
        <xdr:cNvPr id="352" name="テキスト ボックス 351"/>
        <xdr:cNvSpPr txBox="1"/>
      </xdr:nvSpPr>
      <xdr:spPr>
        <a:xfrm>
          <a:off x="15798800" y="10323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88185</xdr:rowOff>
    </xdr:from>
    <xdr:to>
      <xdr:col>73</xdr:col>
      <xdr:colOff>44450</xdr:colOff>
      <xdr:row>62</xdr:row>
      <xdr:rowOff>18335</xdr:rowOff>
    </xdr:to>
    <xdr:sp macro="" textlink="">
      <xdr:nvSpPr>
        <xdr:cNvPr id="353" name="楕円 352"/>
        <xdr:cNvSpPr/>
      </xdr:nvSpPr>
      <xdr:spPr>
        <a:xfrm>
          <a:off x="15240000" y="105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3112</xdr:rowOff>
    </xdr:from>
    <xdr:ext cx="762000" cy="259045"/>
    <xdr:sp macro="" textlink="">
      <xdr:nvSpPr>
        <xdr:cNvPr id="354" name="テキスト ボックス 353"/>
        <xdr:cNvSpPr txBox="1"/>
      </xdr:nvSpPr>
      <xdr:spPr>
        <a:xfrm>
          <a:off x="14909800" y="106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65563</xdr:rowOff>
    </xdr:from>
    <xdr:to>
      <xdr:col>68</xdr:col>
      <xdr:colOff>203200</xdr:colOff>
      <xdr:row>61</xdr:row>
      <xdr:rowOff>167163</xdr:rowOff>
    </xdr:to>
    <xdr:sp macro="" textlink="">
      <xdr:nvSpPr>
        <xdr:cNvPr id="355" name="楕円 354"/>
        <xdr:cNvSpPr/>
      </xdr:nvSpPr>
      <xdr:spPr>
        <a:xfrm>
          <a:off x="143510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5890</xdr:rowOff>
    </xdr:from>
    <xdr:ext cx="762000" cy="259045"/>
    <xdr:sp macro="" textlink="">
      <xdr:nvSpPr>
        <xdr:cNvPr id="356" name="テキスト ボックス 355"/>
        <xdr:cNvSpPr txBox="1"/>
      </xdr:nvSpPr>
      <xdr:spPr>
        <a:xfrm>
          <a:off x="14020800" y="1029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18812</xdr:rowOff>
    </xdr:from>
    <xdr:to>
      <xdr:col>64</xdr:col>
      <xdr:colOff>152400</xdr:colOff>
      <xdr:row>61</xdr:row>
      <xdr:rowOff>120412</xdr:rowOff>
    </xdr:to>
    <xdr:sp macro="" textlink="">
      <xdr:nvSpPr>
        <xdr:cNvPr id="357" name="楕円 356"/>
        <xdr:cNvSpPr/>
      </xdr:nvSpPr>
      <xdr:spPr>
        <a:xfrm>
          <a:off x="13462000" y="104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130589</xdr:rowOff>
    </xdr:from>
    <xdr:ext cx="762000" cy="259045"/>
    <xdr:sp macro="" textlink="">
      <xdr:nvSpPr>
        <xdr:cNvPr id="358" name="テキスト ボックス 357"/>
        <xdr:cNvSpPr txBox="1"/>
      </xdr:nvSpPr>
      <xdr:spPr>
        <a:xfrm>
          <a:off x="13131800" y="1024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の増加となり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、全国平均、長野県平均との比較では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依然</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高い状況である。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中学校改築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・保育園建設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等に伴う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大型事業の償還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が始ま</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ること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今年度以降も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比率の上昇が考えられる。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将来負担比率と同様に、地方債発行の抑制や任意繰上償還を進め、公営企業等への公債費の繰出金（病院、水道、下水道事業）についても引き続き注視する中で改善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に努める。また、後世への負担を少しでも軽減するよう普通建設事業の抑制と起債に大きく頼ることのない財政運営に努める。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35983</xdr:rowOff>
    </xdr:to>
    <xdr:cxnSp macro="">
      <xdr:nvCxnSpPr>
        <xdr:cNvPr id="393" name="直線コネクタ 392"/>
        <xdr:cNvCxnSpPr/>
      </xdr:nvCxnSpPr>
      <xdr:spPr>
        <a:xfrm>
          <a:off x="16179800" y="70386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62795</xdr:rowOff>
    </xdr:to>
    <xdr:cxnSp macro="">
      <xdr:nvCxnSpPr>
        <xdr:cNvPr id="396" name="直線コネクタ 395"/>
        <xdr:cNvCxnSpPr/>
      </xdr:nvCxnSpPr>
      <xdr:spPr>
        <a:xfrm flipV="1">
          <a:off x="15290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41</xdr:row>
      <xdr:rowOff>62795</xdr:rowOff>
    </xdr:to>
    <xdr:cxnSp macro="">
      <xdr:nvCxnSpPr>
        <xdr:cNvPr id="399" name="直線コネクタ 398"/>
        <xdr:cNvCxnSpPr/>
      </xdr:nvCxnSpPr>
      <xdr:spPr>
        <a:xfrm>
          <a:off x="14401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42</xdr:row>
      <xdr:rowOff>25400</xdr:rowOff>
    </xdr:to>
    <xdr:cxnSp macro="">
      <xdr:nvCxnSpPr>
        <xdr:cNvPr id="402" name="直線コネクタ 401"/>
        <xdr:cNvCxnSpPr/>
      </xdr:nvCxnSpPr>
      <xdr:spPr>
        <a:xfrm flipV="1">
          <a:off x="13512800" y="70922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12" name="楕円 411"/>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13"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14" name="楕円 413"/>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70149</xdr:rowOff>
    </xdr:from>
    <xdr:ext cx="736600" cy="259045"/>
    <xdr:sp macro="" textlink="">
      <xdr:nvSpPr>
        <xdr:cNvPr id="415" name="テキスト ボックス 414"/>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11995</xdr:rowOff>
    </xdr:from>
    <xdr:to>
      <xdr:col>73</xdr:col>
      <xdr:colOff>44450</xdr:colOff>
      <xdr:row>41</xdr:row>
      <xdr:rowOff>113595</xdr:rowOff>
    </xdr:to>
    <xdr:sp macro="" textlink="">
      <xdr:nvSpPr>
        <xdr:cNvPr id="416" name="楕円 415"/>
        <xdr:cNvSpPr/>
      </xdr:nvSpPr>
      <xdr:spPr>
        <a:xfrm>
          <a:off x="15240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123772</xdr:rowOff>
    </xdr:from>
    <xdr:ext cx="762000" cy="259045"/>
    <xdr:sp macro="" textlink="">
      <xdr:nvSpPr>
        <xdr:cNvPr id="417" name="テキスト ボックス 416"/>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18" name="楕円 417"/>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19" name="テキスト ボックス 418"/>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20" name="楕円 41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21" name="テキスト ボックス 42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昨年度に引き続きマイナス（数値無）となった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等の経営改善や地方債の任意繰上償還を実施し、地方債を計画的に償還することで将来負担の軽減に努めるとともに、充当可能基金についても計画的に造成できるように努力する。また、将来負担を少しでも軽減す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新規事業については慎重に検討し、普通建設事業は厳選し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地方債発行の抑制を図り地方債残高のさらなる縮減に努める。起債する場合であっても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、後年度元利償還金等に対し交付税措置のある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有利な起債を計画的に活用することで財政健全化に努める。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80560</xdr:rowOff>
    </xdr:from>
    <xdr:to>
      <xdr:col>72</xdr:col>
      <xdr:colOff>203200</xdr:colOff>
      <xdr:row>15</xdr:row>
      <xdr:rowOff>1609</xdr:rowOff>
    </xdr:to>
    <xdr:cxnSp macro="">
      <xdr:nvCxnSpPr>
        <xdr:cNvPr id="455" name="直線コネクタ 454"/>
        <xdr:cNvCxnSpPr/>
      </xdr:nvCxnSpPr>
      <xdr:spPr>
        <a:xfrm flipV="1">
          <a:off x="14401800" y="248086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6"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1609</xdr:rowOff>
    </xdr:from>
    <xdr:to>
      <xdr:col>68</xdr:col>
      <xdr:colOff>152400</xdr:colOff>
      <xdr:row>15</xdr:row>
      <xdr:rowOff>147193</xdr:rowOff>
    </xdr:to>
    <xdr:cxnSp macro="">
      <xdr:nvCxnSpPr>
        <xdr:cNvPr id="458" name="直線コネクタ 457"/>
        <xdr:cNvCxnSpPr/>
      </xdr:nvCxnSpPr>
      <xdr:spPr>
        <a:xfrm flipV="1">
          <a:off x="13512800" y="2573359"/>
          <a:ext cx="8890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61" name="フローチャート: 判断 460"/>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2" name="テキスト ボックス 461"/>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63" name="フローチャート: 判断 462"/>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4" name="テキスト ボックス 463"/>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5" name="フローチャート: 判断 464"/>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107036</xdr:rowOff>
    </xdr:from>
    <xdr:ext cx="762000" cy="259045"/>
    <xdr:sp macro="" textlink="">
      <xdr:nvSpPr>
        <xdr:cNvPr id="466" name="テキスト ボックス 465"/>
        <xdr:cNvSpPr txBox="1"/>
      </xdr:nvSpPr>
      <xdr:spPr>
        <a:xfrm>
          <a:off x="13131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29760</xdr:rowOff>
    </xdr:from>
    <xdr:to>
      <xdr:col>73</xdr:col>
      <xdr:colOff>44450</xdr:colOff>
      <xdr:row>14</xdr:row>
      <xdr:rowOff>131360</xdr:rowOff>
    </xdr:to>
    <xdr:sp macro="" textlink="">
      <xdr:nvSpPr>
        <xdr:cNvPr id="472" name="楕円 471"/>
        <xdr:cNvSpPr/>
      </xdr:nvSpPr>
      <xdr:spPr>
        <a:xfrm>
          <a:off x="15240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73" name="テキスト ボックス 472"/>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122259</xdr:rowOff>
    </xdr:from>
    <xdr:to>
      <xdr:col>68</xdr:col>
      <xdr:colOff>203200</xdr:colOff>
      <xdr:row>15</xdr:row>
      <xdr:rowOff>52409</xdr:rowOff>
    </xdr:to>
    <xdr:sp macro="" textlink="">
      <xdr:nvSpPr>
        <xdr:cNvPr id="474" name="楕円 473"/>
        <xdr:cNvSpPr/>
      </xdr:nvSpPr>
      <xdr:spPr>
        <a:xfrm>
          <a:off x="14351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62586</xdr:rowOff>
    </xdr:from>
    <xdr:ext cx="762000" cy="259045"/>
    <xdr:sp macro="" textlink="">
      <xdr:nvSpPr>
        <xdr:cNvPr id="475" name="テキスト ボックス 474"/>
        <xdr:cNvSpPr txBox="1"/>
      </xdr:nvSpPr>
      <xdr:spPr>
        <a:xfrm>
          <a:off x="14020800" y="229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96393</xdr:rowOff>
    </xdr:from>
    <xdr:to>
      <xdr:col>64</xdr:col>
      <xdr:colOff>152400</xdr:colOff>
      <xdr:row>16</xdr:row>
      <xdr:rowOff>26543</xdr:rowOff>
    </xdr:to>
    <xdr:sp macro="" textlink="">
      <xdr:nvSpPr>
        <xdr:cNvPr id="476" name="楕円 475"/>
        <xdr:cNvSpPr/>
      </xdr:nvSpPr>
      <xdr:spPr>
        <a:xfrm>
          <a:off x="13462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36720</xdr:rowOff>
    </xdr:from>
    <xdr:ext cx="762000" cy="259045"/>
    <xdr:sp macro="" textlink="">
      <xdr:nvSpPr>
        <xdr:cNvPr id="477" name="テキスト ボックス 476"/>
        <xdr:cNvSpPr txBox="1"/>
      </xdr:nvSpPr>
      <xdr:spPr>
        <a:xfrm>
          <a:off x="13131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
11,271
75.00
7,331,653
6,854,636
451,647
4,686,529
7,140,268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今年度は、主に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異動や給与改定</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等により職員給与は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ポイント増加しているが、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、長野県平均でも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職員の定員管理計画や新陳代謝、委員等の定数などを見直し、今後も人件費の抑制に努めるが、住民サービスの低下を招くことのないように人口規模、公共施設数などを勘案する中で職員数等の適正化を図る。引き続き、適正な職員定員管理により人件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165100</xdr:rowOff>
    </xdr:to>
    <xdr:cxnSp macro="">
      <xdr:nvCxnSpPr>
        <xdr:cNvPr id="68" name="直線コネクタ 67"/>
        <xdr:cNvCxnSpPr/>
      </xdr:nvCxnSpPr>
      <xdr:spPr>
        <a:xfrm>
          <a:off x="3987800" y="618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165100</xdr:rowOff>
    </xdr:to>
    <xdr:cxnSp macro="">
      <xdr:nvCxnSpPr>
        <xdr:cNvPr id="71" name="直線コネクタ 70"/>
        <xdr:cNvCxnSpPr/>
      </xdr:nvCxnSpPr>
      <xdr:spPr>
        <a:xfrm flipV="1">
          <a:off x="3098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37193</xdr:rowOff>
    </xdr:to>
    <xdr:cxnSp macro="">
      <xdr:nvCxnSpPr>
        <xdr:cNvPr id="74" name="直線コネクタ 73"/>
        <xdr:cNvCxnSpPr/>
      </xdr:nvCxnSpPr>
      <xdr:spPr>
        <a:xfrm flipV="1">
          <a:off x="2209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34472</xdr:rowOff>
    </xdr:from>
    <xdr:to>
      <xdr:col>11</xdr:col>
      <xdr:colOff>9525</xdr:colOff>
      <xdr:row>37</xdr:row>
      <xdr:rowOff>37193</xdr:rowOff>
    </xdr:to>
    <xdr:cxnSp macro="">
      <xdr:nvCxnSpPr>
        <xdr:cNvPr id="77" name="直線コネクタ 76"/>
        <xdr:cNvCxnSpPr/>
      </xdr:nvCxnSpPr>
      <xdr:spPr>
        <a:xfrm>
          <a:off x="1320800" y="62066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7" name="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8"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0" name="テキスト ボックス 89"/>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1" name="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2" name="テキスト ボックス 91"/>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157843</xdr:rowOff>
    </xdr:from>
    <xdr:to>
      <xdr:col>11</xdr:col>
      <xdr:colOff>60325</xdr:colOff>
      <xdr:row>37</xdr:row>
      <xdr:rowOff>87993</xdr:rowOff>
    </xdr:to>
    <xdr:sp macro="" textlink="">
      <xdr:nvSpPr>
        <xdr:cNvPr id="93" name="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98170</xdr:rowOff>
    </xdr:from>
    <xdr:ext cx="762000" cy="259045"/>
    <xdr:sp macro="" textlink="">
      <xdr:nvSpPr>
        <xdr:cNvPr id="94" name="テキスト ボックス 93"/>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155122</xdr:rowOff>
    </xdr:from>
    <xdr:to>
      <xdr:col>6</xdr:col>
      <xdr:colOff>171450</xdr:colOff>
      <xdr:row>36</xdr:row>
      <xdr:rowOff>85272</xdr:rowOff>
    </xdr:to>
    <xdr:sp macro="" textlink="">
      <xdr:nvSpPr>
        <xdr:cNvPr id="95" name="楕円 94"/>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95449</xdr:rowOff>
    </xdr:from>
    <xdr:ext cx="762000" cy="259045"/>
    <xdr:sp macro="" textlink="">
      <xdr:nvSpPr>
        <xdr:cNvPr id="96" name="テキスト ボックス 95"/>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公共施設数が多いことから維持管理費が嵩んでいるものの、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国の補助金（地方創生推進交付金等）を活用しているため昨年度から減少した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。類似団体平均、全国平均及び長野県平均をいずれも下回っている。経常経費の削減により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、この数年度は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比較的低水準で推移して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きて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、今後も施設の統合や事業の選択と集中を進めるなかで、さらに節減</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・削減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に心がけこの水準を維持できるように努める。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116114</xdr:rowOff>
    </xdr:to>
    <xdr:cxnSp macro="">
      <xdr:nvCxnSpPr>
        <xdr:cNvPr id="131" name="直線コネクタ 130"/>
        <xdr:cNvCxnSpPr/>
      </xdr:nvCxnSpPr>
      <xdr:spPr>
        <a:xfrm flipV="1">
          <a:off x="15671800" y="2461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9979</xdr:rowOff>
    </xdr:to>
    <xdr:cxnSp macro="">
      <xdr:nvCxnSpPr>
        <xdr:cNvPr id="134" name="直線コネクタ 133"/>
        <xdr:cNvCxnSpPr/>
      </xdr:nvCxnSpPr>
      <xdr:spPr>
        <a:xfrm flipV="1">
          <a:off x="14782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86179</xdr:rowOff>
    </xdr:to>
    <xdr:cxnSp macro="">
      <xdr:nvCxnSpPr>
        <xdr:cNvPr id="137" name="直線コネクタ 136"/>
        <xdr:cNvCxnSpPr/>
      </xdr:nvCxnSpPr>
      <xdr:spPr>
        <a:xfrm flipV="1">
          <a:off x="13893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86179</xdr:rowOff>
    </xdr:to>
    <xdr:cxnSp macro="">
      <xdr:nvCxnSpPr>
        <xdr:cNvPr id="140" name="直線コネクタ 139"/>
        <xdr:cNvCxnSpPr/>
      </xdr:nvCxnSpPr>
      <xdr:spPr>
        <a:xfrm>
          <a:off x="13004800" y="2592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50" name="楕円 149"/>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51"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2" name="楕円 151"/>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3" name="テキスト ボックス 152"/>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4" name="楕円 153"/>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5" name="テキスト ボックス 154"/>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6" name="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8" name="楕円 157"/>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9" name="テキスト ボックス 158"/>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下回っているが、介護給付利用者の増、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子育て関係の給付金による、児童福祉・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福祉医療費の対象拡大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（高校生）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による扶助費の増加傾向が挙げられる。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今後も少子・高齢化の進行等により上昇傾向が見込まれるため、町単独</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で実施する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事業については、財政状況を勘案しながら慎重に対応し、サービス水準を維持できるように努めたい。</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92" name="直線コネクタ 191"/>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127000</xdr:rowOff>
    </xdr:to>
    <xdr:cxnSp macro="">
      <xdr:nvCxnSpPr>
        <xdr:cNvPr id="195" name="直線コネクタ 194"/>
        <xdr:cNvCxnSpPr/>
      </xdr:nvCxnSpPr>
      <xdr:spPr>
        <a:xfrm>
          <a:off x="3098800" y="9556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8" name="直線コネクタ 197"/>
        <xdr:cNvCxnSpPr/>
      </xdr:nvCxnSpPr>
      <xdr:spPr>
        <a:xfrm>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201" name="直線コネクタ 200"/>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4" name="テキスト ボックス 213"/>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5" name="楕円 21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6" name="テキスト ボックス 21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7" name="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9" name="楕円 21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20" name="テキスト ボックス 21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その他に係る経常収支比率は類似団体平均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よりは下回っているものの、全国・県平均共に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主な要因は特別会計繰出金であり下水道関係が大きな割合を占めている。また、高齢化が進む中、介護保険事業、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国民健康保険事業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の繰出金が増加傾向にあり、今後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さらに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大きな負担となることが予測される。特別会計が安定した独立採算となるよう、特別会計側の経常経費削減に努めるとともに、使用料・保険料等の適正化を図り、繰出金を減らしていくように努める。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92710</xdr:rowOff>
    </xdr:to>
    <xdr:cxnSp macro="">
      <xdr:nvCxnSpPr>
        <xdr:cNvPr id="253" name="直線コネクタ 252"/>
        <xdr:cNvCxnSpPr/>
      </xdr:nvCxnSpPr>
      <xdr:spPr>
        <a:xfrm>
          <a:off x="15671800" y="10139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24130</xdr:rowOff>
    </xdr:to>
    <xdr:cxnSp macro="">
      <xdr:nvCxnSpPr>
        <xdr:cNvPr id="256" name="直線コネクタ 255"/>
        <xdr:cNvCxnSpPr/>
      </xdr:nvCxnSpPr>
      <xdr:spPr>
        <a:xfrm>
          <a:off x="14782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107950</xdr:rowOff>
    </xdr:to>
    <xdr:cxnSp macro="">
      <xdr:nvCxnSpPr>
        <xdr:cNvPr id="259" name="直線コネクタ 258"/>
        <xdr:cNvCxnSpPr/>
      </xdr:nvCxnSpPr>
      <xdr:spPr>
        <a:xfrm flipV="1">
          <a:off x="13893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107950</xdr:rowOff>
    </xdr:to>
    <xdr:cxnSp macro="">
      <xdr:nvCxnSpPr>
        <xdr:cNvPr id="262" name="直線コネクタ 261"/>
        <xdr:cNvCxnSpPr/>
      </xdr:nvCxnSpPr>
      <xdr:spPr>
        <a:xfrm>
          <a:off x="13004800" y="1019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72" name="楕円 271"/>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73"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4" name="楕円 273"/>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5" name="テキスト ボックス 274"/>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7" name="テキスト ボックス 276"/>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80" name="楕円 279"/>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81" name="テキスト ボックス 280"/>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補助費等については類似団体内順位で下位となっている。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単独で行う補助、交付金は事業見直しなどで類似団体よりも低く抑えられているが、病院事業や水道事業、一部事務組合（衛生施設等）、広域常備消防委託などへの負担金が高いレベルで推移していることが要因である。一部事務組合への負担金の動向に注視しつつ、補助費等を抑えるべく、事務事業の点検などする中で経費節減に努める。また、公営企業会計への基準外繰出の縮減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40</xdr:row>
      <xdr:rowOff>111760</xdr:rowOff>
    </xdr:to>
    <xdr:cxnSp macro="">
      <xdr:nvCxnSpPr>
        <xdr:cNvPr id="314" name="直線コネクタ 313"/>
        <xdr:cNvCxnSpPr/>
      </xdr:nvCxnSpPr>
      <xdr:spPr>
        <a:xfrm>
          <a:off x="15671800" y="68402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153670</xdr:rowOff>
    </xdr:to>
    <xdr:cxnSp macro="">
      <xdr:nvCxnSpPr>
        <xdr:cNvPr id="317" name="直線コネクタ 316"/>
        <xdr:cNvCxnSpPr/>
      </xdr:nvCxnSpPr>
      <xdr:spPr>
        <a:xfrm>
          <a:off x="14782800" y="675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146050</xdr:rowOff>
    </xdr:to>
    <xdr:cxnSp macro="">
      <xdr:nvCxnSpPr>
        <xdr:cNvPr id="320" name="直線コネクタ 319"/>
        <xdr:cNvCxnSpPr/>
      </xdr:nvCxnSpPr>
      <xdr:spPr>
        <a:xfrm flipV="1">
          <a:off x="13893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146050</xdr:rowOff>
    </xdr:from>
    <xdr:to>
      <xdr:col>69</xdr:col>
      <xdr:colOff>92075</xdr:colOff>
      <xdr:row>39</xdr:row>
      <xdr:rowOff>146050</xdr:rowOff>
    </xdr:to>
    <xdr:cxnSp macro="">
      <xdr:nvCxnSpPr>
        <xdr:cNvPr id="323" name="直線コネクタ 322"/>
        <xdr:cNvCxnSpPr/>
      </xdr:nvCxnSpPr>
      <xdr:spPr>
        <a:xfrm>
          <a:off x="130048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60960</xdr:rowOff>
    </xdr:from>
    <xdr:to>
      <xdr:col>82</xdr:col>
      <xdr:colOff>158750</xdr:colOff>
      <xdr:row>40</xdr:row>
      <xdr:rowOff>162560</xdr:rowOff>
    </xdr:to>
    <xdr:sp macro="" textlink="">
      <xdr:nvSpPr>
        <xdr:cNvPr id="333" name="楕円 332"/>
        <xdr:cNvSpPr/>
      </xdr:nvSpPr>
      <xdr:spPr>
        <a:xfrm>
          <a:off x="16459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140987</xdr:rowOff>
    </xdr:from>
    <xdr:ext cx="762000" cy="259045"/>
    <xdr:sp macro="" textlink="">
      <xdr:nvSpPr>
        <xdr:cNvPr id="334" name="補助費等該当値テキスト"/>
        <xdr:cNvSpPr txBox="1"/>
      </xdr:nvSpPr>
      <xdr:spPr>
        <a:xfrm>
          <a:off x="16598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102870</xdr:rowOff>
    </xdr:from>
    <xdr:to>
      <xdr:col>78</xdr:col>
      <xdr:colOff>120650</xdr:colOff>
      <xdr:row>40</xdr:row>
      <xdr:rowOff>33020</xdr:rowOff>
    </xdr:to>
    <xdr:sp macro="" textlink="">
      <xdr:nvSpPr>
        <xdr:cNvPr id="335" name="楕円 334"/>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17797</xdr:rowOff>
    </xdr:from>
    <xdr:ext cx="736600" cy="259045"/>
    <xdr:sp macro="" textlink="">
      <xdr:nvSpPr>
        <xdr:cNvPr id="336" name="テキスト ボックス 335"/>
        <xdr:cNvSpPr txBox="1"/>
      </xdr:nvSpPr>
      <xdr:spPr>
        <a:xfrm>
          <a:off x="15290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7" name="楕円 336"/>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8" name="テキスト ボックス 337"/>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95250</xdr:rowOff>
    </xdr:from>
    <xdr:to>
      <xdr:col>69</xdr:col>
      <xdr:colOff>142875</xdr:colOff>
      <xdr:row>40</xdr:row>
      <xdr:rowOff>25400</xdr:rowOff>
    </xdr:to>
    <xdr:sp macro="" textlink="">
      <xdr:nvSpPr>
        <xdr:cNvPr id="339" name="楕円 338"/>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40" name="テキスト ボックス 339"/>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41" name="楕円 340"/>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10177</xdr:rowOff>
    </xdr:from>
    <xdr:ext cx="762000" cy="259045"/>
    <xdr:sp macro="" textlink="">
      <xdr:nvSpPr>
        <xdr:cNvPr id="342" name="テキスト ボックス 341"/>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昨年度と同程度であり、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、長野県平均でも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おり、今後も低水準で推移できるよう努める。大規模事業に係る地方債発行については、償還額の平準化や有利な起債の活用など、中長期的な視点での資金調達や財政運営に努めるとともに、実施する事業を厳選するなど起債による資金調達については慎重に行い、高比率にならない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起債する場合であっても緊急性や住民ニーズを反映した事業の選択により普通建設事業の抑制と起債に大きく頼ることのない財政運営に努める。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29845</xdr:rowOff>
    </xdr:to>
    <xdr:cxnSp macro="">
      <xdr:nvCxnSpPr>
        <xdr:cNvPr id="371" name="直線コネクタ 370"/>
        <xdr:cNvCxnSpPr/>
      </xdr:nvCxnSpPr>
      <xdr:spPr>
        <a:xfrm flipV="1">
          <a:off x="3987800" y="128828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29845</xdr:rowOff>
    </xdr:to>
    <xdr:cxnSp macro="">
      <xdr:nvCxnSpPr>
        <xdr:cNvPr id="374" name="直線コネクタ 373"/>
        <xdr:cNvCxnSpPr/>
      </xdr:nvCxnSpPr>
      <xdr:spPr>
        <a:xfrm>
          <a:off x="3098800" y="12860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132715</xdr:rowOff>
    </xdr:from>
    <xdr:to>
      <xdr:col>15</xdr:col>
      <xdr:colOff>98425</xdr:colOff>
      <xdr:row>75</xdr:row>
      <xdr:rowOff>1270</xdr:rowOff>
    </xdr:to>
    <xdr:cxnSp macro="">
      <xdr:nvCxnSpPr>
        <xdr:cNvPr id="377" name="直線コネクタ 376"/>
        <xdr:cNvCxnSpPr/>
      </xdr:nvCxnSpPr>
      <xdr:spPr>
        <a:xfrm>
          <a:off x="2209800" y="12820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132715</xdr:rowOff>
    </xdr:to>
    <xdr:cxnSp macro="">
      <xdr:nvCxnSpPr>
        <xdr:cNvPr id="380" name="直線コネクタ 379"/>
        <xdr:cNvCxnSpPr/>
      </xdr:nvCxnSpPr>
      <xdr:spPr>
        <a:xfrm>
          <a:off x="1320800" y="12820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90" name="楕円 389"/>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1"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150495</xdr:rowOff>
    </xdr:from>
    <xdr:to>
      <xdr:col>20</xdr:col>
      <xdr:colOff>38100</xdr:colOff>
      <xdr:row>75</xdr:row>
      <xdr:rowOff>80645</xdr:rowOff>
    </xdr:to>
    <xdr:sp macro="" textlink="">
      <xdr:nvSpPr>
        <xdr:cNvPr id="392" name="楕円 391"/>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90822</xdr:rowOff>
    </xdr:from>
    <xdr:ext cx="736600" cy="259045"/>
    <xdr:sp macro="" textlink="">
      <xdr:nvSpPr>
        <xdr:cNvPr id="393" name="テキスト ボックス 392"/>
        <xdr:cNvSpPr txBox="1"/>
      </xdr:nvSpPr>
      <xdr:spPr>
        <a:xfrm>
          <a:off x="3606800" y="1260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4" name="楕円 393"/>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5" name="テキスト ボックス 394"/>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6" name="楕円 395"/>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7" name="テキスト ボックス 396"/>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8" name="楕円 397"/>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9" name="テキスト ボックス 398"/>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。長野県平均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共</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ポイント上回っており、類似団体内順位では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にある。義務的経費以外では補助費等及び繰出金が大きなウェイトを占めており、経常収支比率を高める要因となっている。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さらに行財政改革を進めるとともに、最小の経費で最大の効果を上げる行政運営を推進</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るよう努めていく。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12700</xdr:rowOff>
    </xdr:to>
    <xdr:cxnSp macro="">
      <xdr:nvCxnSpPr>
        <xdr:cNvPr id="430" name="直線コネクタ 429"/>
        <xdr:cNvCxnSpPr/>
      </xdr:nvCxnSpPr>
      <xdr:spPr>
        <a:xfrm>
          <a:off x="15671800" y="135686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24130</xdr:rowOff>
    </xdr:to>
    <xdr:cxnSp macro="">
      <xdr:nvCxnSpPr>
        <xdr:cNvPr id="433" name="直線コネクタ 432"/>
        <xdr:cNvCxnSpPr/>
      </xdr:nvCxnSpPr>
      <xdr:spPr>
        <a:xfrm>
          <a:off x="14782800" y="13527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165863</xdr:rowOff>
    </xdr:to>
    <xdr:cxnSp macro="">
      <xdr:nvCxnSpPr>
        <xdr:cNvPr id="436" name="直線コネクタ 435"/>
        <xdr:cNvCxnSpPr/>
      </xdr:nvCxnSpPr>
      <xdr:spPr>
        <a:xfrm flipV="1">
          <a:off x="13893800" y="13527532"/>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165863</xdr:rowOff>
    </xdr:to>
    <xdr:cxnSp macro="">
      <xdr:nvCxnSpPr>
        <xdr:cNvPr id="439" name="直線コネクタ 438"/>
        <xdr:cNvCxnSpPr/>
      </xdr:nvCxnSpPr>
      <xdr:spPr>
        <a:xfrm>
          <a:off x="13004800" y="135869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49" name="楕円 448"/>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0"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1" name="楕円 450"/>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2" name="テキスト ボックス 451"/>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4" name="テキスト ボックス 453"/>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5" name="楕円 454"/>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56" name="テキスト ボックス 455"/>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163068</xdr:rowOff>
    </xdr:from>
    <xdr:to>
      <xdr:col>65</xdr:col>
      <xdr:colOff>53975</xdr:colOff>
      <xdr:row>79</xdr:row>
      <xdr:rowOff>93218</xdr:rowOff>
    </xdr:to>
    <xdr:sp macro="" textlink="">
      <xdr:nvSpPr>
        <xdr:cNvPr id="457" name="楕円 456"/>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77995</xdr:rowOff>
    </xdr:from>
    <xdr:ext cx="762000" cy="259045"/>
    <xdr:sp macro="" textlink="">
      <xdr:nvSpPr>
        <xdr:cNvPr id="458" name="テキスト ボックス 457"/>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79364</xdr:rowOff>
    </xdr:from>
    <xdr:to>
      <xdr:col>29</xdr:col>
      <xdr:colOff>127000</xdr:colOff>
      <xdr:row>17</xdr:row>
      <xdr:rowOff>128578</xdr:rowOff>
    </xdr:to>
    <xdr:cxnSp macro="">
      <xdr:nvCxnSpPr>
        <xdr:cNvPr id="52" name="直線コネクタ 51"/>
        <xdr:cNvCxnSpPr/>
      </xdr:nvCxnSpPr>
      <xdr:spPr bwMode="auto">
        <a:xfrm flipV="1">
          <a:off x="5003800" y="3041639"/>
          <a:ext cx="647700" cy="49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67390</xdr:rowOff>
    </xdr:from>
    <xdr:to>
      <xdr:col>26</xdr:col>
      <xdr:colOff>50800</xdr:colOff>
      <xdr:row>17</xdr:row>
      <xdr:rowOff>128578</xdr:rowOff>
    </xdr:to>
    <xdr:cxnSp macro="">
      <xdr:nvCxnSpPr>
        <xdr:cNvPr id="55" name="直線コネクタ 54"/>
        <xdr:cNvCxnSpPr/>
      </xdr:nvCxnSpPr>
      <xdr:spPr bwMode="auto">
        <a:xfrm>
          <a:off x="4305300" y="3029665"/>
          <a:ext cx="698500" cy="6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67390</xdr:rowOff>
    </xdr:from>
    <xdr:to>
      <xdr:col>22</xdr:col>
      <xdr:colOff>114300</xdr:colOff>
      <xdr:row>17</xdr:row>
      <xdr:rowOff>101048</xdr:rowOff>
    </xdr:to>
    <xdr:cxnSp macro="">
      <xdr:nvCxnSpPr>
        <xdr:cNvPr id="58" name="直線コネクタ 57"/>
        <xdr:cNvCxnSpPr/>
      </xdr:nvCxnSpPr>
      <xdr:spPr bwMode="auto">
        <a:xfrm flipV="1">
          <a:off x="3606800" y="3029665"/>
          <a:ext cx="698500" cy="3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101048</xdr:rowOff>
    </xdr:from>
    <xdr:to>
      <xdr:col>18</xdr:col>
      <xdr:colOff>177800</xdr:colOff>
      <xdr:row>18</xdr:row>
      <xdr:rowOff>36747</xdr:rowOff>
    </xdr:to>
    <xdr:cxnSp macro="">
      <xdr:nvCxnSpPr>
        <xdr:cNvPr id="61" name="直線コネクタ 60"/>
        <xdr:cNvCxnSpPr/>
      </xdr:nvCxnSpPr>
      <xdr:spPr bwMode="auto">
        <a:xfrm flipV="1">
          <a:off x="2908300" y="3063323"/>
          <a:ext cx="698500" cy="107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28564</xdr:rowOff>
    </xdr:from>
    <xdr:to>
      <xdr:col>29</xdr:col>
      <xdr:colOff>177800</xdr:colOff>
      <xdr:row>17</xdr:row>
      <xdr:rowOff>130164</xdr:rowOff>
    </xdr:to>
    <xdr:sp macro="" textlink="">
      <xdr:nvSpPr>
        <xdr:cNvPr id="71" name="楕円 70"/>
        <xdr:cNvSpPr/>
      </xdr:nvSpPr>
      <xdr:spPr bwMode="auto">
        <a:xfrm>
          <a:off x="5600700" y="299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641</xdr:rowOff>
    </xdr:from>
    <xdr:ext cx="762000" cy="259045"/>
    <xdr:sp macro="" textlink="">
      <xdr:nvSpPr>
        <xdr:cNvPr id="72" name="人口1人当たり決算額の推移該当値テキスト130"/>
        <xdr:cNvSpPr txBox="1"/>
      </xdr:nvSpPr>
      <xdr:spPr>
        <a:xfrm>
          <a:off x="5740400" y="296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77778</xdr:rowOff>
    </xdr:from>
    <xdr:to>
      <xdr:col>26</xdr:col>
      <xdr:colOff>101600</xdr:colOff>
      <xdr:row>18</xdr:row>
      <xdr:rowOff>7928</xdr:rowOff>
    </xdr:to>
    <xdr:sp macro="" textlink="">
      <xdr:nvSpPr>
        <xdr:cNvPr id="73" name="楕円 72"/>
        <xdr:cNvSpPr/>
      </xdr:nvSpPr>
      <xdr:spPr bwMode="auto">
        <a:xfrm>
          <a:off x="4953000" y="304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164155</xdr:rowOff>
    </xdr:from>
    <xdr:ext cx="736600" cy="259045"/>
    <xdr:sp macro="" textlink="">
      <xdr:nvSpPr>
        <xdr:cNvPr id="74" name="テキスト ボックス 73"/>
        <xdr:cNvSpPr txBox="1"/>
      </xdr:nvSpPr>
      <xdr:spPr>
        <a:xfrm>
          <a:off x="4622800" y="3126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16590</xdr:rowOff>
    </xdr:from>
    <xdr:to>
      <xdr:col>22</xdr:col>
      <xdr:colOff>165100</xdr:colOff>
      <xdr:row>17</xdr:row>
      <xdr:rowOff>118190</xdr:rowOff>
    </xdr:to>
    <xdr:sp macro="" textlink="">
      <xdr:nvSpPr>
        <xdr:cNvPr id="75" name="楕円 74"/>
        <xdr:cNvSpPr/>
      </xdr:nvSpPr>
      <xdr:spPr bwMode="auto">
        <a:xfrm>
          <a:off x="4254500" y="297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102967</xdr:rowOff>
    </xdr:from>
    <xdr:ext cx="762000" cy="259045"/>
    <xdr:sp macro="" textlink="">
      <xdr:nvSpPr>
        <xdr:cNvPr id="76" name="テキスト ボックス 75"/>
        <xdr:cNvSpPr txBox="1"/>
      </xdr:nvSpPr>
      <xdr:spPr>
        <a:xfrm>
          <a:off x="3924300" y="306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50248</xdr:rowOff>
    </xdr:from>
    <xdr:to>
      <xdr:col>19</xdr:col>
      <xdr:colOff>38100</xdr:colOff>
      <xdr:row>17</xdr:row>
      <xdr:rowOff>151848</xdr:rowOff>
    </xdr:to>
    <xdr:sp macro="" textlink="">
      <xdr:nvSpPr>
        <xdr:cNvPr id="77" name="楕円 76"/>
        <xdr:cNvSpPr/>
      </xdr:nvSpPr>
      <xdr:spPr bwMode="auto">
        <a:xfrm>
          <a:off x="3556000" y="301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136625</xdr:rowOff>
    </xdr:from>
    <xdr:ext cx="762000" cy="259045"/>
    <xdr:sp macro="" textlink="">
      <xdr:nvSpPr>
        <xdr:cNvPr id="78" name="テキスト ボックス 77"/>
        <xdr:cNvSpPr txBox="1"/>
      </xdr:nvSpPr>
      <xdr:spPr>
        <a:xfrm>
          <a:off x="3225800" y="30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157397</xdr:rowOff>
    </xdr:from>
    <xdr:to>
      <xdr:col>15</xdr:col>
      <xdr:colOff>101600</xdr:colOff>
      <xdr:row>18</xdr:row>
      <xdr:rowOff>87547</xdr:rowOff>
    </xdr:to>
    <xdr:sp macro="" textlink="">
      <xdr:nvSpPr>
        <xdr:cNvPr id="79" name="楕円 78"/>
        <xdr:cNvSpPr/>
      </xdr:nvSpPr>
      <xdr:spPr bwMode="auto">
        <a:xfrm>
          <a:off x="2857500" y="311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72324</xdr:rowOff>
    </xdr:from>
    <xdr:ext cx="762000" cy="259045"/>
    <xdr:sp macro="" textlink="">
      <xdr:nvSpPr>
        <xdr:cNvPr id="80" name="テキスト ボックス 79"/>
        <xdr:cNvSpPr txBox="1"/>
      </xdr:nvSpPr>
      <xdr:spPr>
        <a:xfrm>
          <a:off x="2527300" y="320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320739</xdr:rowOff>
    </xdr:from>
    <xdr:to>
      <xdr:col>29</xdr:col>
      <xdr:colOff>127000</xdr:colOff>
      <xdr:row>35</xdr:row>
      <xdr:rowOff>337560</xdr:rowOff>
    </xdr:to>
    <xdr:cxnSp macro="">
      <xdr:nvCxnSpPr>
        <xdr:cNvPr id="114" name="直線コネクタ 113"/>
        <xdr:cNvCxnSpPr/>
      </xdr:nvCxnSpPr>
      <xdr:spPr bwMode="auto">
        <a:xfrm flipV="1">
          <a:off x="5003800" y="6931089"/>
          <a:ext cx="647700" cy="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305516</xdr:rowOff>
    </xdr:from>
    <xdr:ext cx="762000" cy="259045"/>
    <xdr:sp macro="" textlink="">
      <xdr:nvSpPr>
        <xdr:cNvPr id="115" name="人口1人当たり決算額の推移平均値テキスト445"/>
        <xdr:cNvSpPr txBox="1"/>
      </xdr:nvSpPr>
      <xdr:spPr>
        <a:xfrm>
          <a:off x="5740400" y="691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321596</xdr:rowOff>
    </xdr:from>
    <xdr:to>
      <xdr:col>26</xdr:col>
      <xdr:colOff>50800</xdr:colOff>
      <xdr:row>35</xdr:row>
      <xdr:rowOff>337560</xdr:rowOff>
    </xdr:to>
    <xdr:cxnSp macro="">
      <xdr:nvCxnSpPr>
        <xdr:cNvPr id="117" name="直線コネクタ 116"/>
        <xdr:cNvCxnSpPr/>
      </xdr:nvCxnSpPr>
      <xdr:spPr bwMode="auto">
        <a:xfrm>
          <a:off x="4305300" y="6931946"/>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321596</xdr:rowOff>
    </xdr:from>
    <xdr:to>
      <xdr:col>22</xdr:col>
      <xdr:colOff>114300</xdr:colOff>
      <xdr:row>36</xdr:row>
      <xdr:rowOff>40837</xdr:rowOff>
    </xdr:to>
    <xdr:cxnSp macro="">
      <xdr:nvCxnSpPr>
        <xdr:cNvPr id="120" name="直線コネクタ 119"/>
        <xdr:cNvCxnSpPr/>
      </xdr:nvCxnSpPr>
      <xdr:spPr bwMode="auto">
        <a:xfrm flipV="1">
          <a:off x="3606800" y="6931946"/>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293478</xdr:rowOff>
    </xdr:from>
    <xdr:to>
      <xdr:col>18</xdr:col>
      <xdr:colOff>177800</xdr:colOff>
      <xdr:row>36</xdr:row>
      <xdr:rowOff>40837</xdr:rowOff>
    </xdr:to>
    <xdr:cxnSp macro="">
      <xdr:nvCxnSpPr>
        <xdr:cNvPr id="123" name="直線コネクタ 122"/>
        <xdr:cNvCxnSpPr/>
      </xdr:nvCxnSpPr>
      <xdr:spPr bwMode="auto">
        <a:xfrm>
          <a:off x="2908300" y="6903828"/>
          <a:ext cx="698500" cy="9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269939</xdr:rowOff>
    </xdr:from>
    <xdr:to>
      <xdr:col>29</xdr:col>
      <xdr:colOff>177800</xdr:colOff>
      <xdr:row>36</xdr:row>
      <xdr:rowOff>28639</xdr:rowOff>
    </xdr:to>
    <xdr:sp macro="" textlink="">
      <xdr:nvSpPr>
        <xdr:cNvPr id="133" name="楕円 132"/>
        <xdr:cNvSpPr/>
      </xdr:nvSpPr>
      <xdr:spPr bwMode="auto">
        <a:xfrm>
          <a:off x="56007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115016</xdr:rowOff>
    </xdr:from>
    <xdr:ext cx="762000" cy="259045"/>
    <xdr:sp macro="" textlink="">
      <xdr:nvSpPr>
        <xdr:cNvPr id="134" name="人口1人当たり決算額の推移該当値テキスト445"/>
        <xdr:cNvSpPr txBox="1"/>
      </xdr:nvSpPr>
      <xdr:spPr>
        <a:xfrm>
          <a:off x="5740400" y="672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286760</xdr:rowOff>
    </xdr:from>
    <xdr:to>
      <xdr:col>26</xdr:col>
      <xdr:colOff>101600</xdr:colOff>
      <xdr:row>36</xdr:row>
      <xdr:rowOff>45460</xdr:rowOff>
    </xdr:to>
    <xdr:sp macro="" textlink="">
      <xdr:nvSpPr>
        <xdr:cNvPr id="135" name="楕円 134"/>
        <xdr:cNvSpPr/>
      </xdr:nvSpPr>
      <xdr:spPr bwMode="auto">
        <a:xfrm>
          <a:off x="4953000" y="689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30237</xdr:rowOff>
    </xdr:from>
    <xdr:ext cx="736600" cy="259045"/>
    <xdr:sp macro="" textlink="">
      <xdr:nvSpPr>
        <xdr:cNvPr id="136" name="テキスト ボックス 135"/>
        <xdr:cNvSpPr txBox="1"/>
      </xdr:nvSpPr>
      <xdr:spPr>
        <a:xfrm>
          <a:off x="4622800" y="698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270796</xdr:rowOff>
    </xdr:from>
    <xdr:to>
      <xdr:col>22</xdr:col>
      <xdr:colOff>165100</xdr:colOff>
      <xdr:row>36</xdr:row>
      <xdr:rowOff>29496</xdr:rowOff>
    </xdr:to>
    <xdr:sp macro="" textlink="">
      <xdr:nvSpPr>
        <xdr:cNvPr id="137" name="楕円 136"/>
        <xdr:cNvSpPr/>
      </xdr:nvSpPr>
      <xdr:spPr bwMode="auto">
        <a:xfrm>
          <a:off x="42545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14273</xdr:rowOff>
    </xdr:from>
    <xdr:ext cx="762000" cy="259045"/>
    <xdr:sp macro="" textlink="">
      <xdr:nvSpPr>
        <xdr:cNvPr id="138" name="テキスト ボックス 137"/>
        <xdr:cNvSpPr txBox="1"/>
      </xdr:nvSpPr>
      <xdr:spPr>
        <a:xfrm>
          <a:off x="3924300" y="69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332937</xdr:rowOff>
    </xdr:from>
    <xdr:to>
      <xdr:col>19</xdr:col>
      <xdr:colOff>38100</xdr:colOff>
      <xdr:row>36</xdr:row>
      <xdr:rowOff>91637</xdr:rowOff>
    </xdr:to>
    <xdr:sp macro="" textlink="">
      <xdr:nvSpPr>
        <xdr:cNvPr id="139" name="楕円 138"/>
        <xdr:cNvSpPr/>
      </xdr:nvSpPr>
      <xdr:spPr bwMode="auto">
        <a:xfrm>
          <a:off x="3556000" y="694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76414</xdr:rowOff>
    </xdr:from>
    <xdr:ext cx="762000" cy="259045"/>
    <xdr:sp macro="" textlink="">
      <xdr:nvSpPr>
        <xdr:cNvPr id="140" name="テキスト ボックス 139"/>
        <xdr:cNvSpPr txBox="1"/>
      </xdr:nvSpPr>
      <xdr:spPr>
        <a:xfrm>
          <a:off x="3225800" y="702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242678</xdr:rowOff>
    </xdr:from>
    <xdr:to>
      <xdr:col>15</xdr:col>
      <xdr:colOff>101600</xdr:colOff>
      <xdr:row>36</xdr:row>
      <xdr:rowOff>1378</xdr:rowOff>
    </xdr:to>
    <xdr:sp macro="" textlink="">
      <xdr:nvSpPr>
        <xdr:cNvPr id="141" name="楕円 140"/>
        <xdr:cNvSpPr/>
      </xdr:nvSpPr>
      <xdr:spPr bwMode="auto">
        <a:xfrm>
          <a:off x="2857500" y="685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329055</xdr:rowOff>
    </xdr:from>
    <xdr:ext cx="762000" cy="259045"/>
    <xdr:sp macro="" textlink="">
      <xdr:nvSpPr>
        <xdr:cNvPr id="142" name="テキスト ボックス 141"/>
        <xdr:cNvSpPr txBox="1"/>
      </xdr:nvSpPr>
      <xdr:spPr>
        <a:xfrm>
          <a:off x="2527300" y="693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
11,271
75.00
7,331,653
6,854,636
451,647
4,686,529
7,140,268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679</xdr:rowOff>
    </xdr:from>
    <xdr:to>
      <xdr:col>24</xdr:col>
      <xdr:colOff>63500</xdr:colOff>
      <xdr:row>35</xdr:row>
      <xdr:rowOff>80966</xdr:rowOff>
    </xdr:to>
    <xdr:cxnSp macro="">
      <xdr:nvCxnSpPr>
        <xdr:cNvPr id="63" name="直線コネクタ 62"/>
        <xdr:cNvCxnSpPr/>
      </xdr:nvCxnSpPr>
      <xdr:spPr>
        <a:xfrm flipV="1">
          <a:off x="3797300" y="6001429"/>
          <a:ext cx="838200" cy="8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150118</xdr:rowOff>
    </xdr:from>
    <xdr:to>
      <xdr:col>19</xdr:col>
      <xdr:colOff>177800</xdr:colOff>
      <xdr:row>35</xdr:row>
      <xdr:rowOff>80966</xdr:rowOff>
    </xdr:to>
    <xdr:cxnSp macro="">
      <xdr:nvCxnSpPr>
        <xdr:cNvPr id="66" name="直線コネクタ 65"/>
        <xdr:cNvCxnSpPr/>
      </xdr:nvCxnSpPr>
      <xdr:spPr>
        <a:xfrm>
          <a:off x="2908300" y="5979418"/>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150118</xdr:rowOff>
    </xdr:from>
    <xdr:to>
      <xdr:col>15</xdr:col>
      <xdr:colOff>50800</xdr:colOff>
      <xdr:row>34</xdr:row>
      <xdr:rowOff>166773</xdr:rowOff>
    </xdr:to>
    <xdr:cxnSp macro="">
      <xdr:nvCxnSpPr>
        <xdr:cNvPr id="69" name="直線コネクタ 68"/>
        <xdr:cNvCxnSpPr/>
      </xdr:nvCxnSpPr>
      <xdr:spPr>
        <a:xfrm flipV="1">
          <a:off x="2019300" y="597941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166773</xdr:rowOff>
    </xdr:from>
    <xdr:to>
      <xdr:col>10</xdr:col>
      <xdr:colOff>114300</xdr:colOff>
      <xdr:row>35</xdr:row>
      <xdr:rowOff>137447</xdr:rowOff>
    </xdr:to>
    <xdr:cxnSp macro="">
      <xdr:nvCxnSpPr>
        <xdr:cNvPr id="72" name="直線コネクタ 71"/>
        <xdr:cNvCxnSpPr/>
      </xdr:nvCxnSpPr>
      <xdr:spPr>
        <a:xfrm flipV="1">
          <a:off x="1130300" y="5996073"/>
          <a:ext cx="889000" cy="14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121329</xdr:rowOff>
    </xdr:from>
    <xdr:to>
      <xdr:col>24</xdr:col>
      <xdr:colOff>114300</xdr:colOff>
      <xdr:row>35</xdr:row>
      <xdr:rowOff>51479</xdr:rowOff>
    </xdr:to>
    <xdr:sp macro="" textlink="">
      <xdr:nvSpPr>
        <xdr:cNvPr id="82" name="楕円 81"/>
        <xdr:cNvSpPr/>
      </xdr:nvSpPr>
      <xdr:spPr>
        <a:xfrm>
          <a:off x="4584700" y="59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99756</xdr:rowOff>
    </xdr:from>
    <xdr:ext cx="534377" cy="259045"/>
    <xdr:sp macro="" textlink="">
      <xdr:nvSpPr>
        <xdr:cNvPr id="83" name="人件費該当値テキスト"/>
        <xdr:cNvSpPr txBox="1"/>
      </xdr:nvSpPr>
      <xdr:spPr>
        <a:xfrm>
          <a:off x="4686300" y="59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30166</xdr:rowOff>
    </xdr:from>
    <xdr:to>
      <xdr:col>20</xdr:col>
      <xdr:colOff>38100</xdr:colOff>
      <xdr:row>35</xdr:row>
      <xdr:rowOff>131766</xdr:rowOff>
    </xdr:to>
    <xdr:sp macro="" textlink="">
      <xdr:nvSpPr>
        <xdr:cNvPr id="84" name="楕円 83"/>
        <xdr:cNvSpPr/>
      </xdr:nvSpPr>
      <xdr:spPr>
        <a:xfrm>
          <a:off x="3746500" y="6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122893</xdr:rowOff>
    </xdr:from>
    <xdr:ext cx="534377" cy="259045"/>
    <xdr:sp macro="" textlink="">
      <xdr:nvSpPr>
        <xdr:cNvPr id="85" name="テキスト ボックス 84"/>
        <xdr:cNvSpPr txBox="1"/>
      </xdr:nvSpPr>
      <xdr:spPr>
        <a:xfrm>
          <a:off x="3530111" y="61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99318</xdr:rowOff>
    </xdr:from>
    <xdr:to>
      <xdr:col>15</xdr:col>
      <xdr:colOff>101600</xdr:colOff>
      <xdr:row>35</xdr:row>
      <xdr:rowOff>29468</xdr:rowOff>
    </xdr:to>
    <xdr:sp macro="" textlink="">
      <xdr:nvSpPr>
        <xdr:cNvPr id="86" name="楕円 85"/>
        <xdr:cNvSpPr/>
      </xdr:nvSpPr>
      <xdr:spPr>
        <a:xfrm>
          <a:off x="2857500" y="59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20595</xdr:rowOff>
    </xdr:from>
    <xdr:ext cx="534377" cy="259045"/>
    <xdr:sp macro="" textlink="">
      <xdr:nvSpPr>
        <xdr:cNvPr id="87" name="テキスト ボックス 86"/>
        <xdr:cNvSpPr txBox="1"/>
      </xdr:nvSpPr>
      <xdr:spPr>
        <a:xfrm>
          <a:off x="2641111" y="602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115973</xdr:rowOff>
    </xdr:from>
    <xdr:to>
      <xdr:col>10</xdr:col>
      <xdr:colOff>165100</xdr:colOff>
      <xdr:row>35</xdr:row>
      <xdr:rowOff>46123</xdr:rowOff>
    </xdr:to>
    <xdr:sp macro="" textlink="">
      <xdr:nvSpPr>
        <xdr:cNvPr id="88" name="楕円 87"/>
        <xdr:cNvSpPr/>
      </xdr:nvSpPr>
      <xdr:spPr>
        <a:xfrm>
          <a:off x="1968500" y="59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37250</xdr:rowOff>
    </xdr:from>
    <xdr:ext cx="534377" cy="259045"/>
    <xdr:sp macro="" textlink="">
      <xdr:nvSpPr>
        <xdr:cNvPr id="89" name="テキスト ボックス 88"/>
        <xdr:cNvSpPr txBox="1"/>
      </xdr:nvSpPr>
      <xdr:spPr>
        <a:xfrm>
          <a:off x="1752111" y="60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86647</xdr:rowOff>
    </xdr:from>
    <xdr:to>
      <xdr:col>6</xdr:col>
      <xdr:colOff>38100</xdr:colOff>
      <xdr:row>36</xdr:row>
      <xdr:rowOff>16797</xdr:rowOff>
    </xdr:to>
    <xdr:sp macro="" textlink="">
      <xdr:nvSpPr>
        <xdr:cNvPr id="90" name="楕円 89"/>
        <xdr:cNvSpPr/>
      </xdr:nvSpPr>
      <xdr:spPr>
        <a:xfrm>
          <a:off x="1079500" y="60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7924</xdr:rowOff>
    </xdr:from>
    <xdr:ext cx="534377" cy="259045"/>
    <xdr:sp macro="" textlink="">
      <xdr:nvSpPr>
        <xdr:cNvPr id="91" name="テキスト ボックス 90"/>
        <xdr:cNvSpPr txBox="1"/>
      </xdr:nvSpPr>
      <xdr:spPr>
        <a:xfrm>
          <a:off x="863111" y="61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14770</xdr:rowOff>
    </xdr:from>
    <xdr:to>
      <xdr:col>24</xdr:col>
      <xdr:colOff>63500</xdr:colOff>
      <xdr:row>57</xdr:row>
      <xdr:rowOff>28673</xdr:rowOff>
    </xdr:to>
    <xdr:cxnSp macro="">
      <xdr:nvCxnSpPr>
        <xdr:cNvPr id="120" name="直線コネクタ 119"/>
        <xdr:cNvCxnSpPr/>
      </xdr:nvCxnSpPr>
      <xdr:spPr>
        <a:xfrm flipV="1">
          <a:off x="3797300" y="9787420"/>
          <a:ext cx="8382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28673</xdr:rowOff>
    </xdr:from>
    <xdr:to>
      <xdr:col>19</xdr:col>
      <xdr:colOff>177800</xdr:colOff>
      <xdr:row>57</xdr:row>
      <xdr:rowOff>72289</xdr:rowOff>
    </xdr:to>
    <xdr:cxnSp macro="">
      <xdr:nvCxnSpPr>
        <xdr:cNvPr id="123" name="直線コネクタ 122"/>
        <xdr:cNvCxnSpPr/>
      </xdr:nvCxnSpPr>
      <xdr:spPr>
        <a:xfrm flipV="1">
          <a:off x="2908300" y="9801323"/>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72289</xdr:rowOff>
    </xdr:from>
    <xdr:to>
      <xdr:col>15</xdr:col>
      <xdr:colOff>50800</xdr:colOff>
      <xdr:row>57</xdr:row>
      <xdr:rowOff>87686</xdr:rowOff>
    </xdr:to>
    <xdr:cxnSp macro="">
      <xdr:nvCxnSpPr>
        <xdr:cNvPr id="126" name="直線コネクタ 125"/>
        <xdr:cNvCxnSpPr/>
      </xdr:nvCxnSpPr>
      <xdr:spPr>
        <a:xfrm flipV="1">
          <a:off x="2019300" y="9844939"/>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87686</xdr:rowOff>
    </xdr:from>
    <xdr:to>
      <xdr:col>10</xdr:col>
      <xdr:colOff>114300</xdr:colOff>
      <xdr:row>57</xdr:row>
      <xdr:rowOff>116516</xdr:rowOff>
    </xdr:to>
    <xdr:cxnSp macro="">
      <xdr:nvCxnSpPr>
        <xdr:cNvPr id="129" name="直線コネクタ 128"/>
        <xdr:cNvCxnSpPr/>
      </xdr:nvCxnSpPr>
      <xdr:spPr>
        <a:xfrm flipV="1">
          <a:off x="1130300" y="9860336"/>
          <a:ext cx="889000"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135420</xdr:rowOff>
    </xdr:from>
    <xdr:to>
      <xdr:col>24</xdr:col>
      <xdr:colOff>114300</xdr:colOff>
      <xdr:row>57</xdr:row>
      <xdr:rowOff>65570</xdr:rowOff>
    </xdr:to>
    <xdr:sp macro="" textlink="">
      <xdr:nvSpPr>
        <xdr:cNvPr id="139" name="楕円 138"/>
        <xdr:cNvSpPr/>
      </xdr:nvSpPr>
      <xdr:spPr>
        <a:xfrm>
          <a:off x="4584700" y="97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113847</xdr:rowOff>
    </xdr:from>
    <xdr:ext cx="534377" cy="259045"/>
    <xdr:sp macro="" textlink="">
      <xdr:nvSpPr>
        <xdr:cNvPr id="140" name="物件費該当値テキスト"/>
        <xdr:cNvSpPr txBox="1"/>
      </xdr:nvSpPr>
      <xdr:spPr>
        <a:xfrm>
          <a:off x="4686300" y="97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149323</xdr:rowOff>
    </xdr:from>
    <xdr:to>
      <xdr:col>20</xdr:col>
      <xdr:colOff>38100</xdr:colOff>
      <xdr:row>57</xdr:row>
      <xdr:rowOff>79473</xdr:rowOff>
    </xdr:to>
    <xdr:sp macro="" textlink="">
      <xdr:nvSpPr>
        <xdr:cNvPr id="141" name="楕円 140"/>
        <xdr:cNvSpPr/>
      </xdr:nvSpPr>
      <xdr:spPr>
        <a:xfrm>
          <a:off x="3746500" y="97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70600</xdr:rowOff>
    </xdr:from>
    <xdr:ext cx="534377" cy="259045"/>
    <xdr:sp macro="" textlink="">
      <xdr:nvSpPr>
        <xdr:cNvPr id="142" name="テキスト ボックス 141"/>
        <xdr:cNvSpPr txBox="1"/>
      </xdr:nvSpPr>
      <xdr:spPr>
        <a:xfrm>
          <a:off x="3530111" y="98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21489</xdr:rowOff>
    </xdr:from>
    <xdr:to>
      <xdr:col>15</xdr:col>
      <xdr:colOff>101600</xdr:colOff>
      <xdr:row>57</xdr:row>
      <xdr:rowOff>123089</xdr:rowOff>
    </xdr:to>
    <xdr:sp macro="" textlink="">
      <xdr:nvSpPr>
        <xdr:cNvPr id="143" name="楕円 142"/>
        <xdr:cNvSpPr/>
      </xdr:nvSpPr>
      <xdr:spPr>
        <a:xfrm>
          <a:off x="2857500" y="97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114216</xdr:rowOff>
    </xdr:from>
    <xdr:ext cx="534377" cy="259045"/>
    <xdr:sp macro="" textlink="">
      <xdr:nvSpPr>
        <xdr:cNvPr id="144" name="テキスト ボックス 143"/>
        <xdr:cNvSpPr txBox="1"/>
      </xdr:nvSpPr>
      <xdr:spPr>
        <a:xfrm>
          <a:off x="2641111" y="98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36886</xdr:rowOff>
    </xdr:from>
    <xdr:to>
      <xdr:col>10</xdr:col>
      <xdr:colOff>165100</xdr:colOff>
      <xdr:row>57</xdr:row>
      <xdr:rowOff>138486</xdr:rowOff>
    </xdr:to>
    <xdr:sp macro="" textlink="">
      <xdr:nvSpPr>
        <xdr:cNvPr id="145" name="楕円 144"/>
        <xdr:cNvSpPr/>
      </xdr:nvSpPr>
      <xdr:spPr>
        <a:xfrm>
          <a:off x="1968500" y="98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129613</xdr:rowOff>
    </xdr:from>
    <xdr:ext cx="534377" cy="259045"/>
    <xdr:sp macro="" textlink="">
      <xdr:nvSpPr>
        <xdr:cNvPr id="146" name="テキスト ボックス 145"/>
        <xdr:cNvSpPr txBox="1"/>
      </xdr:nvSpPr>
      <xdr:spPr>
        <a:xfrm>
          <a:off x="1752111" y="99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65716</xdr:rowOff>
    </xdr:from>
    <xdr:to>
      <xdr:col>6</xdr:col>
      <xdr:colOff>38100</xdr:colOff>
      <xdr:row>57</xdr:row>
      <xdr:rowOff>167316</xdr:rowOff>
    </xdr:to>
    <xdr:sp macro="" textlink="">
      <xdr:nvSpPr>
        <xdr:cNvPr id="147" name="楕円 146"/>
        <xdr:cNvSpPr/>
      </xdr:nvSpPr>
      <xdr:spPr>
        <a:xfrm>
          <a:off x="1079500" y="98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158443</xdr:rowOff>
    </xdr:from>
    <xdr:ext cx="534377" cy="259045"/>
    <xdr:sp macro="" textlink="">
      <xdr:nvSpPr>
        <xdr:cNvPr id="148" name="テキスト ボックス 147"/>
        <xdr:cNvSpPr txBox="1"/>
      </xdr:nvSpPr>
      <xdr:spPr>
        <a:xfrm>
          <a:off x="863111" y="99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136347</xdr:rowOff>
    </xdr:from>
    <xdr:to>
      <xdr:col>24</xdr:col>
      <xdr:colOff>63500</xdr:colOff>
      <xdr:row>75</xdr:row>
      <xdr:rowOff>150406</xdr:rowOff>
    </xdr:to>
    <xdr:cxnSp macro="">
      <xdr:nvCxnSpPr>
        <xdr:cNvPr id="177" name="直線コネクタ 176"/>
        <xdr:cNvCxnSpPr/>
      </xdr:nvCxnSpPr>
      <xdr:spPr>
        <a:xfrm flipV="1">
          <a:off x="3797300" y="12995097"/>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150406</xdr:rowOff>
    </xdr:from>
    <xdr:to>
      <xdr:col>19</xdr:col>
      <xdr:colOff>177800</xdr:colOff>
      <xdr:row>76</xdr:row>
      <xdr:rowOff>54775</xdr:rowOff>
    </xdr:to>
    <xdr:cxnSp macro="">
      <xdr:nvCxnSpPr>
        <xdr:cNvPr id="180" name="直線コネクタ 179"/>
        <xdr:cNvCxnSpPr/>
      </xdr:nvCxnSpPr>
      <xdr:spPr>
        <a:xfrm flipV="1">
          <a:off x="2908300" y="13009156"/>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106744</xdr:rowOff>
    </xdr:from>
    <xdr:to>
      <xdr:col>15</xdr:col>
      <xdr:colOff>50800</xdr:colOff>
      <xdr:row>76</xdr:row>
      <xdr:rowOff>54775</xdr:rowOff>
    </xdr:to>
    <xdr:cxnSp macro="">
      <xdr:nvCxnSpPr>
        <xdr:cNvPr id="183" name="直線コネクタ 182"/>
        <xdr:cNvCxnSpPr/>
      </xdr:nvCxnSpPr>
      <xdr:spPr>
        <a:xfrm>
          <a:off x="2019300" y="12965494"/>
          <a:ext cx="8890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106744</xdr:rowOff>
    </xdr:from>
    <xdr:to>
      <xdr:col>10</xdr:col>
      <xdr:colOff>114300</xdr:colOff>
      <xdr:row>75</xdr:row>
      <xdr:rowOff>171208</xdr:rowOff>
    </xdr:to>
    <xdr:cxnSp macro="">
      <xdr:nvCxnSpPr>
        <xdr:cNvPr id="186" name="直線コネクタ 185"/>
        <xdr:cNvCxnSpPr/>
      </xdr:nvCxnSpPr>
      <xdr:spPr>
        <a:xfrm flipV="1">
          <a:off x="1130300" y="12965494"/>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85547</xdr:rowOff>
    </xdr:from>
    <xdr:to>
      <xdr:col>24</xdr:col>
      <xdr:colOff>114300</xdr:colOff>
      <xdr:row>76</xdr:row>
      <xdr:rowOff>15698</xdr:rowOff>
    </xdr:to>
    <xdr:sp macro="" textlink="">
      <xdr:nvSpPr>
        <xdr:cNvPr id="196" name="楕円 195"/>
        <xdr:cNvSpPr/>
      </xdr:nvSpPr>
      <xdr:spPr>
        <a:xfrm>
          <a:off x="45847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108424</xdr:rowOff>
    </xdr:from>
    <xdr:ext cx="534377" cy="259045"/>
    <xdr:sp macro="" textlink="">
      <xdr:nvSpPr>
        <xdr:cNvPr id="197" name="維持補修費該当値テキスト"/>
        <xdr:cNvSpPr txBox="1"/>
      </xdr:nvSpPr>
      <xdr:spPr>
        <a:xfrm>
          <a:off x="4686300" y="127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99606</xdr:rowOff>
    </xdr:from>
    <xdr:to>
      <xdr:col>20</xdr:col>
      <xdr:colOff>38100</xdr:colOff>
      <xdr:row>76</xdr:row>
      <xdr:rowOff>29756</xdr:rowOff>
    </xdr:to>
    <xdr:sp macro="" textlink="">
      <xdr:nvSpPr>
        <xdr:cNvPr id="198" name="楕円 197"/>
        <xdr:cNvSpPr/>
      </xdr:nvSpPr>
      <xdr:spPr>
        <a:xfrm>
          <a:off x="3746500" y="129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46283</xdr:rowOff>
    </xdr:from>
    <xdr:ext cx="534377" cy="259045"/>
    <xdr:sp macro="" textlink="">
      <xdr:nvSpPr>
        <xdr:cNvPr id="199" name="テキスト ボックス 198"/>
        <xdr:cNvSpPr txBox="1"/>
      </xdr:nvSpPr>
      <xdr:spPr>
        <a:xfrm>
          <a:off x="3530111" y="127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3975</xdr:rowOff>
    </xdr:from>
    <xdr:to>
      <xdr:col>15</xdr:col>
      <xdr:colOff>101600</xdr:colOff>
      <xdr:row>76</xdr:row>
      <xdr:rowOff>105575</xdr:rowOff>
    </xdr:to>
    <xdr:sp macro="" textlink="">
      <xdr:nvSpPr>
        <xdr:cNvPr id="200" name="楕円 199"/>
        <xdr:cNvSpPr/>
      </xdr:nvSpPr>
      <xdr:spPr>
        <a:xfrm>
          <a:off x="28575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122102</xdr:rowOff>
    </xdr:from>
    <xdr:ext cx="534377" cy="259045"/>
    <xdr:sp macro="" textlink="">
      <xdr:nvSpPr>
        <xdr:cNvPr id="201" name="テキスト ボックス 200"/>
        <xdr:cNvSpPr txBox="1"/>
      </xdr:nvSpPr>
      <xdr:spPr>
        <a:xfrm>
          <a:off x="2641111" y="128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55944</xdr:rowOff>
    </xdr:from>
    <xdr:to>
      <xdr:col>10</xdr:col>
      <xdr:colOff>165100</xdr:colOff>
      <xdr:row>75</xdr:row>
      <xdr:rowOff>157544</xdr:rowOff>
    </xdr:to>
    <xdr:sp macro="" textlink="">
      <xdr:nvSpPr>
        <xdr:cNvPr id="202" name="楕円 201"/>
        <xdr:cNvSpPr/>
      </xdr:nvSpPr>
      <xdr:spPr>
        <a:xfrm>
          <a:off x="1968500" y="129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2621</xdr:rowOff>
    </xdr:from>
    <xdr:ext cx="534377" cy="259045"/>
    <xdr:sp macro="" textlink="">
      <xdr:nvSpPr>
        <xdr:cNvPr id="203" name="テキスト ボックス 202"/>
        <xdr:cNvSpPr txBox="1"/>
      </xdr:nvSpPr>
      <xdr:spPr>
        <a:xfrm>
          <a:off x="1752111" y="126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120409</xdr:rowOff>
    </xdr:from>
    <xdr:to>
      <xdr:col>6</xdr:col>
      <xdr:colOff>38100</xdr:colOff>
      <xdr:row>76</xdr:row>
      <xdr:rowOff>50558</xdr:rowOff>
    </xdr:to>
    <xdr:sp macro="" textlink="">
      <xdr:nvSpPr>
        <xdr:cNvPr id="204" name="楕円 203"/>
        <xdr:cNvSpPr/>
      </xdr:nvSpPr>
      <xdr:spPr>
        <a:xfrm>
          <a:off x="1079500" y="12979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67086</xdr:rowOff>
    </xdr:from>
    <xdr:ext cx="534377" cy="259045"/>
    <xdr:sp macro="" textlink="">
      <xdr:nvSpPr>
        <xdr:cNvPr id="205" name="テキスト ボックス 204"/>
        <xdr:cNvSpPr txBox="1"/>
      </xdr:nvSpPr>
      <xdr:spPr>
        <a:xfrm>
          <a:off x="863111" y="127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72416</xdr:rowOff>
    </xdr:from>
    <xdr:to>
      <xdr:col>24</xdr:col>
      <xdr:colOff>63500</xdr:colOff>
      <xdr:row>97</xdr:row>
      <xdr:rowOff>81992</xdr:rowOff>
    </xdr:to>
    <xdr:cxnSp macro="">
      <xdr:nvCxnSpPr>
        <xdr:cNvPr id="235" name="直線コネクタ 234"/>
        <xdr:cNvCxnSpPr/>
      </xdr:nvCxnSpPr>
      <xdr:spPr>
        <a:xfrm>
          <a:off x="3797300" y="16703066"/>
          <a:ext cx="8382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72416</xdr:rowOff>
    </xdr:from>
    <xdr:to>
      <xdr:col>19</xdr:col>
      <xdr:colOff>177800</xdr:colOff>
      <xdr:row>97</xdr:row>
      <xdr:rowOff>141884</xdr:rowOff>
    </xdr:to>
    <xdr:cxnSp macro="">
      <xdr:nvCxnSpPr>
        <xdr:cNvPr id="238" name="直線コネクタ 237"/>
        <xdr:cNvCxnSpPr/>
      </xdr:nvCxnSpPr>
      <xdr:spPr>
        <a:xfrm flipV="1">
          <a:off x="2908300" y="16703066"/>
          <a:ext cx="889000" cy="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141884</xdr:rowOff>
    </xdr:from>
    <xdr:to>
      <xdr:col>15</xdr:col>
      <xdr:colOff>50800</xdr:colOff>
      <xdr:row>97</xdr:row>
      <xdr:rowOff>144221</xdr:rowOff>
    </xdr:to>
    <xdr:cxnSp macro="">
      <xdr:nvCxnSpPr>
        <xdr:cNvPr id="241" name="直線コネクタ 240"/>
        <xdr:cNvCxnSpPr/>
      </xdr:nvCxnSpPr>
      <xdr:spPr>
        <a:xfrm flipV="1">
          <a:off x="2019300" y="16772534"/>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144221</xdr:rowOff>
    </xdr:from>
    <xdr:to>
      <xdr:col>10</xdr:col>
      <xdr:colOff>114300</xdr:colOff>
      <xdr:row>98</xdr:row>
      <xdr:rowOff>43193</xdr:rowOff>
    </xdr:to>
    <xdr:cxnSp macro="">
      <xdr:nvCxnSpPr>
        <xdr:cNvPr id="244" name="直線コネクタ 243"/>
        <xdr:cNvCxnSpPr/>
      </xdr:nvCxnSpPr>
      <xdr:spPr>
        <a:xfrm flipV="1">
          <a:off x="1130300" y="16774871"/>
          <a:ext cx="8890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31192</xdr:rowOff>
    </xdr:from>
    <xdr:to>
      <xdr:col>24</xdr:col>
      <xdr:colOff>114300</xdr:colOff>
      <xdr:row>97</xdr:row>
      <xdr:rowOff>132792</xdr:rowOff>
    </xdr:to>
    <xdr:sp macro="" textlink="">
      <xdr:nvSpPr>
        <xdr:cNvPr id="254" name="楕円 253"/>
        <xdr:cNvSpPr/>
      </xdr:nvSpPr>
      <xdr:spPr>
        <a:xfrm>
          <a:off x="4584700" y="16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9619</xdr:rowOff>
    </xdr:from>
    <xdr:ext cx="534377" cy="259045"/>
    <xdr:sp macro="" textlink="">
      <xdr:nvSpPr>
        <xdr:cNvPr id="255" name="扶助費該当値テキスト"/>
        <xdr:cNvSpPr txBox="1"/>
      </xdr:nvSpPr>
      <xdr:spPr>
        <a:xfrm>
          <a:off x="4686300" y="166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21616</xdr:rowOff>
    </xdr:from>
    <xdr:to>
      <xdr:col>20</xdr:col>
      <xdr:colOff>38100</xdr:colOff>
      <xdr:row>97</xdr:row>
      <xdr:rowOff>123216</xdr:rowOff>
    </xdr:to>
    <xdr:sp macro="" textlink="">
      <xdr:nvSpPr>
        <xdr:cNvPr id="256" name="楕円 255"/>
        <xdr:cNvSpPr/>
      </xdr:nvSpPr>
      <xdr:spPr>
        <a:xfrm>
          <a:off x="37465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114343</xdr:rowOff>
    </xdr:from>
    <xdr:ext cx="534377" cy="259045"/>
    <xdr:sp macro="" textlink="">
      <xdr:nvSpPr>
        <xdr:cNvPr id="257" name="テキスト ボックス 256"/>
        <xdr:cNvSpPr txBox="1"/>
      </xdr:nvSpPr>
      <xdr:spPr>
        <a:xfrm>
          <a:off x="3530111" y="167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91084</xdr:rowOff>
    </xdr:from>
    <xdr:to>
      <xdr:col>15</xdr:col>
      <xdr:colOff>101600</xdr:colOff>
      <xdr:row>98</xdr:row>
      <xdr:rowOff>21234</xdr:rowOff>
    </xdr:to>
    <xdr:sp macro="" textlink="">
      <xdr:nvSpPr>
        <xdr:cNvPr id="258" name="楕円 257"/>
        <xdr:cNvSpPr/>
      </xdr:nvSpPr>
      <xdr:spPr>
        <a:xfrm>
          <a:off x="2857500" y="167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12361</xdr:rowOff>
    </xdr:from>
    <xdr:ext cx="534377" cy="259045"/>
    <xdr:sp macro="" textlink="">
      <xdr:nvSpPr>
        <xdr:cNvPr id="259" name="テキスト ボックス 258"/>
        <xdr:cNvSpPr txBox="1"/>
      </xdr:nvSpPr>
      <xdr:spPr>
        <a:xfrm>
          <a:off x="2641111" y="168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93421</xdr:rowOff>
    </xdr:from>
    <xdr:to>
      <xdr:col>10</xdr:col>
      <xdr:colOff>165100</xdr:colOff>
      <xdr:row>98</xdr:row>
      <xdr:rowOff>23571</xdr:rowOff>
    </xdr:to>
    <xdr:sp macro="" textlink="">
      <xdr:nvSpPr>
        <xdr:cNvPr id="260" name="楕円 259"/>
        <xdr:cNvSpPr/>
      </xdr:nvSpPr>
      <xdr:spPr>
        <a:xfrm>
          <a:off x="1968500" y="167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14698</xdr:rowOff>
    </xdr:from>
    <xdr:ext cx="534377" cy="259045"/>
    <xdr:sp macro="" textlink="">
      <xdr:nvSpPr>
        <xdr:cNvPr id="261" name="テキスト ボックス 260"/>
        <xdr:cNvSpPr txBox="1"/>
      </xdr:nvSpPr>
      <xdr:spPr>
        <a:xfrm>
          <a:off x="1752111" y="168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163843</xdr:rowOff>
    </xdr:from>
    <xdr:to>
      <xdr:col>6</xdr:col>
      <xdr:colOff>38100</xdr:colOff>
      <xdr:row>98</xdr:row>
      <xdr:rowOff>93993</xdr:rowOff>
    </xdr:to>
    <xdr:sp macro="" textlink="">
      <xdr:nvSpPr>
        <xdr:cNvPr id="262" name="楕円 261"/>
        <xdr:cNvSpPr/>
      </xdr:nvSpPr>
      <xdr:spPr>
        <a:xfrm>
          <a:off x="1079500" y="167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85120</xdr:rowOff>
    </xdr:from>
    <xdr:ext cx="534377" cy="259045"/>
    <xdr:sp macro="" textlink="">
      <xdr:nvSpPr>
        <xdr:cNvPr id="263" name="テキスト ボックス 262"/>
        <xdr:cNvSpPr txBox="1"/>
      </xdr:nvSpPr>
      <xdr:spPr>
        <a:xfrm>
          <a:off x="863111" y="168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35539</xdr:rowOff>
    </xdr:from>
    <xdr:to>
      <xdr:col>55</xdr:col>
      <xdr:colOff>0</xdr:colOff>
      <xdr:row>37</xdr:row>
      <xdr:rowOff>60879</xdr:rowOff>
    </xdr:to>
    <xdr:cxnSp macro="">
      <xdr:nvCxnSpPr>
        <xdr:cNvPr id="290" name="直線コネクタ 289"/>
        <xdr:cNvCxnSpPr/>
      </xdr:nvCxnSpPr>
      <xdr:spPr>
        <a:xfrm flipV="1">
          <a:off x="9639300" y="6379189"/>
          <a:ext cx="838200" cy="2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53952</xdr:rowOff>
    </xdr:from>
    <xdr:to>
      <xdr:col>50</xdr:col>
      <xdr:colOff>114300</xdr:colOff>
      <xdr:row>37</xdr:row>
      <xdr:rowOff>60879</xdr:rowOff>
    </xdr:to>
    <xdr:cxnSp macro="">
      <xdr:nvCxnSpPr>
        <xdr:cNvPr id="293" name="直線コネクタ 292"/>
        <xdr:cNvCxnSpPr/>
      </xdr:nvCxnSpPr>
      <xdr:spPr>
        <a:xfrm>
          <a:off x="8750300" y="6397602"/>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53952</xdr:rowOff>
    </xdr:from>
    <xdr:to>
      <xdr:col>45</xdr:col>
      <xdr:colOff>177800</xdr:colOff>
      <xdr:row>37</xdr:row>
      <xdr:rowOff>76460</xdr:rowOff>
    </xdr:to>
    <xdr:cxnSp macro="">
      <xdr:nvCxnSpPr>
        <xdr:cNvPr id="296" name="直線コネクタ 295"/>
        <xdr:cNvCxnSpPr/>
      </xdr:nvCxnSpPr>
      <xdr:spPr>
        <a:xfrm flipV="1">
          <a:off x="7861300" y="6397602"/>
          <a:ext cx="889000" cy="2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76460</xdr:rowOff>
    </xdr:from>
    <xdr:to>
      <xdr:col>41</xdr:col>
      <xdr:colOff>50800</xdr:colOff>
      <xdr:row>37</xdr:row>
      <xdr:rowOff>98586</xdr:rowOff>
    </xdr:to>
    <xdr:cxnSp macro="">
      <xdr:nvCxnSpPr>
        <xdr:cNvPr id="299" name="直線コネクタ 298"/>
        <xdr:cNvCxnSpPr/>
      </xdr:nvCxnSpPr>
      <xdr:spPr>
        <a:xfrm flipV="1">
          <a:off x="6972300" y="6420110"/>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156189</xdr:rowOff>
    </xdr:from>
    <xdr:to>
      <xdr:col>55</xdr:col>
      <xdr:colOff>50800</xdr:colOff>
      <xdr:row>37</xdr:row>
      <xdr:rowOff>86339</xdr:rowOff>
    </xdr:to>
    <xdr:sp macro="" textlink="">
      <xdr:nvSpPr>
        <xdr:cNvPr id="309" name="楕円 308"/>
        <xdr:cNvSpPr/>
      </xdr:nvSpPr>
      <xdr:spPr>
        <a:xfrm>
          <a:off x="10426700" y="63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134616</xdr:rowOff>
    </xdr:from>
    <xdr:ext cx="599010" cy="259045"/>
    <xdr:sp macro="" textlink="">
      <xdr:nvSpPr>
        <xdr:cNvPr id="310" name="補助費等該当値テキスト"/>
        <xdr:cNvSpPr txBox="1"/>
      </xdr:nvSpPr>
      <xdr:spPr>
        <a:xfrm>
          <a:off x="10528300" y="630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10079</xdr:rowOff>
    </xdr:from>
    <xdr:to>
      <xdr:col>50</xdr:col>
      <xdr:colOff>165100</xdr:colOff>
      <xdr:row>37</xdr:row>
      <xdr:rowOff>111679</xdr:rowOff>
    </xdr:to>
    <xdr:sp macro="" textlink="">
      <xdr:nvSpPr>
        <xdr:cNvPr id="311" name="楕円 310"/>
        <xdr:cNvSpPr/>
      </xdr:nvSpPr>
      <xdr:spPr>
        <a:xfrm>
          <a:off x="9588500" y="63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102806</xdr:rowOff>
    </xdr:from>
    <xdr:ext cx="599010" cy="259045"/>
    <xdr:sp macro="" textlink="">
      <xdr:nvSpPr>
        <xdr:cNvPr id="312" name="テキスト ボックス 311"/>
        <xdr:cNvSpPr txBox="1"/>
      </xdr:nvSpPr>
      <xdr:spPr>
        <a:xfrm>
          <a:off x="9339795" y="644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3152</xdr:rowOff>
    </xdr:from>
    <xdr:to>
      <xdr:col>46</xdr:col>
      <xdr:colOff>38100</xdr:colOff>
      <xdr:row>37</xdr:row>
      <xdr:rowOff>104752</xdr:rowOff>
    </xdr:to>
    <xdr:sp macro="" textlink="">
      <xdr:nvSpPr>
        <xdr:cNvPr id="313" name="楕円 312"/>
        <xdr:cNvSpPr/>
      </xdr:nvSpPr>
      <xdr:spPr>
        <a:xfrm>
          <a:off x="8699500" y="6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121279</xdr:rowOff>
    </xdr:from>
    <xdr:ext cx="599010" cy="259045"/>
    <xdr:sp macro="" textlink="">
      <xdr:nvSpPr>
        <xdr:cNvPr id="314" name="テキスト ボックス 313"/>
        <xdr:cNvSpPr txBox="1"/>
      </xdr:nvSpPr>
      <xdr:spPr>
        <a:xfrm>
          <a:off x="8450795" y="612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25660</xdr:rowOff>
    </xdr:from>
    <xdr:to>
      <xdr:col>41</xdr:col>
      <xdr:colOff>101600</xdr:colOff>
      <xdr:row>37</xdr:row>
      <xdr:rowOff>127260</xdr:rowOff>
    </xdr:to>
    <xdr:sp macro="" textlink="">
      <xdr:nvSpPr>
        <xdr:cNvPr id="315" name="楕円 314"/>
        <xdr:cNvSpPr/>
      </xdr:nvSpPr>
      <xdr:spPr>
        <a:xfrm>
          <a:off x="7810500" y="63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143787</xdr:rowOff>
    </xdr:from>
    <xdr:ext cx="599010" cy="259045"/>
    <xdr:sp macro="" textlink="">
      <xdr:nvSpPr>
        <xdr:cNvPr id="316" name="テキスト ボックス 315"/>
        <xdr:cNvSpPr txBox="1"/>
      </xdr:nvSpPr>
      <xdr:spPr>
        <a:xfrm>
          <a:off x="7561795" y="614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47786</xdr:rowOff>
    </xdr:from>
    <xdr:to>
      <xdr:col>36</xdr:col>
      <xdr:colOff>165100</xdr:colOff>
      <xdr:row>37</xdr:row>
      <xdr:rowOff>149386</xdr:rowOff>
    </xdr:to>
    <xdr:sp macro="" textlink="">
      <xdr:nvSpPr>
        <xdr:cNvPr id="317" name="楕円 316"/>
        <xdr:cNvSpPr/>
      </xdr:nvSpPr>
      <xdr:spPr>
        <a:xfrm>
          <a:off x="6921500" y="63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165913</xdr:rowOff>
    </xdr:from>
    <xdr:ext cx="534377" cy="259045"/>
    <xdr:sp macro="" textlink="">
      <xdr:nvSpPr>
        <xdr:cNvPr id="318" name="テキスト ボックス 317"/>
        <xdr:cNvSpPr txBox="1"/>
      </xdr:nvSpPr>
      <xdr:spPr>
        <a:xfrm>
          <a:off x="6705111" y="616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119238</xdr:rowOff>
    </xdr:from>
    <xdr:to>
      <xdr:col>55</xdr:col>
      <xdr:colOff>0</xdr:colOff>
      <xdr:row>58</xdr:row>
      <xdr:rowOff>145421</xdr:rowOff>
    </xdr:to>
    <xdr:cxnSp macro="">
      <xdr:nvCxnSpPr>
        <xdr:cNvPr id="349" name="直線コネクタ 348"/>
        <xdr:cNvCxnSpPr/>
      </xdr:nvCxnSpPr>
      <xdr:spPr>
        <a:xfrm>
          <a:off x="9639300" y="10063338"/>
          <a:ext cx="838200" cy="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119238</xdr:rowOff>
    </xdr:from>
    <xdr:to>
      <xdr:col>50</xdr:col>
      <xdr:colOff>114300</xdr:colOff>
      <xdr:row>58</xdr:row>
      <xdr:rowOff>165821</xdr:rowOff>
    </xdr:to>
    <xdr:cxnSp macro="">
      <xdr:nvCxnSpPr>
        <xdr:cNvPr id="352" name="直線コネクタ 351"/>
        <xdr:cNvCxnSpPr/>
      </xdr:nvCxnSpPr>
      <xdr:spPr>
        <a:xfrm flipV="1">
          <a:off x="8750300" y="10063338"/>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165821</xdr:rowOff>
    </xdr:from>
    <xdr:to>
      <xdr:col>45</xdr:col>
      <xdr:colOff>177800</xdr:colOff>
      <xdr:row>59</xdr:row>
      <xdr:rowOff>48461</xdr:rowOff>
    </xdr:to>
    <xdr:cxnSp macro="">
      <xdr:nvCxnSpPr>
        <xdr:cNvPr id="355" name="直線コネクタ 354"/>
        <xdr:cNvCxnSpPr/>
      </xdr:nvCxnSpPr>
      <xdr:spPr>
        <a:xfrm flipV="1">
          <a:off x="7861300" y="10109921"/>
          <a:ext cx="889000" cy="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158323</xdr:rowOff>
    </xdr:from>
    <xdr:to>
      <xdr:col>41</xdr:col>
      <xdr:colOff>50800</xdr:colOff>
      <xdr:row>59</xdr:row>
      <xdr:rowOff>48461</xdr:rowOff>
    </xdr:to>
    <xdr:cxnSp macro="">
      <xdr:nvCxnSpPr>
        <xdr:cNvPr id="358" name="直線コネクタ 357"/>
        <xdr:cNvCxnSpPr/>
      </xdr:nvCxnSpPr>
      <xdr:spPr>
        <a:xfrm>
          <a:off x="6972300" y="10102423"/>
          <a:ext cx="889000" cy="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94621</xdr:rowOff>
    </xdr:from>
    <xdr:to>
      <xdr:col>55</xdr:col>
      <xdr:colOff>50800</xdr:colOff>
      <xdr:row>59</xdr:row>
      <xdr:rowOff>24771</xdr:rowOff>
    </xdr:to>
    <xdr:sp macro="" textlink="">
      <xdr:nvSpPr>
        <xdr:cNvPr id="368" name="楕円 367"/>
        <xdr:cNvSpPr/>
      </xdr:nvSpPr>
      <xdr:spPr>
        <a:xfrm>
          <a:off x="10426700" y="100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11951</xdr:rowOff>
    </xdr:from>
    <xdr:ext cx="534377" cy="259045"/>
    <xdr:sp macro="" textlink="">
      <xdr:nvSpPr>
        <xdr:cNvPr id="369" name="普通建設事業費該当値テキスト"/>
        <xdr:cNvSpPr txBox="1"/>
      </xdr:nvSpPr>
      <xdr:spPr>
        <a:xfrm>
          <a:off x="10528300" y="995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68438</xdr:rowOff>
    </xdr:from>
    <xdr:to>
      <xdr:col>50</xdr:col>
      <xdr:colOff>165100</xdr:colOff>
      <xdr:row>58</xdr:row>
      <xdr:rowOff>170038</xdr:rowOff>
    </xdr:to>
    <xdr:sp macro="" textlink="">
      <xdr:nvSpPr>
        <xdr:cNvPr id="370" name="楕円 369"/>
        <xdr:cNvSpPr/>
      </xdr:nvSpPr>
      <xdr:spPr>
        <a:xfrm>
          <a:off x="9588500" y="100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161165</xdr:rowOff>
    </xdr:from>
    <xdr:ext cx="534377" cy="259045"/>
    <xdr:sp macro="" textlink="">
      <xdr:nvSpPr>
        <xdr:cNvPr id="371" name="テキスト ボックス 370"/>
        <xdr:cNvSpPr txBox="1"/>
      </xdr:nvSpPr>
      <xdr:spPr>
        <a:xfrm>
          <a:off x="9372111" y="101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115021</xdr:rowOff>
    </xdr:from>
    <xdr:to>
      <xdr:col>46</xdr:col>
      <xdr:colOff>38100</xdr:colOff>
      <xdr:row>59</xdr:row>
      <xdr:rowOff>45171</xdr:rowOff>
    </xdr:to>
    <xdr:sp macro="" textlink="">
      <xdr:nvSpPr>
        <xdr:cNvPr id="372" name="楕円 371"/>
        <xdr:cNvSpPr/>
      </xdr:nvSpPr>
      <xdr:spPr>
        <a:xfrm>
          <a:off x="8699500" y="100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36298</xdr:rowOff>
    </xdr:from>
    <xdr:ext cx="534377" cy="259045"/>
    <xdr:sp macro="" textlink="">
      <xdr:nvSpPr>
        <xdr:cNvPr id="373" name="テキスト ボックス 372"/>
        <xdr:cNvSpPr txBox="1"/>
      </xdr:nvSpPr>
      <xdr:spPr>
        <a:xfrm>
          <a:off x="8483111" y="101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169111</xdr:rowOff>
    </xdr:from>
    <xdr:to>
      <xdr:col>41</xdr:col>
      <xdr:colOff>101600</xdr:colOff>
      <xdr:row>59</xdr:row>
      <xdr:rowOff>99261</xdr:rowOff>
    </xdr:to>
    <xdr:sp macro="" textlink="">
      <xdr:nvSpPr>
        <xdr:cNvPr id="374" name="楕円 373"/>
        <xdr:cNvSpPr/>
      </xdr:nvSpPr>
      <xdr:spPr>
        <a:xfrm>
          <a:off x="7810500" y="101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90388</xdr:rowOff>
    </xdr:from>
    <xdr:ext cx="534377" cy="259045"/>
    <xdr:sp macro="" textlink="">
      <xdr:nvSpPr>
        <xdr:cNvPr id="375" name="テキスト ボックス 374"/>
        <xdr:cNvSpPr txBox="1"/>
      </xdr:nvSpPr>
      <xdr:spPr>
        <a:xfrm>
          <a:off x="7594111" y="102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107523</xdr:rowOff>
    </xdr:from>
    <xdr:to>
      <xdr:col>36</xdr:col>
      <xdr:colOff>165100</xdr:colOff>
      <xdr:row>59</xdr:row>
      <xdr:rowOff>37673</xdr:rowOff>
    </xdr:to>
    <xdr:sp macro="" textlink="">
      <xdr:nvSpPr>
        <xdr:cNvPr id="376" name="楕円 375"/>
        <xdr:cNvSpPr/>
      </xdr:nvSpPr>
      <xdr:spPr>
        <a:xfrm>
          <a:off x="6921500" y="100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28800</xdr:rowOff>
    </xdr:from>
    <xdr:ext cx="534377" cy="259045"/>
    <xdr:sp macro="" textlink="">
      <xdr:nvSpPr>
        <xdr:cNvPr id="377" name="テキスト ボックス 376"/>
        <xdr:cNvSpPr txBox="1"/>
      </xdr:nvSpPr>
      <xdr:spPr>
        <a:xfrm>
          <a:off x="6705111" y="101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154894</xdr:rowOff>
    </xdr:from>
    <xdr:to>
      <xdr:col>55</xdr:col>
      <xdr:colOff>0</xdr:colOff>
      <xdr:row>78</xdr:row>
      <xdr:rowOff>89784</xdr:rowOff>
    </xdr:to>
    <xdr:cxnSp macro="">
      <xdr:nvCxnSpPr>
        <xdr:cNvPr id="404" name="直線コネクタ 403"/>
        <xdr:cNvCxnSpPr/>
      </xdr:nvCxnSpPr>
      <xdr:spPr>
        <a:xfrm>
          <a:off x="9639300" y="13356544"/>
          <a:ext cx="838200" cy="10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154894</xdr:rowOff>
    </xdr:from>
    <xdr:to>
      <xdr:col>50</xdr:col>
      <xdr:colOff>114300</xdr:colOff>
      <xdr:row>78</xdr:row>
      <xdr:rowOff>95552</xdr:rowOff>
    </xdr:to>
    <xdr:cxnSp macro="">
      <xdr:nvCxnSpPr>
        <xdr:cNvPr id="407" name="直線コネクタ 406"/>
        <xdr:cNvCxnSpPr/>
      </xdr:nvCxnSpPr>
      <xdr:spPr>
        <a:xfrm flipV="1">
          <a:off x="8750300" y="13356544"/>
          <a:ext cx="889000" cy="1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95552</xdr:rowOff>
    </xdr:from>
    <xdr:to>
      <xdr:col>45</xdr:col>
      <xdr:colOff>177800</xdr:colOff>
      <xdr:row>78</xdr:row>
      <xdr:rowOff>99366</xdr:rowOff>
    </xdr:to>
    <xdr:cxnSp macro="">
      <xdr:nvCxnSpPr>
        <xdr:cNvPr id="410" name="直線コネクタ 409"/>
        <xdr:cNvCxnSpPr/>
      </xdr:nvCxnSpPr>
      <xdr:spPr>
        <a:xfrm flipV="1">
          <a:off x="7861300" y="13468652"/>
          <a:ext cx="8890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38984</xdr:rowOff>
    </xdr:from>
    <xdr:to>
      <xdr:col>55</xdr:col>
      <xdr:colOff>50800</xdr:colOff>
      <xdr:row>78</xdr:row>
      <xdr:rowOff>140584</xdr:rowOff>
    </xdr:to>
    <xdr:sp macro="" textlink="">
      <xdr:nvSpPr>
        <xdr:cNvPr id="420" name="楕円 419"/>
        <xdr:cNvSpPr/>
      </xdr:nvSpPr>
      <xdr:spPr>
        <a:xfrm>
          <a:off x="10426700" y="134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168774</xdr:rowOff>
    </xdr:from>
    <xdr:ext cx="534377" cy="259045"/>
    <xdr:sp macro="" textlink="">
      <xdr:nvSpPr>
        <xdr:cNvPr id="421" name="普通建設事業費 （ うち新規整備　）該当値テキスト"/>
        <xdr:cNvSpPr txBox="1"/>
      </xdr:nvSpPr>
      <xdr:spPr>
        <a:xfrm>
          <a:off x="10528300" y="133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104094</xdr:rowOff>
    </xdr:from>
    <xdr:to>
      <xdr:col>50</xdr:col>
      <xdr:colOff>165100</xdr:colOff>
      <xdr:row>78</xdr:row>
      <xdr:rowOff>34244</xdr:rowOff>
    </xdr:to>
    <xdr:sp macro="" textlink="">
      <xdr:nvSpPr>
        <xdr:cNvPr id="422" name="楕円 421"/>
        <xdr:cNvSpPr/>
      </xdr:nvSpPr>
      <xdr:spPr>
        <a:xfrm>
          <a:off x="9588500" y="133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50771</xdr:rowOff>
    </xdr:from>
    <xdr:ext cx="534377" cy="259045"/>
    <xdr:sp macro="" textlink="">
      <xdr:nvSpPr>
        <xdr:cNvPr id="423" name="テキスト ボックス 422"/>
        <xdr:cNvSpPr txBox="1"/>
      </xdr:nvSpPr>
      <xdr:spPr>
        <a:xfrm>
          <a:off x="9372111" y="1308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44752</xdr:rowOff>
    </xdr:from>
    <xdr:to>
      <xdr:col>46</xdr:col>
      <xdr:colOff>38100</xdr:colOff>
      <xdr:row>78</xdr:row>
      <xdr:rowOff>146352</xdr:rowOff>
    </xdr:to>
    <xdr:sp macro="" textlink="">
      <xdr:nvSpPr>
        <xdr:cNvPr id="424" name="楕円 423"/>
        <xdr:cNvSpPr/>
      </xdr:nvSpPr>
      <xdr:spPr>
        <a:xfrm>
          <a:off x="8699500" y="134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137479</xdr:rowOff>
    </xdr:from>
    <xdr:ext cx="534377" cy="259045"/>
    <xdr:sp macro="" textlink="">
      <xdr:nvSpPr>
        <xdr:cNvPr id="425" name="テキスト ボックス 424"/>
        <xdr:cNvSpPr txBox="1"/>
      </xdr:nvSpPr>
      <xdr:spPr>
        <a:xfrm>
          <a:off x="8483111" y="135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48566</xdr:rowOff>
    </xdr:from>
    <xdr:to>
      <xdr:col>41</xdr:col>
      <xdr:colOff>101600</xdr:colOff>
      <xdr:row>78</xdr:row>
      <xdr:rowOff>150166</xdr:rowOff>
    </xdr:to>
    <xdr:sp macro="" textlink="">
      <xdr:nvSpPr>
        <xdr:cNvPr id="426" name="楕円 425"/>
        <xdr:cNvSpPr/>
      </xdr:nvSpPr>
      <xdr:spPr>
        <a:xfrm>
          <a:off x="7810500" y="134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141293</xdr:rowOff>
    </xdr:from>
    <xdr:ext cx="534377" cy="259045"/>
    <xdr:sp macro="" textlink="">
      <xdr:nvSpPr>
        <xdr:cNvPr id="427" name="テキスト ボックス 426"/>
        <xdr:cNvSpPr txBox="1"/>
      </xdr:nvSpPr>
      <xdr:spPr>
        <a:xfrm>
          <a:off x="7594111" y="135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149789</xdr:rowOff>
    </xdr:from>
    <xdr:to>
      <xdr:col>55</xdr:col>
      <xdr:colOff>0</xdr:colOff>
      <xdr:row>98</xdr:row>
      <xdr:rowOff>82069</xdr:rowOff>
    </xdr:to>
    <xdr:cxnSp macro="">
      <xdr:nvCxnSpPr>
        <xdr:cNvPr id="456" name="直線コネクタ 455"/>
        <xdr:cNvCxnSpPr/>
      </xdr:nvCxnSpPr>
      <xdr:spPr>
        <a:xfrm flipV="1">
          <a:off x="9639300" y="16608989"/>
          <a:ext cx="838200" cy="27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75059</xdr:rowOff>
    </xdr:from>
    <xdr:to>
      <xdr:col>50</xdr:col>
      <xdr:colOff>114300</xdr:colOff>
      <xdr:row>98</xdr:row>
      <xdr:rowOff>82069</xdr:rowOff>
    </xdr:to>
    <xdr:cxnSp macro="">
      <xdr:nvCxnSpPr>
        <xdr:cNvPr id="459" name="直線コネクタ 458"/>
        <xdr:cNvCxnSpPr/>
      </xdr:nvCxnSpPr>
      <xdr:spPr>
        <a:xfrm>
          <a:off x="8750300" y="16705709"/>
          <a:ext cx="8890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75059</xdr:rowOff>
    </xdr:from>
    <xdr:to>
      <xdr:col>45</xdr:col>
      <xdr:colOff>177800</xdr:colOff>
      <xdr:row>98</xdr:row>
      <xdr:rowOff>148166</xdr:rowOff>
    </xdr:to>
    <xdr:cxnSp macro="">
      <xdr:nvCxnSpPr>
        <xdr:cNvPr id="462" name="直線コネクタ 461"/>
        <xdr:cNvCxnSpPr/>
      </xdr:nvCxnSpPr>
      <xdr:spPr>
        <a:xfrm flipV="1">
          <a:off x="7861300" y="16705709"/>
          <a:ext cx="889000" cy="24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98989</xdr:rowOff>
    </xdr:from>
    <xdr:to>
      <xdr:col>55</xdr:col>
      <xdr:colOff>50800</xdr:colOff>
      <xdr:row>97</xdr:row>
      <xdr:rowOff>29139</xdr:rowOff>
    </xdr:to>
    <xdr:sp macro="" textlink="">
      <xdr:nvSpPr>
        <xdr:cNvPr id="472" name="楕円 471"/>
        <xdr:cNvSpPr/>
      </xdr:nvSpPr>
      <xdr:spPr>
        <a:xfrm>
          <a:off x="10426700" y="1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77416</xdr:rowOff>
    </xdr:from>
    <xdr:ext cx="534377" cy="259045"/>
    <xdr:sp macro="" textlink="">
      <xdr:nvSpPr>
        <xdr:cNvPr id="473" name="普通建設事業費 （ うち更新整備　）該当値テキスト"/>
        <xdr:cNvSpPr txBox="1"/>
      </xdr:nvSpPr>
      <xdr:spPr>
        <a:xfrm>
          <a:off x="10528300" y="1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31269</xdr:rowOff>
    </xdr:from>
    <xdr:to>
      <xdr:col>50</xdr:col>
      <xdr:colOff>165100</xdr:colOff>
      <xdr:row>98</xdr:row>
      <xdr:rowOff>132869</xdr:rowOff>
    </xdr:to>
    <xdr:sp macro="" textlink="">
      <xdr:nvSpPr>
        <xdr:cNvPr id="474" name="楕円 473"/>
        <xdr:cNvSpPr/>
      </xdr:nvSpPr>
      <xdr:spPr>
        <a:xfrm>
          <a:off x="9588500" y="168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123996</xdr:rowOff>
    </xdr:from>
    <xdr:ext cx="534377" cy="259045"/>
    <xdr:sp macro="" textlink="">
      <xdr:nvSpPr>
        <xdr:cNvPr id="475" name="テキスト ボックス 474"/>
        <xdr:cNvSpPr txBox="1"/>
      </xdr:nvSpPr>
      <xdr:spPr>
        <a:xfrm>
          <a:off x="9372111" y="169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24259</xdr:rowOff>
    </xdr:from>
    <xdr:to>
      <xdr:col>46</xdr:col>
      <xdr:colOff>38100</xdr:colOff>
      <xdr:row>97</xdr:row>
      <xdr:rowOff>125859</xdr:rowOff>
    </xdr:to>
    <xdr:sp macro="" textlink="">
      <xdr:nvSpPr>
        <xdr:cNvPr id="476" name="楕円 475"/>
        <xdr:cNvSpPr/>
      </xdr:nvSpPr>
      <xdr:spPr>
        <a:xfrm>
          <a:off x="8699500" y="166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142386</xdr:rowOff>
    </xdr:from>
    <xdr:ext cx="534377" cy="259045"/>
    <xdr:sp macro="" textlink="">
      <xdr:nvSpPr>
        <xdr:cNvPr id="477" name="テキスト ボックス 476"/>
        <xdr:cNvSpPr txBox="1"/>
      </xdr:nvSpPr>
      <xdr:spPr>
        <a:xfrm>
          <a:off x="8483111" y="164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97366</xdr:rowOff>
    </xdr:from>
    <xdr:to>
      <xdr:col>41</xdr:col>
      <xdr:colOff>101600</xdr:colOff>
      <xdr:row>99</xdr:row>
      <xdr:rowOff>27516</xdr:rowOff>
    </xdr:to>
    <xdr:sp macro="" textlink="">
      <xdr:nvSpPr>
        <xdr:cNvPr id="478" name="楕円 477"/>
        <xdr:cNvSpPr/>
      </xdr:nvSpPr>
      <xdr:spPr>
        <a:xfrm>
          <a:off x="7810500" y="168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18643</xdr:rowOff>
    </xdr:from>
    <xdr:ext cx="469744" cy="259045"/>
    <xdr:sp macro="" textlink="">
      <xdr:nvSpPr>
        <xdr:cNvPr id="479" name="テキスト ボックス 478"/>
        <xdr:cNvSpPr txBox="1"/>
      </xdr:nvSpPr>
      <xdr:spPr>
        <a:xfrm>
          <a:off x="7626428" y="1699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80170</xdr:rowOff>
    </xdr:from>
    <xdr:to>
      <xdr:col>85</xdr:col>
      <xdr:colOff>127000</xdr:colOff>
      <xdr:row>39</xdr:row>
      <xdr:rowOff>95231</xdr:rowOff>
    </xdr:to>
    <xdr:cxnSp macro="">
      <xdr:nvCxnSpPr>
        <xdr:cNvPr id="510" name="直線コネクタ 509"/>
        <xdr:cNvCxnSpPr/>
      </xdr:nvCxnSpPr>
      <xdr:spPr>
        <a:xfrm flipV="1">
          <a:off x="15481300" y="6766720"/>
          <a:ext cx="8382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88088</xdr:rowOff>
    </xdr:from>
    <xdr:to>
      <xdr:col>81</xdr:col>
      <xdr:colOff>50800</xdr:colOff>
      <xdr:row>39</xdr:row>
      <xdr:rowOff>95231</xdr:rowOff>
    </xdr:to>
    <xdr:cxnSp macro="">
      <xdr:nvCxnSpPr>
        <xdr:cNvPr id="513" name="直線コネクタ 512"/>
        <xdr:cNvCxnSpPr/>
      </xdr:nvCxnSpPr>
      <xdr:spPr>
        <a:xfrm>
          <a:off x="14592300" y="6774638"/>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85568</xdr:rowOff>
    </xdr:from>
    <xdr:to>
      <xdr:col>76</xdr:col>
      <xdr:colOff>114300</xdr:colOff>
      <xdr:row>39</xdr:row>
      <xdr:rowOff>88088</xdr:rowOff>
    </xdr:to>
    <xdr:cxnSp macro="">
      <xdr:nvCxnSpPr>
        <xdr:cNvPr id="516" name="直線コネクタ 515"/>
        <xdr:cNvCxnSpPr/>
      </xdr:nvCxnSpPr>
      <xdr:spPr>
        <a:xfrm>
          <a:off x="13703300" y="6772118"/>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85568</xdr:rowOff>
    </xdr:from>
    <xdr:to>
      <xdr:col>71</xdr:col>
      <xdr:colOff>177800</xdr:colOff>
      <xdr:row>39</xdr:row>
      <xdr:rowOff>87145</xdr:rowOff>
    </xdr:to>
    <xdr:cxnSp macro="">
      <xdr:nvCxnSpPr>
        <xdr:cNvPr id="519" name="直線コネクタ 518"/>
        <xdr:cNvCxnSpPr/>
      </xdr:nvCxnSpPr>
      <xdr:spPr>
        <a:xfrm flipV="1">
          <a:off x="12814300" y="6772118"/>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29370</xdr:rowOff>
    </xdr:from>
    <xdr:to>
      <xdr:col>85</xdr:col>
      <xdr:colOff>177800</xdr:colOff>
      <xdr:row>39</xdr:row>
      <xdr:rowOff>130970</xdr:rowOff>
    </xdr:to>
    <xdr:sp macro="" textlink="">
      <xdr:nvSpPr>
        <xdr:cNvPr id="529" name="楕円 528"/>
        <xdr:cNvSpPr/>
      </xdr:nvSpPr>
      <xdr:spPr>
        <a:xfrm>
          <a:off x="16268700" y="6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44431</xdr:rowOff>
    </xdr:from>
    <xdr:to>
      <xdr:col>81</xdr:col>
      <xdr:colOff>101600</xdr:colOff>
      <xdr:row>39</xdr:row>
      <xdr:rowOff>146031</xdr:rowOff>
    </xdr:to>
    <xdr:sp macro="" textlink="">
      <xdr:nvSpPr>
        <xdr:cNvPr id="531" name="楕円 530"/>
        <xdr:cNvSpPr/>
      </xdr:nvSpPr>
      <xdr:spPr>
        <a:xfrm>
          <a:off x="15430500" y="67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137158</xdr:rowOff>
    </xdr:from>
    <xdr:ext cx="469744" cy="259045"/>
    <xdr:sp macro="" textlink="">
      <xdr:nvSpPr>
        <xdr:cNvPr id="532" name="テキスト ボックス 531"/>
        <xdr:cNvSpPr txBox="1"/>
      </xdr:nvSpPr>
      <xdr:spPr>
        <a:xfrm>
          <a:off x="15246428" y="682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37288</xdr:rowOff>
    </xdr:from>
    <xdr:to>
      <xdr:col>76</xdr:col>
      <xdr:colOff>165100</xdr:colOff>
      <xdr:row>39</xdr:row>
      <xdr:rowOff>138888</xdr:rowOff>
    </xdr:to>
    <xdr:sp macro="" textlink="">
      <xdr:nvSpPr>
        <xdr:cNvPr id="533" name="楕円 532"/>
        <xdr:cNvSpPr/>
      </xdr:nvSpPr>
      <xdr:spPr>
        <a:xfrm>
          <a:off x="14541500" y="67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130015</xdr:rowOff>
    </xdr:from>
    <xdr:ext cx="469744" cy="259045"/>
    <xdr:sp macro="" textlink="">
      <xdr:nvSpPr>
        <xdr:cNvPr id="534" name="テキスト ボックス 533"/>
        <xdr:cNvSpPr txBox="1"/>
      </xdr:nvSpPr>
      <xdr:spPr>
        <a:xfrm>
          <a:off x="14357428" y="68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34768</xdr:rowOff>
    </xdr:from>
    <xdr:to>
      <xdr:col>72</xdr:col>
      <xdr:colOff>38100</xdr:colOff>
      <xdr:row>39</xdr:row>
      <xdr:rowOff>136368</xdr:rowOff>
    </xdr:to>
    <xdr:sp macro="" textlink="">
      <xdr:nvSpPr>
        <xdr:cNvPr id="535" name="楕円 534"/>
        <xdr:cNvSpPr/>
      </xdr:nvSpPr>
      <xdr:spPr>
        <a:xfrm>
          <a:off x="13652500" y="67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127495</xdr:rowOff>
    </xdr:from>
    <xdr:ext cx="469744" cy="259045"/>
    <xdr:sp macro="" textlink="">
      <xdr:nvSpPr>
        <xdr:cNvPr id="536" name="テキスト ボックス 535"/>
        <xdr:cNvSpPr txBox="1"/>
      </xdr:nvSpPr>
      <xdr:spPr>
        <a:xfrm>
          <a:off x="13468428" y="68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36345</xdr:rowOff>
    </xdr:from>
    <xdr:to>
      <xdr:col>67</xdr:col>
      <xdr:colOff>101600</xdr:colOff>
      <xdr:row>39</xdr:row>
      <xdr:rowOff>137945</xdr:rowOff>
    </xdr:to>
    <xdr:sp macro="" textlink="">
      <xdr:nvSpPr>
        <xdr:cNvPr id="537" name="楕円 536"/>
        <xdr:cNvSpPr/>
      </xdr:nvSpPr>
      <xdr:spPr>
        <a:xfrm>
          <a:off x="12763500" y="67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129072</xdr:rowOff>
    </xdr:from>
    <xdr:ext cx="469744" cy="259045"/>
    <xdr:sp macro="" textlink="">
      <xdr:nvSpPr>
        <xdr:cNvPr id="538" name="テキスト ボックス 537"/>
        <xdr:cNvSpPr txBox="1"/>
      </xdr:nvSpPr>
      <xdr:spPr>
        <a:xfrm>
          <a:off x="12579428" y="681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44506</xdr:rowOff>
    </xdr:from>
    <xdr:to>
      <xdr:col>85</xdr:col>
      <xdr:colOff>127000</xdr:colOff>
      <xdr:row>76</xdr:row>
      <xdr:rowOff>47614</xdr:rowOff>
    </xdr:to>
    <xdr:cxnSp macro="">
      <xdr:nvCxnSpPr>
        <xdr:cNvPr id="612" name="直線コネクタ 611"/>
        <xdr:cNvCxnSpPr/>
      </xdr:nvCxnSpPr>
      <xdr:spPr>
        <a:xfrm>
          <a:off x="15481300" y="13074706"/>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170166</xdr:rowOff>
    </xdr:from>
    <xdr:to>
      <xdr:col>81</xdr:col>
      <xdr:colOff>50800</xdr:colOff>
      <xdr:row>76</xdr:row>
      <xdr:rowOff>44506</xdr:rowOff>
    </xdr:to>
    <xdr:cxnSp macro="">
      <xdr:nvCxnSpPr>
        <xdr:cNvPr id="615" name="直線コネクタ 614"/>
        <xdr:cNvCxnSpPr/>
      </xdr:nvCxnSpPr>
      <xdr:spPr>
        <a:xfrm>
          <a:off x="14592300" y="13028916"/>
          <a:ext cx="889000" cy="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170166</xdr:rowOff>
    </xdr:from>
    <xdr:to>
      <xdr:col>76</xdr:col>
      <xdr:colOff>114300</xdr:colOff>
      <xdr:row>76</xdr:row>
      <xdr:rowOff>86058</xdr:rowOff>
    </xdr:to>
    <xdr:cxnSp macro="">
      <xdr:nvCxnSpPr>
        <xdr:cNvPr id="618" name="直線コネクタ 617"/>
        <xdr:cNvCxnSpPr/>
      </xdr:nvCxnSpPr>
      <xdr:spPr>
        <a:xfrm flipV="1">
          <a:off x="13703300" y="13028916"/>
          <a:ext cx="889000" cy="8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106073</xdr:rowOff>
    </xdr:from>
    <xdr:to>
      <xdr:col>71</xdr:col>
      <xdr:colOff>177800</xdr:colOff>
      <xdr:row>76</xdr:row>
      <xdr:rowOff>86058</xdr:rowOff>
    </xdr:to>
    <xdr:cxnSp macro="">
      <xdr:nvCxnSpPr>
        <xdr:cNvPr id="621" name="直線コネクタ 620"/>
        <xdr:cNvCxnSpPr/>
      </xdr:nvCxnSpPr>
      <xdr:spPr>
        <a:xfrm>
          <a:off x="12814300" y="12964823"/>
          <a:ext cx="889000" cy="1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168264</xdr:rowOff>
    </xdr:from>
    <xdr:to>
      <xdr:col>85</xdr:col>
      <xdr:colOff>177800</xdr:colOff>
      <xdr:row>76</xdr:row>
      <xdr:rowOff>98414</xdr:rowOff>
    </xdr:to>
    <xdr:sp macro="" textlink="">
      <xdr:nvSpPr>
        <xdr:cNvPr id="631" name="楕円 630"/>
        <xdr:cNvSpPr/>
      </xdr:nvSpPr>
      <xdr:spPr>
        <a:xfrm>
          <a:off x="16268700" y="130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146691</xdr:rowOff>
    </xdr:from>
    <xdr:ext cx="534377" cy="259045"/>
    <xdr:sp macro="" textlink="">
      <xdr:nvSpPr>
        <xdr:cNvPr id="632" name="公債費該当値テキスト"/>
        <xdr:cNvSpPr txBox="1"/>
      </xdr:nvSpPr>
      <xdr:spPr>
        <a:xfrm>
          <a:off x="16370300" y="130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165156</xdr:rowOff>
    </xdr:from>
    <xdr:to>
      <xdr:col>81</xdr:col>
      <xdr:colOff>101600</xdr:colOff>
      <xdr:row>76</xdr:row>
      <xdr:rowOff>95306</xdr:rowOff>
    </xdr:to>
    <xdr:sp macro="" textlink="">
      <xdr:nvSpPr>
        <xdr:cNvPr id="633" name="楕円 632"/>
        <xdr:cNvSpPr/>
      </xdr:nvSpPr>
      <xdr:spPr>
        <a:xfrm>
          <a:off x="15430500" y="130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86433</xdr:rowOff>
    </xdr:from>
    <xdr:ext cx="534377" cy="259045"/>
    <xdr:sp macro="" textlink="">
      <xdr:nvSpPr>
        <xdr:cNvPr id="634" name="テキスト ボックス 633"/>
        <xdr:cNvSpPr txBox="1"/>
      </xdr:nvSpPr>
      <xdr:spPr>
        <a:xfrm>
          <a:off x="15214111" y="1311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119366</xdr:rowOff>
    </xdr:from>
    <xdr:to>
      <xdr:col>76</xdr:col>
      <xdr:colOff>165100</xdr:colOff>
      <xdr:row>76</xdr:row>
      <xdr:rowOff>49516</xdr:rowOff>
    </xdr:to>
    <xdr:sp macro="" textlink="">
      <xdr:nvSpPr>
        <xdr:cNvPr id="635" name="楕円 634"/>
        <xdr:cNvSpPr/>
      </xdr:nvSpPr>
      <xdr:spPr>
        <a:xfrm>
          <a:off x="14541500" y="129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40643</xdr:rowOff>
    </xdr:from>
    <xdr:ext cx="534377" cy="259045"/>
    <xdr:sp macro="" textlink="">
      <xdr:nvSpPr>
        <xdr:cNvPr id="636" name="テキスト ボックス 635"/>
        <xdr:cNvSpPr txBox="1"/>
      </xdr:nvSpPr>
      <xdr:spPr>
        <a:xfrm>
          <a:off x="14325111" y="1307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35258</xdr:rowOff>
    </xdr:from>
    <xdr:to>
      <xdr:col>72</xdr:col>
      <xdr:colOff>38100</xdr:colOff>
      <xdr:row>76</xdr:row>
      <xdr:rowOff>136858</xdr:rowOff>
    </xdr:to>
    <xdr:sp macro="" textlink="">
      <xdr:nvSpPr>
        <xdr:cNvPr id="637" name="楕円 636"/>
        <xdr:cNvSpPr/>
      </xdr:nvSpPr>
      <xdr:spPr>
        <a:xfrm>
          <a:off x="13652500" y="130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127985</xdr:rowOff>
    </xdr:from>
    <xdr:ext cx="534377" cy="259045"/>
    <xdr:sp macro="" textlink="">
      <xdr:nvSpPr>
        <xdr:cNvPr id="638" name="テキスト ボックス 637"/>
        <xdr:cNvSpPr txBox="1"/>
      </xdr:nvSpPr>
      <xdr:spPr>
        <a:xfrm>
          <a:off x="13436111" y="131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55273</xdr:rowOff>
    </xdr:from>
    <xdr:to>
      <xdr:col>67</xdr:col>
      <xdr:colOff>101600</xdr:colOff>
      <xdr:row>75</xdr:row>
      <xdr:rowOff>156873</xdr:rowOff>
    </xdr:to>
    <xdr:sp macro="" textlink="">
      <xdr:nvSpPr>
        <xdr:cNvPr id="639" name="楕円 638"/>
        <xdr:cNvSpPr/>
      </xdr:nvSpPr>
      <xdr:spPr>
        <a:xfrm>
          <a:off x="12763500" y="129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148000</xdr:rowOff>
    </xdr:from>
    <xdr:ext cx="534377" cy="259045"/>
    <xdr:sp macro="" textlink="">
      <xdr:nvSpPr>
        <xdr:cNvPr id="640" name="テキスト ボックス 639"/>
        <xdr:cNvSpPr txBox="1"/>
      </xdr:nvSpPr>
      <xdr:spPr>
        <a:xfrm>
          <a:off x="12547111" y="130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164522</xdr:rowOff>
    </xdr:from>
    <xdr:to>
      <xdr:col>85</xdr:col>
      <xdr:colOff>127000</xdr:colOff>
      <xdr:row>99</xdr:row>
      <xdr:rowOff>27152</xdr:rowOff>
    </xdr:to>
    <xdr:cxnSp macro="">
      <xdr:nvCxnSpPr>
        <xdr:cNvPr id="669" name="直線コネクタ 668"/>
        <xdr:cNvCxnSpPr/>
      </xdr:nvCxnSpPr>
      <xdr:spPr>
        <a:xfrm>
          <a:off x="15481300" y="16966622"/>
          <a:ext cx="8382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164522</xdr:rowOff>
    </xdr:from>
    <xdr:to>
      <xdr:col>81</xdr:col>
      <xdr:colOff>50800</xdr:colOff>
      <xdr:row>98</xdr:row>
      <xdr:rowOff>166520</xdr:rowOff>
    </xdr:to>
    <xdr:cxnSp macro="">
      <xdr:nvCxnSpPr>
        <xdr:cNvPr id="672" name="直線コネクタ 671"/>
        <xdr:cNvCxnSpPr/>
      </xdr:nvCxnSpPr>
      <xdr:spPr>
        <a:xfrm flipV="1">
          <a:off x="14592300" y="16966622"/>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125202</xdr:rowOff>
    </xdr:from>
    <xdr:to>
      <xdr:col>76</xdr:col>
      <xdr:colOff>114300</xdr:colOff>
      <xdr:row>98</xdr:row>
      <xdr:rowOff>166520</xdr:rowOff>
    </xdr:to>
    <xdr:cxnSp macro="">
      <xdr:nvCxnSpPr>
        <xdr:cNvPr id="675" name="直線コネクタ 674"/>
        <xdr:cNvCxnSpPr/>
      </xdr:nvCxnSpPr>
      <xdr:spPr>
        <a:xfrm>
          <a:off x="13703300" y="16927302"/>
          <a:ext cx="889000" cy="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125202</xdr:rowOff>
    </xdr:from>
    <xdr:to>
      <xdr:col>71</xdr:col>
      <xdr:colOff>177800</xdr:colOff>
      <xdr:row>98</xdr:row>
      <xdr:rowOff>160548</xdr:rowOff>
    </xdr:to>
    <xdr:cxnSp macro="">
      <xdr:nvCxnSpPr>
        <xdr:cNvPr id="678" name="直線コネクタ 677"/>
        <xdr:cNvCxnSpPr/>
      </xdr:nvCxnSpPr>
      <xdr:spPr>
        <a:xfrm flipV="1">
          <a:off x="12814300" y="16927302"/>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34379</xdr:rowOff>
    </xdr:from>
    <xdr:ext cx="534377" cy="259045"/>
    <xdr:sp macro="" textlink="">
      <xdr:nvSpPr>
        <xdr:cNvPr id="680" name="テキスト ボックス 679"/>
        <xdr:cNvSpPr txBox="1"/>
      </xdr:nvSpPr>
      <xdr:spPr>
        <a:xfrm>
          <a:off x="13436111" y="170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147802</xdr:rowOff>
    </xdr:from>
    <xdr:to>
      <xdr:col>85</xdr:col>
      <xdr:colOff>177800</xdr:colOff>
      <xdr:row>99</xdr:row>
      <xdr:rowOff>77952</xdr:rowOff>
    </xdr:to>
    <xdr:sp macro="" textlink="">
      <xdr:nvSpPr>
        <xdr:cNvPr id="688" name="楕円 687"/>
        <xdr:cNvSpPr/>
      </xdr:nvSpPr>
      <xdr:spPr>
        <a:xfrm>
          <a:off x="16268700" y="169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62729</xdr:rowOff>
    </xdr:from>
    <xdr:ext cx="469744" cy="259045"/>
    <xdr:sp macro="" textlink="">
      <xdr:nvSpPr>
        <xdr:cNvPr id="689" name="積立金該当値テキスト"/>
        <xdr:cNvSpPr txBox="1"/>
      </xdr:nvSpPr>
      <xdr:spPr>
        <a:xfrm>
          <a:off x="16370300" y="1686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113722</xdr:rowOff>
    </xdr:from>
    <xdr:to>
      <xdr:col>81</xdr:col>
      <xdr:colOff>101600</xdr:colOff>
      <xdr:row>99</xdr:row>
      <xdr:rowOff>43872</xdr:rowOff>
    </xdr:to>
    <xdr:sp macro="" textlink="">
      <xdr:nvSpPr>
        <xdr:cNvPr id="690" name="楕円 689"/>
        <xdr:cNvSpPr/>
      </xdr:nvSpPr>
      <xdr:spPr>
        <a:xfrm>
          <a:off x="15430500" y="169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34999</xdr:rowOff>
    </xdr:from>
    <xdr:ext cx="534377" cy="259045"/>
    <xdr:sp macro="" textlink="">
      <xdr:nvSpPr>
        <xdr:cNvPr id="691" name="テキスト ボックス 690"/>
        <xdr:cNvSpPr txBox="1"/>
      </xdr:nvSpPr>
      <xdr:spPr>
        <a:xfrm>
          <a:off x="15214111" y="1700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115720</xdr:rowOff>
    </xdr:from>
    <xdr:to>
      <xdr:col>76</xdr:col>
      <xdr:colOff>165100</xdr:colOff>
      <xdr:row>99</xdr:row>
      <xdr:rowOff>45870</xdr:rowOff>
    </xdr:to>
    <xdr:sp macro="" textlink="">
      <xdr:nvSpPr>
        <xdr:cNvPr id="692" name="楕円 691"/>
        <xdr:cNvSpPr/>
      </xdr:nvSpPr>
      <xdr:spPr>
        <a:xfrm>
          <a:off x="14541500" y="16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36997</xdr:rowOff>
    </xdr:from>
    <xdr:ext cx="534377" cy="259045"/>
    <xdr:sp macro="" textlink="">
      <xdr:nvSpPr>
        <xdr:cNvPr id="693" name="テキスト ボックス 692"/>
        <xdr:cNvSpPr txBox="1"/>
      </xdr:nvSpPr>
      <xdr:spPr>
        <a:xfrm>
          <a:off x="14325111" y="1701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74402</xdr:rowOff>
    </xdr:from>
    <xdr:to>
      <xdr:col>72</xdr:col>
      <xdr:colOff>38100</xdr:colOff>
      <xdr:row>99</xdr:row>
      <xdr:rowOff>4552</xdr:rowOff>
    </xdr:to>
    <xdr:sp macro="" textlink="">
      <xdr:nvSpPr>
        <xdr:cNvPr id="694" name="楕円 693"/>
        <xdr:cNvSpPr/>
      </xdr:nvSpPr>
      <xdr:spPr>
        <a:xfrm>
          <a:off x="13652500" y="168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21079</xdr:rowOff>
    </xdr:from>
    <xdr:ext cx="534377" cy="259045"/>
    <xdr:sp macro="" textlink="">
      <xdr:nvSpPr>
        <xdr:cNvPr id="695" name="テキスト ボックス 694"/>
        <xdr:cNvSpPr txBox="1"/>
      </xdr:nvSpPr>
      <xdr:spPr>
        <a:xfrm>
          <a:off x="13436111" y="1665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109748</xdr:rowOff>
    </xdr:from>
    <xdr:to>
      <xdr:col>67</xdr:col>
      <xdr:colOff>101600</xdr:colOff>
      <xdr:row>99</xdr:row>
      <xdr:rowOff>39898</xdr:rowOff>
    </xdr:to>
    <xdr:sp macro="" textlink="">
      <xdr:nvSpPr>
        <xdr:cNvPr id="696" name="楕円 695"/>
        <xdr:cNvSpPr/>
      </xdr:nvSpPr>
      <xdr:spPr>
        <a:xfrm>
          <a:off x="12763500" y="169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31025</xdr:rowOff>
    </xdr:from>
    <xdr:ext cx="534377" cy="259045"/>
    <xdr:sp macro="" textlink="">
      <xdr:nvSpPr>
        <xdr:cNvPr id="697" name="テキスト ボックス 696"/>
        <xdr:cNvSpPr txBox="1"/>
      </xdr:nvSpPr>
      <xdr:spPr>
        <a:xfrm>
          <a:off x="12547111" y="170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54737</xdr:rowOff>
    </xdr:from>
    <xdr:to>
      <xdr:col>102</xdr:col>
      <xdr:colOff>114300</xdr:colOff>
      <xdr:row>39</xdr:row>
      <xdr:rowOff>44450</xdr:rowOff>
    </xdr:to>
    <xdr:cxnSp macro="">
      <xdr:nvCxnSpPr>
        <xdr:cNvPr id="735" name="直線コネクタ 734"/>
        <xdr:cNvCxnSpPr/>
      </xdr:nvCxnSpPr>
      <xdr:spPr>
        <a:xfrm>
          <a:off x="18656300" y="6398387"/>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3937</xdr:rowOff>
    </xdr:from>
    <xdr:to>
      <xdr:col>98</xdr:col>
      <xdr:colOff>38100</xdr:colOff>
      <xdr:row>37</xdr:row>
      <xdr:rowOff>105537</xdr:rowOff>
    </xdr:to>
    <xdr:sp macro="" textlink="">
      <xdr:nvSpPr>
        <xdr:cNvPr id="753" name="楕円 752"/>
        <xdr:cNvSpPr/>
      </xdr:nvSpPr>
      <xdr:spPr>
        <a:xfrm>
          <a:off x="18605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96664</xdr:rowOff>
    </xdr:from>
    <xdr:ext cx="469744" cy="259045"/>
    <xdr:sp macro="" textlink="">
      <xdr:nvSpPr>
        <xdr:cNvPr id="754" name="テキスト ボックス 753"/>
        <xdr:cNvSpPr txBox="1"/>
      </xdr:nvSpPr>
      <xdr:spPr>
        <a:xfrm>
          <a:off x="18421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138946</xdr:rowOff>
    </xdr:from>
    <xdr:to>
      <xdr:col>116</xdr:col>
      <xdr:colOff>63500</xdr:colOff>
      <xdr:row>58</xdr:row>
      <xdr:rowOff>139700</xdr:rowOff>
    </xdr:to>
    <xdr:cxnSp macro="">
      <xdr:nvCxnSpPr>
        <xdr:cNvPr id="781" name="直線コネクタ 780"/>
        <xdr:cNvCxnSpPr/>
      </xdr:nvCxnSpPr>
      <xdr:spPr>
        <a:xfrm>
          <a:off x="21323300" y="10083046"/>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138946</xdr:rowOff>
    </xdr:from>
    <xdr:to>
      <xdr:col>111</xdr:col>
      <xdr:colOff>177800</xdr:colOff>
      <xdr:row>58</xdr:row>
      <xdr:rowOff>139700</xdr:rowOff>
    </xdr:to>
    <xdr:cxnSp macro="">
      <xdr:nvCxnSpPr>
        <xdr:cNvPr id="784" name="直線コネクタ 783"/>
        <xdr:cNvCxnSpPr/>
      </xdr:nvCxnSpPr>
      <xdr:spPr>
        <a:xfrm flipV="1">
          <a:off x="20434300" y="1008304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88146</xdr:rowOff>
    </xdr:from>
    <xdr:to>
      <xdr:col>112</xdr:col>
      <xdr:colOff>38100</xdr:colOff>
      <xdr:row>59</xdr:row>
      <xdr:rowOff>18296</xdr:rowOff>
    </xdr:to>
    <xdr:sp macro="" textlink="">
      <xdr:nvSpPr>
        <xdr:cNvPr id="802" name="楕円 801"/>
        <xdr:cNvSpPr/>
      </xdr:nvSpPr>
      <xdr:spPr>
        <a:xfrm>
          <a:off x="21272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9423</xdr:rowOff>
    </xdr:from>
    <xdr:ext cx="313932" cy="259045"/>
    <xdr:sp macro="" textlink="">
      <xdr:nvSpPr>
        <xdr:cNvPr id="803" name="テキスト ボックス 802"/>
        <xdr:cNvSpPr txBox="1"/>
      </xdr:nvSpPr>
      <xdr:spPr>
        <a:xfrm>
          <a:off x="21166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34392</xdr:rowOff>
    </xdr:from>
    <xdr:to>
      <xdr:col>116</xdr:col>
      <xdr:colOff>63500</xdr:colOff>
      <xdr:row>73</xdr:row>
      <xdr:rowOff>92101</xdr:rowOff>
    </xdr:to>
    <xdr:cxnSp macro="">
      <xdr:nvCxnSpPr>
        <xdr:cNvPr id="838" name="直線コネクタ 837"/>
        <xdr:cNvCxnSpPr/>
      </xdr:nvCxnSpPr>
      <xdr:spPr>
        <a:xfrm flipV="1">
          <a:off x="21323300" y="12550242"/>
          <a:ext cx="838200" cy="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91618</xdr:rowOff>
    </xdr:from>
    <xdr:to>
      <xdr:col>111</xdr:col>
      <xdr:colOff>177800</xdr:colOff>
      <xdr:row>73</xdr:row>
      <xdr:rowOff>92101</xdr:rowOff>
    </xdr:to>
    <xdr:cxnSp macro="">
      <xdr:nvCxnSpPr>
        <xdr:cNvPr id="841" name="直線コネクタ 840"/>
        <xdr:cNvCxnSpPr/>
      </xdr:nvCxnSpPr>
      <xdr:spPr>
        <a:xfrm>
          <a:off x="20434300" y="1260746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91618</xdr:rowOff>
    </xdr:from>
    <xdr:to>
      <xdr:col>107</xdr:col>
      <xdr:colOff>50800</xdr:colOff>
      <xdr:row>73</xdr:row>
      <xdr:rowOff>98031</xdr:rowOff>
    </xdr:to>
    <xdr:cxnSp macro="">
      <xdr:nvCxnSpPr>
        <xdr:cNvPr id="844" name="直線コネクタ 843"/>
        <xdr:cNvCxnSpPr/>
      </xdr:nvCxnSpPr>
      <xdr:spPr>
        <a:xfrm flipV="1">
          <a:off x="19545300" y="12607468"/>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98031</xdr:rowOff>
    </xdr:from>
    <xdr:to>
      <xdr:col>102</xdr:col>
      <xdr:colOff>114300</xdr:colOff>
      <xdr:row>74</xdr:row>
      <xdr:rowOff>15329</xdr:rowOff>
    </xdr:to>
    <xdr:cxnSp macro="">
      <xdr:nvCxnSpPr>
        <xdr:cNvPr id="847" name="直線コネクタ 846"/>
        <xdr:cNvCxnSpPr/>
      </xdr:nvCxnSpPr>
      <xdr:spPr>
        <a:xfrm flipV="1">
          <a:off x="18656300" y="12613881"/>
          <a:ext cx="889000" cy="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9" name="テキスト ボックス 848"/>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155042</xdr:rowOff>
    </xdr:from>
    <xdr:to>
      <xdr:col>116</xdr:col>
      <xdr:colOff>114300</xdr:colOff>
      <xdr:row>73</xdr:row>
      <xdr:rowOff>85192</xdr:rowOff>
    </xdr:to>
    <xdr:sp macro="" textlink="">
      <xdr:nvSpPr>
        <xdr:cNvPr id="857" name="楕円 856"/>
        <xdr:cNvSpPr/>
      </xdr:nvSpPr>
      <xdr:spPr>
        <a:xfrm>
          <a:off x="22110700" y="124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6469</xdr:rowOff>
    </xdr:from>
    <xdr:ext cx="534377" cy="259045"/>
    <xdr:sp macro="" textlink="">
      <xdr:nvSpPr>
        <xdr:cNvPr id="858" name="繰出金該当値テキスト"/>
        <xdr:cNvSpPr txBox="1"/>
      </xdr:nvSpPr>
      <xdr:spPr>
        <a:xfrm>
          <a:off x="22212300" y="123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41301</xdr:rowOff>
    </xdr:from>
    <xdr:to>
      <xdr:col>112</xdr:col>
      <xdr:colOff>38100</xdr:colOff>
      <xdr:row>73</xdr:row>
      <xdr:rowOff>142901</xdr:rowOff>
    </xdr:to>
    <xdr:sp macro="" textlink="">
      <xdr:nvSpPr>
        <xdr:cNvPr id="859" name="楕円 858"/>
        <xdr:cNvSpPr/>
      </xdr:nvSpPr>
      <xdr:spPr>
        <a:xfrm>
          <a:off x="21272500" y="125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159428</xdr:rowOff>
    </xdr:from>
    <xdr:ext cx="534377" cy="259045"/>
    <xdr:sp macro="" textlink="">
      <xdr:nvSpPr>
        <xdr:cNvPr id="860" name="テキスト ボックス 859"/>
        <xdr:cNvSpPr txBox="1"/>
      </xdr:nvSpPr>
      <xdr:spPr>
        <a:xfrm>
          <a:off x="21056111" y="123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40818</xdr:rowOff>
    </xdr:from>
    <xdr:to>
      <xdr:col>107</xdr:col>
      <xdr:colOff>101600</xdr:colOff>
      <xdr:row>73</xdr:row>
      <xdr:rowOff>142418</xdr:rowOff>
    </xdr:to>
    <xdr:sp macro="" textlink="">
      <xdr:nvSpPr>
        <xdr:cNvPr id="861" name="楕円 860"/>
        <xdr:cNvSpPr/>
      </xdr:nvSpPr>
      <xdr:spPr>
        <a:xfrm>
          <a:off x="20383500" y="125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158945</xdr:rowOff>
    </xdr:from>
    <xdr:ext cx="534377" cy="259045"/>
    <xdr:sp macro="" textlink="">
      <xdr:nvSpPr>
        <xdr:cNvPr id="862" name="テキスト ボックス 861"/>
        <xdr:cNvSpPr txBox="1"/>
      </xdr:nvSpPr>
      <xdr:spPr>
        <a:xfrm>
          <a:off x="20167111" y="123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47231</xdr:rowOff>
    </xdr:from>
    <xdr:to>
      <xdr:col>102</xdr:col>
      <xdr:colOff>165100</xdr:colOff>
      <xdr:row>73</xdr:row>
      <xdr:rowOff>148831</xdr:rowOff>
    </xdr:to>
    <xdr:sp macro="" textlink="">
      <xdr:nvSpPr>
        <xdr:cNvPr id="863" name="楕円 862"/>
        <xdr:cNvSpPr/>
      </xdr:nvSpPr>
      <xdr:spPr>
        <a:xfrm>
          <a:off x="19494500" y="12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165358</xdr:rowOff>
    </xdr:from>
    <xdr:ext cx="534377" cy="259045"/>
    <xdr:sp macro="" textlink="">
      <xdr:nvSpPr>
        <xdr:cNvPr id="864" name="テキスト ボックス 863"/>
        <xdr:cNvSpPr txBox="1"/>
      </xdr:nvSpPr>
      <xdr:spPr>
        <a:xfrm>
          <a:off x="19278111" y="12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135979</xdr:rowOff>
    </xdr:from>
    <xdr:to>
      <xdr:col>98</xdr:col>
      <xdr:colOff>38100</xdr:colOff>
      <xdr:row>74</xdr:row>
      <xdr:rowOff>66129</xdr:rowOff>
    </xdr:to>
    <xdr:sp macro="" textlink="">
      <xdr:nvSpPr>
        <xdr:cNvPr id="865" name="楕円 864"/>
        <xdr:cNvSpPr/>
      </xdr:nvSpPr>
      <xdr:spPr>
        <a:xfrm>
          <a:off x="18605500" y="126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57256</xdr:rowOff>
    </xdr:from>
    <xdr:ext cx="534377" cy="259045"/>
    <xdr:sp macro="" textlink="">
      <xdr:nvSpPr>
        <xdr:cNvPr id="866" name="テキスト ボックス 865"/>
        <xdr:cNvSpPr txBox="1"/>
      </xdr:nvSpPr>
      <xdr:spPr>
        <a:xfrm>
          <a:off x="18389111" y="127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605,212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円となっている。主な構成項目である人件費は、一人当たり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88,014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4,917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6,610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円下回り、長野県平均では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17,659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円上回り、全国平均でも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15,041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上回っている。今後は年齢構成の変化などにより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、横ばいから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減少傾向になると予想している。物件費は、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97,790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　昨年と比べて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3,649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5,511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円下回り、長野県平均では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31,968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円上回り、全国平均でも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40,048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主な要因として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保育、教育分野において特別加配を行っているため、物件費が比較的高位に推移していると考えられる。また、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実施</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地方版総合戦略</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（主に地方創生推進交付金事業）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に係る業務委託料などの増加が見込まれていることから高い水準で推移すると予想され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経常経費の削減に努める必要がある。公債費は、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56,113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544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28,390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円下回り、長野県平均では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5,560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円上回り、全国平均でも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13,066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円上回っている。新たなまちづくりのために活用した合併特例債の償還が増えること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や、今後も庁舎建設等の大型事業が計画されているため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、高水準となることが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確実に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予想される。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後年度負担に備え、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減債基金等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積立を計画的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公債費における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年度間返済の平準化及び、財政運営の弾力化を図る。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
11,271
75.00
7,331,653
6,854,636
451,647
4,686,529
7,140,268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79611</xdr:rowOff>
    </xdr:from>
    <xdr:to>
      <xdr:col>24</xdr:col>
      <xdr:colOff>63500</xdr:colOff>
      <xdr:row>37</xdr:row>
      <xdr:rowOff>140027</xdr:rowOff>
    </xdr:to>
    <xdr:cxnSp macro="">
      <xdr:nvCxnSpPr>
        <xdr:cNvPr id="63" name="直線コネクタ 62"/>
        <xdr:cNvCxnSpPr/>
      </xdr:nvCxnSpPr>
      <xdr:spPr>
        <a:xfrm flipV="1">
          <a:off x="3797300" y="642326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28013</xdr:rowOff>
    </xdr:from>
    <xdr:to>
      <xdr:col>19</xdr:col>
      <xdr:colOff>177800</xdr:colOff>
      <xdr:row>37</xdr:row>
      <xdr:rowOff>140027</xdr:rowOff>
    </xdr:to>
    <xdr:cxnSp macro="">
      <xdr:nvCxnSpPr>
        <xdr:cNvPr id="66" name="直線コネクタ 65"/>
        <xdr:cNvCxnSpPr/>
      </xdr:nvCxnSpPr>
      <xdr:spPr>
        <a:xfrm>
          <a:off x="2908300" y="6200213"/>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28013</xdr:rowOff>
    </xdr:from>
    <xdr:to>
      <xdr:col>15</xdr:col>
      <xdr:colOff>50800</xdr:colOff>
      <xdr:row>36</xdr:row>
      <xdr:rowOff>151130</xdr:rowOff>
    </xdr:to>
    <xdr:cxnSp macro="">
      <xdr:nvCxnSpPr>
        <xdr:cNvPr id="69" name="直線コネクタ 68"/>
        <xdr:cNvCxnSpPr/>
      </xdr:nvCxnSpPr>
      <xdr:spPr>
        <a:xfrm flipV="1">
          <a:off x="2019300" y="6200213"/>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151130</xdr:rowOff>
    </xdr:from>
    <xdr:to>
      <xdr:col>10</xdr:col>
      <xdr:colOff>114300</xdr:colOff>
      <xdr:row>37</xdr:row>
      <xdr:rowOff>107369</xdr:rowOff>
    </xdr:to>
    <xdr:cxnSp macro="">
      <xdr:nvCxnSpPr>
        <xdr:cNvPr id="72" name="直線コネクタ 71"/>
        <xdr:cNvCxnSpPr/>
      </xdr:nvCxnSpPr>
      <xdr:spPr>
        <a:xfrm flipV="1">
          <a:off x="1130300" y="6323330"/>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28811</xdr:rowOff>
    </xdr:from>
    <xdr:to>
      <xdr:col>24</xdr:col>
      <xdr:colOff>114300</xdr:colOff>
      <xdr:row>37</xdr:row>
      <xdr:rowOff>130411</xdr:rowOff>
    </xdr:to>
    <xdr:sp macro="" textlink="">
      <xdr:nvSpPr>
        <xdr:cNvPr id="82" name="楕円 81"/>
        <xdr:cNvSpPr/>
      </xdr:nvSpPr>
      <xdr:spPr>
        <a:xfrm>
          <a:off x="4584700" y="63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7238</xdr:rowOff>
    </xdr:from>
    <xdr:ext cx="469744" cy="259045"/>
    <xdr:sp macro="" textlink="">
      <xdr:nvSpPr>
        <xdr:cNvPr id="83" name="議会費該当値テキスト"/>
        <xdr:cNvSpPr txBox="1"/>
      </xdr:nvSpPr>
      <xdr:spPr>
        <a:xfrm>
          <a:off x="4686300" y="635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89227</xdr:rowOff>
    </xdr:from>
    <xdr:to>
      <xdr:col>20</xdr:col>
      <xdr:colOff>38100</xdr:colOff>
      <xdr:row>38</xdr:row>
      <xdr:rowOff>19377</xdr:rowOff>
    </xdr:to>
    <xdr:sp macro="" textlink="">
      <xdr:nvSpPr>
        <xdr:cNvPr id="84" name="楕円 83"/>
        <xdr:cNvSpPr/>
      </xdr:nvSpPr>
      <xdr:spPr>
        <a:xfrm>
          <a:off x="3746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10503</xdr:rowOff>
    </xdr:from>
    <xdr:ext cx="469744" cy="259045"/>
    <xdr:sp macro="" textlink="">
      <xdr:nvSpPr>
        <xdr:cNvPr id="85" name="テキスト ボックス 84"/>
        <xdr:cNvSpPr txBox="1"/>
      </xdr:nvSpPr>
      <xdr:spPr>
        <a:xfrm>
          <a:off x="3562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148663</xdr:rowOff>
    </xdr:from>
    <xdr:to>
      <xdr:col>15</xdr:col>
      <xdr:colOff>101600</xdr:colOff>
      <xdr:row>36</xdr:row>
      <xdr:rowOff>78813</xdr:rowOff>
    </xdr:to>
    <xdr:sp macro="" textlink="">
      <xdr:nvSpPr>
        <xdr:cNvPr id="86" name="楕円 85"/>
        <xdr:cNvSpPr/>
      </xdr:nvSpPr>
      <xdr:spPr>
        <a:xfrm>
          <a:off x="28575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69940</xdr:rowOff>
    </xdr:from>
    <xdr:ext cx="469744" cy="259045"/>
    <xdr:sp macro="" textlink="">
      <xdr:nvSpPr>
        <xdr:cNvPr id="87" name="テキスト ボックス 86"/>
        <xdr:cNvSpPr txBox="1"/>
      </xdr:nvSpPr>
      <xdr:spPr>
        <a:xfrm>
          <a:off x="2673428" y="62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100330</xdr:rowOff>
    </xdr:from>
    <xdr:to>
      <xdr:col>10</xdr:col>
      <xdr:colOff>165100</xdr:colOff>
      <xdr:row>37</xdr:row>
      <xdr:rowOff>30480</xdr:rowOff>
    </xdr:to>
    <xdr:sp macro="" textlink="">
      <xdr:nvSpPr>
        <xdr:cNvPr id="88" name="楕円 87"/>
        <xdr:cNvSpPr/>
      </xdr:nvSpPr>
      <xdr:spPr>
        <a:xfrm>
          <a:off x="196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21607</xdr:rowOff>
    </xdr:from>
    <xdr:ext cx="469744" cy="259045"/>
    <xdr:sp macro="" textlink="">
      <xdr:nvSpPr>
        <xdr:cNvPr id="89" name="テキスト ボックス 88"/>
        <xdr:cNvSpPr txBox="1"/>
      </xdr:nvSpPr>
      <xdr:spPr>
        <a:xfrm>
          <a:off x="1784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56569</xdr:rowOff>
    </xdr:from>
    <xdr:to>
      <xdr:col>6</xdr:col>
      <xdr:colOff>38100</xdr:colOff>
      <xdr:row>37</xdr:row>
      <xdr:rowOff>158169</xdr:rowOff>
    </xdr:to>
    <xdr:sp macro="" textlink="">
      <xdr:nvSpPr>
        <xdr:cNvPr id="90" name="楕円 89"/>
        <xdr:cNvSpPr/>
      </xdr:nvSpPr>
      <xdr:spPr>
        <a:xfrm>
          <a:off x="1079500" y="64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149296</xdr:rowOff>
    </xdr:from>
    <xdr:ext cx="469744" cy="259045"/>
    <xdr:sp macro="" textlink="">
      <xdr:nvSpPr>
        <xdr:cNvPr id="91" name="テキスト ボックス 90"/>
        <xdr:cNvSpPr txBox="1"/>
      </xdr:nvSpPr>
      <xdr:spPr>
        <a:xfrm>
          <a:off x="895428" y="649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163941</xdr:rowOff>
    </xdr:from>
    <xdr:to>
      <xdr:col>24</xdr:col>
      <xdr:colOff>63500</xdr:colOff>
      <xdr:row>58</xdr:row>
      <xdr:rowOff>165461</xdr:rowOff>
    </xdr:to>
    <xdr:cxnSp macro="">
      <xdr:nvCxnSpPr>
        <xdr:cNvPr id="122" name="直線コネクタ 121"/>
        <xdr:cNvCxnSpPr/>
      </xdr:nvCxnSpPr>
      <xdr:spPr>
        <a:xfrm flipV="1">
          <a:off x="3797300" y="10108041"/>
          <a:ext cx="8382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165414</xdr:rowOff>
    </xdr:from>
    <xdr:to>
      <xdr:col>19</xdr:col>
      <xdr:colOff>177800</xdr:colOff>
      <xdr:row>58</xdr:row>
      <xdr:rowOff>165461</xdr:rowOff>
    </xdr:to>
    <xdr:cxnSp macro="">
      <xdr:nvCxnSpPr>
        <xdr:cNvPr id="125" name="直線コネクタ 124"/>
        <xdr:cNvCxnSpPr/>
      </xdr:nvCxnSpPr>
      <xdr:spPr>
        <a:xfrm>
          <a:off x="2908300" y="10109514"/>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140701</xdr:rowOff>
    </xdr:from>
    <xdr:to>
      <xdr:col>15</xdr:col>
      <xdr:colOff>50800</xdr:colOff>
      <xdr:row>58</xdr:row>
      <xdr:rowOff>165414</xdr:rowOff>
    </xdr:to>
    <xdr:cxnSp macro="">
      <xdr:nvCxnSpPr>
        <xdr:cNvPr id="128" name="直線コネクタ 127"/>
        <xdr:cNvCxnSpPr/>
      </xdr:nvCxnSpPr>
      <xdr:spPr>
        <a:xfrm>
          <a:off x="2019300" y="10084801"/>
          <a:ext cx="889000" cy="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140701</xdr:rowOff>
    </xdr:from>
    <xdr:to>
      <xdr:col>10</xdr:col>
      <xdr:colOff>114300</xdr:colOff>
      <xdr:row>58</xdr:row>
      <xdr:rowOff>166864</xdr:rowOff>
    </xdr:to>
    <xdr:cxnSp macro="">
      <xdr:nvCxnSpPr>
        <xdr:cNvPr id="131" name="直線コネクタ 130"/>
        <xdr:cNvCxnSpPr/>
      </xdr:nvCxnSpPr>
      <xdr:spPr>
        <a:xfrm flipV="1">
          <a:off x="1130300" y="10084801"/>
          <a:ext cx="889000" cy="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113141</xdr:rowOff>
    </xdr:from>
    <xdr:to>
      <xdr:col>24</xdr:col>
      <xdr:colOff>114300</xdr:colOff>
      <xdr:row>59</xdr:row>
      <xdr:rowOff>43291</xdr:rowOff>
    </xdr:to>
    <xdr:sp macro="" textlink="">
      <xdr:nvSpPr>
        <xdr:cNvPr id="141" name="楕円 140"/>
        <xdr:cNvSpPr/>
      </xdr:nvSpPr>
      <xdr:spPr>
        <a:xfrm>
          <a:off x="4584700" y="1005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34377" cy="259045"/>
    <xdr:sp macro="" textlink="">
      <xdr:nvSpPr>
        <xdr:cNvPr id="142" name="総務費該当値テキスト"/>
        <xdr:cNvSpPr txBox="1"/>
      </xdr:nvSpPr>
      <xdr:spPr>
        <a:xfrm>
          <a:off x="4686300"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114661</xdr:rowOff>
    </xdr:from>
    <xdr:to>
      <xdr:col>20</xdr:col>
      <xdr:colOff>38100</xdr:colOff>
      <xdr:row>59</xdr:row>
      <xdr:rowOff>44811</xdr:rowOff>
    </xdr:to>
    <xdr:sp macro="" textlink="">
      <xdr:nvSpPr>
        <xdr:cNvPr id="143" name="楕円 142"/>
        <xdr:cNvSpPr/>
      </xdr:nvSpPr>
      <xdr:spPr>
        <a:xfrm>
          <a:off x="3746500" y="100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35938</xdr:rowOff>
    </xdr:from>
    <xdr:ext cx="534377" cy="259045"/>
    <xdr:sp macro="" textlink="">
      <xdr:nvSpPr>
        <xdr:cNvPr id="144" name="テキスト ボックス 143"/>
        <xdr:cNvSpPr txBox="1"/>
      </xdr:nvSpPr>
      <xdr:spPr>
        <a:xfrm>
          <a:off x="3530111" y="101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114614</xdr:rowOff>
    </xdr:from>
    <xdr:to>
      <xdr:col>15</xdr:col>
      <xdr:colOff>101600</xdr:colOff>
      <xdr:row>59</xdr:row>
      <xdr:rowOff>44764</xdr:rowOff>
    </xdr:to>
    <xdr:sp macro="" textlink="">
      <xdr:nvSpPr>
        <xdr:cNvPr id="145" name="楕円 144"/>
        <xdr:cNvSpPr/>
      </xdr:nvSpPr>
      <xdr:spPr>
        <a:xfrm>
          <a:off x="2857500" y="100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35891</xdr:rowOff>
    </xdr:from>
    <xdr:ext cx="534377" cy="259045"/>
    <xdr:sp macro="" textlink="">
      <xdr:nvSpPr>
        <xdr:cNvPr id="146" name="テキスト ボックス 145"/>
        <xdr:cNvSpPr txBox="1"/>
      </xdr:nvSpPr>
      <xdr:spPr>
        <a:xfrm>
          <a:off x="2641111" y="101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89901</xdr:rowOff>
    </xdr:from>
    <xdr:to>
      <xdr:col>10</xdr:col>
      <xdr:colOff>165100</xdr:colOff>
      <xdr:row>59</xdr:row>
      <xdr:rowOff>20051</xdr:rowOff>
    </xdr:to>
    <xdr:sp macro="" textlink="">
      <xdr:nvSpPr>
        <xdr:cNvPr id="147" name="楕円 146"/>
        <xdr:cNvSpPr/>
      </xdr:nvSpPr>
      <xdr:spPr>
        <a:xfrm>
          <a:off x="1968500" y="1003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36578</xdr:rowOff>
    </xdr:from>
    <xdr:ext cx="599010" cy="259045"/>
    <xdr:sp macro="" textlink="">
      <xdr:nvSpPr>
        <xdr:cNvPr id="148" name="テキスト ボックス 147"/>
        <xdr:cNvSpPr txBox="1"/>
      </xdr:nvSpPr>
      <xdr:spPr>
        <a:xfrm>
          <a:off x="1719795" y="980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116064</xdr:rowOff>
    </xdr:from>
    <xdr:to>
      <xdr:col>6</xdr:col>
      <xdr:colOff>38100</xdr:colOff>
      <xdr:row>59</xdr:row>
      <xdr:rowOff>46214</xdr:rowOff>
    </xdr:to>
    <xdr:sp macro="" textlink="">
      <xdr:nvSpPr>
        <xdr:cNvPr id="149" name="楕円 148"/>
        <xdr:cNvSpPr/>
      </xdr:nvSpPr>
      <xdr:spPr>
        <a:xfrm>
          <a:off x="1079500" y="100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37341</xdr:rowOff>
    </xdr:from>
    <xdr:ext cx="534377" cy="259045"/>
    <xdr:sp macro="" textlink="">
      <xdr:nvSpPr>
        <xdr:cNvPr id="150" name="テキスト ボックス 149"/>
        <xdr:cNvSpPr txBox="1"/>
      </xdr:nvSpPr>
      <xdr:spPr>
        <a:xfrm>
          <a:off x="863111" y="1015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111910</xdr:rowOff>
    </xdr:from>
    <xdr:to>
      <xdr:col>24</xdr:col>
      <xdr:colOff>63500</xdr:colOff>
      <xdr:row>78</xdr:row>
      <xdr:rowOff>43154</xdr:rowOff>
    </xdr:to>
    <xdr:cxnSp macro="">
      <xdr:nvCxnSpPr>
        <xdr:cNvPr id="180" name="直線コネクタ 179"/>
        <xdr:cNvCxnSpPr/>
      </xdr:nvCxnSpPr>
      <xdr:spPr>
        <a:xfrm>
          <a:off x="3797300" y="12970660"/>
          <a:ext cx="838200" cy="4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111910</xdr:rowOff>
    </xdr:from>
    <xdr:to>
      <xdr:col>19</xdr:col>
      <xdr:colOff>177800</xdr:colOff>
      <xdr:row>77</xdr:row>
      <xdr:rowOff>138351</xdr:rowOff>
    </xdr:to>
    <xdr:cxnSp macro="">
      <xdr:nvCxnSpPr>
        <xdr:cNvPr id="183" name="直線コネクタ 182"/>
        <xdr:cNvCxnSpPr/>
      </xdr:nvCxnSpPr>
      <xdr:spPr>
        <a:xfrm flipV="1">
          <a:off x="2908300" y="12970660"/>
          <a:ext cx="889000" cy="36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138351</xdr:rowOff>
    </xdr:from>
    <xdr:to>
      <xdr:col>15</xdr:col>
      <xdr:colOff>50800</xdr:colOff>
      <xdr:row>78</xdr:row>
      <xdr:rowOff>132180</xdr:rowOff>
    </xdr:to>
    <xdr:cxnSp macro="">
      <xdr:nvCxnSpPr>
        <xdr:cNvPr id="186" name="直線コネクタ 185"/>
        <xdr:cNvCxnSpPr/>
      </xdr:nvCxnSpPr>
      <xdr:spPr>
        <a:xfrm flipV="1">
          <a:off x="2019300" y="13340001"/>
          <a:ext cx="889000" cy="16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132180</xdr:rowOff>
    </xdr:from>
    <xdr:to>
      <xdr:col>10</xdr:col>
      <xdr:colOff>114300</xdr:colOff>
      <xdr:row>79</xdr:row>
      <xdr:rowOff>39374</xdr:rowOff>
    </xdr:to>
    <xdr:cxnSp macro="">
      <xdr:nvCxnSpPr>
        <xdr:cNvPr id="189" name="直線コネクタ 188"/>
        <xdr:cNvCxnSpPr/>
      </xdr:nvCxnSpPr>
      <xdr:spPr>
        <a:xfrm flipV="1">
          <a:off x="1130300" y="13505280"/>
          <a:ext cx="889000" cy="7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163804</xdr:rowOff>
    </xdr:from>
    <xdr:to>
      <xdr:col>24</xdr:col>
      <xdr:colOff>114300</xdr:colOff>
      <xdr:row>78</xdr:row>
      <xdr:rowOff>93954</xdr:rowOff>
    </xdr:to>
    <xdr:sp macro="" textlink="">
      <xdr:nvSpPr>
        <xdr:cNvPr id="199" name="楕円 198"/>
        <xdr:cNvSpPr/>
      </xdr:nvSpPr>
      <xdr:spPr>
        <a:xfrm>
          <a:off x="45847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142231</xdr:rowOff>
    </xdr:from>
    <xdr:ext cx="599010" cy="259045"/>
    <xdr:sp macro="" textlink="">
      <xdr:nvSpPr>
        <xdr:cNvPr id="200" name="民生費該当値テキスト"/>
        <xdr:cNvSpPr txBox="1"/>
      </xdr:nvSpPr>
      <xdr:spPr>
        <a:xfrm>
          <a:off x="4686300" y="1334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61110</xdr:rowOff>
    </xdr:from>
    <xdr:to>
      <xdr:col>20</xdr:col>
      <xdr:colOff>38100</xdr:colOff>
      <xdr:row>75</xdr:row>
      <xdr:rowOff>162709</xdr:rowOff>
    </xdr:to>
    <xdr:sp macro="" textlink="">
      <xdr:nvSpPr>
        <xdr:cNvPr id="201" name="楕円 200"/>
        <xdr:cNvSpPr/>
      </xdr:nvSpPr>
      <xdr:spPr>
        <a:xfrm>
          <a:off x="3746500" y="12919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7787</xdr:rowOff>
    </xdr:from>
    <xdr:ext cx="599010" cy="259045"/>
    <xdr:sp macro="" textlink="">
      <xdr:nvSpPr>
        <xdr:cNvPr id="202" name="テキスト ボックス 201"/>
        <xdr:cNvSpPr txBox="1"/>
      </xdr:nvSpPr>
      <xdr:spPr>
        <a:xfrm>
          <a:off x="3497795" y="126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87551</xdr:rowOff>
    </xdr:from>
    <xdr:to>
      <xdr:col>15</xdr:col>
      <xdr:colOff>101600</xdr:colOff>
      <xdr:row>78</xdr:row>
      <xdr:rowOff>17701</xdr:rowOff>
    </xdr:to>
    <xdr:sp macro="" textlink="">
      <xdr:nvSpPr>
        <xdr:cNvPr id="203" name="楕円 202"/>
        <xdr:cNvSpPr/>
      </xdr:nvSpPr>
      <xdr:spPr>
        <a:xfrm>
          <a:off x="2857500" y="132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8828</xdr:rowOff>
    </xdr:from>
    <xdr:ext cx="599010" cy="259045"/>
    <xdr:sp macro="" textlink="">
      <xdr:nvSpPr>
        <xdr:cNvPr id="204" name="テキスト ボックス 203"/>
        <xdr:cNvSpPr txBox="1"/>
      </xdr:nvSpPr>
      <xdr:spPr>
        <a:xfrm>
          <a:off x="2608795" y="1338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81380</xdr:rowOff>
    </xdr:from>
    <xdr:to>
      <xdr:col>10</xdr:col>
      <xdr:colOff>165100</xdr:colOff>
      <xdr:row>79</xdr:row>
      <xdr:rowOff>11530</xdr:rowOff>
    </xdr:to>
    <xdr:sp macro="" textlink="">
      <xdr:nvSpPr>
        <xdr:cNvPr id="205" name="楕円 204"/>
        <xdr:cNvSpPr/>
      </xdr:nvSpPr>
      <xdr:spPr>
        <a:xfrm>
          <a:off x="1968500" y="134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2657</xdr:rowOff>
    </xdr:from>
    <xdr:ext cx="599010" cy="259045"/>
    <xdr:sp macro="" textlink="">
      <xdr:nvSpPr>
        <xdr:cNvPr id="206" name="テキスト ボックス 205"/>
        <xdr:cNvSpPr txBox="1"/>
      </xdr:nvSpPr>
      <xdr:spPr>
        <a:xfrm>
          <a:off x="1719795" y="1354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160024</xdr:rowOff>
    </xdr:from>
    <xdr:to>
      <xdr:col>6</xdr:col>
      <xdr:colOff>38100</xdr:colOff>
      <xdr:row>79</xdr:row>
      <xdr:rowOff>90174</xdr:rowOff>
    </xdr:to>
    <xdr:sp macro="" textlink="">
      <xdr:nvSpPr>
        <xdr:cNvPr id="207" name="楕円 206"/>
        <xdr:cNvSpPr/>
      </xdr:nvSpPr>
      <xdr:spPr>
        <a:xfrm>
          <a:off x="1079500" y="135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81301</xdr:rowOff>
    </xdr:from>
    <xdr:ext cx="599010" cy="259045"/>
    <xdr:sp macro="" textlink="">
      <xdr:nvSpPr>
        <xdr:cNvPr id="208" name="テキスト ボックス 207"/>
        <xdr:cNvSpPr txBox="1"/>
      </xdr:nvSpPr>
      <xdr:spPr>
        <a:xfrm>
          <a:off x="830795" y="136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6051</xdr:rowOff>
    </xdr:from>
    <xdr:to>
      <xdr:col>24</xdr:col>
      <xdr:colOff>63500</xdr:colOff>
      <xdr:row>97</xdr:row>
      <xdr:rowOff>14377</xdr:rowOff>
    </xdr:to>
    <xdr:cxnSp macro="">
      <xdr:nvCxnSpPr>
        <xdr:cNvPr id="235" name="直線コネクタ 234"/>
        <xdr:cNvCxnSpPr/>
      </xdr:nvCxnSpPr>
      <xdr:spPr>
        <a:xfrm>
          <a:off x="3797300" y="16636701"/>
          <a:ext cx="8382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158285</xdr:rowOff>
    </xdr:from>
    <xdr:to>
      <xdr:col>19</xdr:col>
      <xdr:colOff>177800</xdr:colOff>
      <xdr:row>97</xdr:row>
      <xdr:rowOff>6051</xdr:rowOff>
    </xdr:to>
    <xdr:cxnSp macro="">
      <xdr:nvCxnSpPr>
        <xdr:cNvPr id="238" name="直線コネクタ 237"/>
        <xdr:cNvCxnSpPr/>
      </xdr:nvCxnSpPr>
      <xdr:spPr>
        <a:xfrm>
          <a:off x="2908300" y="16617485"/>
          <a:ext cx="889000" cy="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158285</xdr:rowOff>
    </xdr:from>
    <xdr:to>
      <xdr:col>15</xdr:col>
      <xdr:colOff>50800</xdr:colOff>
      <xdr:row>97</xdr:row>
      <xdr:rowOff>8584</xdr:rowOff>
    </xdr:to>
    <xdr:cxnSp macro="">
      <xdr:nvCxnSpPr>
        <xdr:cNvPr id="241" name="直線コネクタ 240"/>
        <xdr:cNvCxnSpPr/>
      </xdr:nvCxnSpPr>
      <xdr:spPr>
        <a:xfrm flipV="1">
          <a:off x="2019300" y="16617485"/>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8584</xdr:rowOff>
    </xdr:from>
    <xdr:to>
      <xdr:col>10</xdr:col>
      <xdr:colOff>114300</xdr:colOff>
      <xdr:row>97</xdr:row>
      <xdr:rowOff>52851</xdr:rowOff>
    </xdr:to>
    <xdr:cxnSp macro="">
      <xdr:nvCxnSpPr>
        <xdr:cNvPr id="244" name="直線コネクタ 243"/>
        <xdr:cNvCxnSpPr/>
      </xdr:nvCxnSpPr>
      <xdr:spPr>
        <a:xfrm flipV="1">
          <a:off x="1130300" y="16639234"/>
          <a:ext cx="8890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135027</xdr:rowOff>
    </xdr:from>
    <xdr:to>
      <xdr:col>24</xdr:col>
      <xdr:colOff>114300</xdr:colOff>
      <xdr:row>97</xdr:row>
      <xdr:rowOff>65177</xdr:rowOff>
    </xdr:to>
    <xdr:sp macro="" textlink="">
      <xdr:nvSpPr>
        <xdr:cNvPr id="254" name="楕円 253"/>
        <xdr:cNvSpPr/>
      </xdr:nvSpPr>
      <xdr:spPr>
        <a:xfrm>
          <a:off x="4584700" y="165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113454</xdr:rowOff>
    </xdr:from>
    <xdr:ext cx="534377" cy="259045"/>
    <xdr:sp macro="" textlink="">
      <xdr:nvSpPr>
        <xdr:cNvPr id="255" name="衛生費該当値テキスト"/>
        <xdr:cNvSpPr txBox="1"/>
      </xdr:nvSpPr>
      <xdr:spPr>
        <a:xfrm>
          <a:off x="4686300" y="165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126701</xdr:rowOff>
    </xdr:from>
    <xdr:to>
      <xdr:col>20</xdr:col>
      <xdr:colOff>38100</xdr:colOff>
      <xdr:row>97</xdr:row>
      <xdr:rowOff>56851</xdr:rowOff>
    </xdr:to>
    <xdr:sp macro="" textlink="">
      <xdr:nvSpPr>
        <xdr:cNvPr id="256" name="楕円 255"/>
        <xdr:cNvSpPr/>
      </xdr:nvSpPr>
      <xdr:spPr>
        <a:xfrm>
          <a:off x="3746500" y="16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73378</xdr:rowOff>
    </xdr:from>
    <xdr:ext cx="534377" cy="259045"/>
    <xdr:sp macro="" textlink="">
      <xdr:nvSpPr>
        <xdr:cNvPr id="257" name="テキスト ボックス 256"/>
        <xdr:cNvSpPr txBox="1"/>
      </xdr:nvSpPr>
      <xdr:spPr>
        <a:xfrm>
          <a:off x="3530111" y="163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107485</xdr:rowOff>
    </xdr:from>
    <xdr:to>
      <xdr:col>15</xdr:col>
      <xdr:colOff>101600</xdr:colOff>
      <xdr:row>97</xdr:row>
      <xdr:rowOff>37635</xdr:rowOff>
    </xdr:to>
    <xdr:sp macro="" textlink="">
      <xdr:nvSpPr>
        <xdr:cNvPr id="258" name="楕円 257"/>
        <xdr:cNvSpPr/>
      </xdr:nvSpPr>
      <xdr:spPr>
        <a:xfrm>
          <a:off x="2857500" y="165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54162</xdr:rowOff>
    </xdr:from>
    <xdr:ext cx="534377" cy="259045"/>
    <xdr:sp macro="" textlink="">
      <xdr:nvSpPr>
        <xdr:cNvPr id="259" name="テキスト ボックス 258"/>
        <xdr:cNvSpPr txBox="1"/>
      </xdr:nvSpPr>
      <xdr:spPr>
        <a:xfrm>
          <a:off x="2641111" y="163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129234</xdr:rowOff>
    </xdr:from>
    <xdr:to>
      <xdr:col>10</xdr:col>
      <xdr:colOff>165100</xdr:colOff>
      <xdr:row>97</xdr:row>
      <xdr:rowOff>59384</xdr:rowOff>
    </xdr:to>
    <xdr:sp macro="" textlink="">
      <xdr:nvSpPr>
        <xdr:cNvPr id="260" name="楕円 259"/>
        <xdr:cNvSpPr/>
      </xdr:nvSpPr>
      <xdr:spPr>
        <a:xfrm>
          <a:off x="1968500" y="165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75911</xdr:rowOff>
    </xdr:from>
    <xdr:ext cx="534377" cy="259045"/>
    <xdr:sp macro="" textlink="">
      <xdr:nvSpPr>
        <xdr:cNvPr id="261" name="テキスト ボックス 260"/>
        <xdr:cNvSpPr txBox="1"/>
      </xdr:nvSpPr>
      <xdr:spPr>
        <a:xfrm>
          <a:off x="1752111" y="163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2051</xdr:rowOff>
    </xdr:from>
    <xdr:to>
      <xdr:col>6</xdr:col>
      <xdr:colOff>38100</xdr:colOff>
      <xdr:row>97</xdr:row>
      <xdr:rowOff>103651</xdr:rowOff>
    </xdr:to>
    <xdr:sp macro="" textlink="">
      <xdr:nvSpPr>
        <xdr:cNvPr id="262" name="楕円 261"/>
        <xdr:cNvSpPr/>
      </xdr:nvSpPr>
      <xdr:spPr>
        <a:xfrm>
          <a:off x="1079500" y="166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94778</xdr:rowOff>
    </xdr:from>
    <xdr:ext cx="534377" cy="259045"/>
    <xdr:sp macro="" textlink="">
      <xdr:nvSpPr>
        <xdr:cNvPr id="263" name="テキスト ボックス 262"/>
        <xdr:cNvSpPr txBox="1"/>
      </xdr:nvSpPr>
      <xdr:spPr>
        <a:xfrm>
          <a:off x="863111" y="167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52505</xdr:rowOff>
    </xdr:from>
    <xdr:to>
      <xdr:col>55</xdr:col>
      <xdr:colOff>0</xdr:colOff>
      <xdr:row>39</xdr:row>
      <xdr:rowOff>53811</xdr:rowOff>
    </xdr:to>
    <xdr:cxnSp macro="">
      <xdr:nvCxnSpPr>
        <xdr:cNvPr id="294" name="直線コネクタ 293"/>
        <xdr:cNvCxnSpPr/>
      </xdr:nvCxnSpPr>
      <xdr:spPr>
        <a:xfrm>
          <a:off x="9639300" y="673905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52505</xdr:rowOff>
    </xdr:from>
    <xdr:to>
      <xdr:col>50</xdr:col>
      <xdr:colOff>114300</xdr:colOff>
      <xdr:row>39</xdr:row>
      <xdr:rowOff>64588</xdr:rowOff>
    </xdr:to>
    <xdr:cxnSp macro="">
      <xdr:nvCxnSpPr>
        <xdr:cNvPr id="297" name="直線コネクタ 296"/>
        <xdr:cNvCxnSpPr/>
      </xdr:nvCxnSpPr>
      <xdr:spPr>
        <a:xfrm flipV="1">
          <a:off x="8750300" y="673905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64588</xdr:rowOff>
    </xdr:from>
    <xdr:to>
      <xdr:col>45</xdr:col>
      <xdr:colOff>177800</xdr:colOff>
      <xdr:row>39</xdr:row>
      <xdr:rowOff>67528</xdr:rowOff>
    </xdr:to>
    <xdr:cxnSp macro="">
      <xdr:nvCxnSpPr>
        <xdr:cNvPr id="300" name="直線コネクタ 299"/>
        <xdr:cNvCxnSpPr/>
      </xdr:nvCxnSpPr>
      <xdr:spPr>
        <a:xfrm flipV="1">
          <a:off x="7861300" y="6751138"/>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66874</xdr:rowOff>
    </xdr:from>
    <xdr:to>
      <xdr:col>41</xdr:col>
      <xdr:colOff>50800</xdr:colOff>
      <xdr:row>39</xdr:row>
      <xdr:rowOff>67528</xdr:rowOff>
    </xdr:to>
    <xdr:cxnSp macro="">
      <xdr:nvCxnSpPr>
        <xdr:cNvPr id="303" name="直線コネクタ 302"/>
        <xdr:cNvCxnSpPr/>
      </xdr:nvCxnSpPr>
      <xdr:spPr>
        <a:xfrm>
          <a:off x="6972300" y="675342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3011</xdr:rowOff>
    </xdr:from>
    <xdr:to>
      <xdr:col>55</xdr:col>
      <xdr:colOff>50800</xdr:colOff>
      <xdr:row>39</xdr:row>
      <xdr:rowOff>104611</xdr:rowOff>
    </xdr:to>
    <xdr:sp macro="" textlink="">
      <xdr:nvSpPr>
        <xdr:cNvPr id="313" name="楕円 312"/>
        <xdr:cNvSpPr/>
      </xdr:nvSpPr>
      <xdr:spPr>
        <a:xfrm>
          <a:off x="104267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89388</xdr:rowOff>
    </xdr:from>
    <xdr:ext cx="378565" cy="259045"/>
    <xdr:sp macro="" textlink="">
      <xdr:nvSpPr>
        <xdr:cNvPr id="314" name="労働費該当値テキスト"/>
        <xdr:cNvSpPr txBox="1"/>
      </xdr:nvSpPr>
      <xdr:spPr>
        <a:xfrm>
          <a:off x="10528300" y="660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1705</xdr:rowOff>
    </xdr:from>
    <xdr:to>
      <xdr:col>50</xdr:col>
      <xdr:colOff>165100</xdr:colOff>
      <xdr:row>39</xdr:row>
      <xdr:rowOff>103305</xdr:rowOff>
    </xdr:to>
    <xdr:sp macro="" textlink="">
      <xdr:nvSpPr>
        <xdr:cNvPr id="315" name="楕円 314"/>
        <xdr:cNvSpPr/>
      </xdr:nvSpPr>
      <xdr:spPr>
        <a:xfrm>
          <a:off x="9588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94432</xdr:rowOff>
    </xdr:from>
    <xdr:ext cx="378565" cy="259045"/>
    <xdr:sp macro="" textlink="">
      <xdr:nvSpPr>
        <xdr:cNvPr id="316" name="テキスト ボックス 315"/>
        <xdr:cNvSpPr txBox="1"/>
      </xdr:nvSpPr>
      <xdr:spPr>
        <a:xfrm>
          <a:off x="9450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13788</xdr:rowOff>
    </xdr:from>
    <xdr:to>
      <xdr:col>46</xdr:col>
      <xdr:colOff>38100</xdr:colOff>
      <xdr:row>39</xdr:row>
      <xdr:rowOff>115388</xdr:rowOff>
    </xdr:to>
    <xdr:sp macro="" textlink="">
      <xdr:nvSpPr>
        <xdr:cNvPr id="317" name="楕円 316"/>
        <xdr:cNvSpPr/>
      </xdr:nvSpPr>
      <xdr:spPr>
        <a:xfrm>
          <a:off x="8699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106515</xdr:rowOff>
    </xdr:from>
    <xdr:ext cx="378565" cy="259045"/>
    <xdr:sp macro="" textlink="">
      <xdr:nvSpPr>
        <xdr:cNvPr id="318" name="テキスト ボックス 317"/>
        <xdr:cNvSpPr txBox="1"/>
      </xdr:nvSpPr>
      <xdr:spPr>
        <a:xfrm>
          <a:off x="8561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16728</xdr:rowOff>
    </xdr:from>
    <xdr:to>
      <xdr:col>41</xdr:col>
      <xdr:colOff>101600</xdr:colOff>
      <xdr:row>39</xdr:row>
      <xdr:rowOff>118328</xdr:rowOff>
    </xdr:to>
    <xdr:sp macro="" textlink="">
      <xdr:nvSpPr>
        <xdr:cNvPr id="319" name="楕円 318"/>
        <xdr:cNvSpPr/>
      </xdr:nvSpPr>
      <xdr:spPr>
        <a:xfrm>
          <a:off x="7810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109455</xdr:rowOff>
    </xdr:from>
    <xdr:ext cx="313932" cy="259045"/>
    <xdr:sp macro="" textlink="">
      <xdr:nvSpPr>
        <xdr:cNvPr id="320" name="テキスト ボックス 319"/>
        <xdr:cNvSpPr txBox="1"/>
      </xdr:nvSpPr>
      <xdr:spPr>
        <a:xfrm>
          <a:off x="7704333" y="6796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16074</xdr:rowOff>
    </xdr:from>
    <xdr:to>
      <xdr:col>36</xdr:col>
      <xdr:colOff>165100</xdr:colOff>
      <xdr:row>39</xdr:row>
      <xdr:rowOff>117674</xdr:rowOff>
    </xdr:to>
    <xdr:sp macro="" textlink="">
      <xdr:nvSpPr>
        <xdr:cNvPr id="321" name="楕円 320"/>
        <xdr:cNvSpPr/>
      </xdr:nvSpPr>
      <xdr:spPr>
        <a:xfrm>
          <a:off x="6921500" y="67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108801</xdr:rowOff>
    </xdr:from>
    <xdr:ext cx="313932" cy="259045"/>
    <xdr:sp macro="" textlink="">
      <xdr:nvSpPr>
        <xdr:cNvPr id="322" name="テキスト ボックス 321"/>
        <xdr:cNvSpPr txBox="1"/>
      </xdr:nvSpPr>
      <xdr:spPr>
        <a:xfrm>
          <a:off x="6815333" y="679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119423</xdr:rowOff>
    </xdr:from>
    <xdr:to>
      <xdr:col>55</xdr:col>
      <xdr:colOff>0</xdr:colOff>
      <xdr:row>57</xdr:row>
      <xdr:rowOff>44474</xdr:rowOff>
    </xdr:to>
    <xdr:cxnSp macro="">
      <xdr:nvCxnSpPr>
        <xdr:cNvPr id="349" name="直線コネクタ 348"/>
        <xdr:cNvCxnSpPr/>
      </xdr:nvCxnSpPr>
      <xdr:spPr>
        <a:xfrm flipV="1">
          <a:off x="9639300" y="9720623"/>
          <a:ext cx="838200" cy="9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44474</xdr:rowOff>
    </xdr:from>
    <xdr:to>
      <xdr:col>50</xdr:col>
      <xdr:colOff>114300</xdr:colOff>
      <xdr:row>57</xdr:row>
      <xdr:rowOff>53500</xdr:rowOff>
    </xdr:to>
    <xdr:cxnSp macro="">
      <xdr:nvCxnSpPr>
        <xdr:cNvPr id="352" name="直線コネクタ 351"/>
        <xdr:cNvCxnSpPr/>
      </xdr:nvCxnSpPr>
      <xdr:spPr>
        <a:xfrm flipV="1">
          <a:off x="8750300" y="9817124"/>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53500</xdr:rowOff>
    </xdr:from>
    <xdr:to>
      <xdr:col>45</xdr:col>
      <xdr:colOff>177800</xdr:colOff>
      <xdr:row>57</xdr:row>
      <xdr:rowOff>89422</xdr:rowOff>
    </xdr:to>
    <xdr:cxnSp macro="">
      <xdr:nvCxnSpPr>
        <xdr:cNvPr id="355" name="直線コネクタ 354"/>
        <xdr:cNvCxnSpPr/>
      </xdr:nvCxnSpPr>
      <xdr:spPr>
        <a:xfrm flipV="1">
          <a:off x="7861300" y="982615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25871</xdr:rowOff>
    </xdr:from>
    <xdr:to>
      <xdr:col>41</xdr:col>
      <xdr:colOff>50800</xdr:colOff>
      <xdr:row>57</xdr:row>
      <xdr:rowOff>89422</xdr:rowOff>
    </xdr:to>
    <xdr:cxnSp macro="">
      <xdr:nvCxnSpPr>
        <xdr:cNvPr id="358" name="直線コネクタ 357"/>
        <xdr:cNvCxnSpPr/>
      </xdr:nvCxnSpPr>
      <xdr:spPr>
        <a:xfrm>
          <a:off x="6972300" y="9798521"/>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68623</xdr:rowOff>
    </xdr:from>
    <xdr:to>
      <xdr:col>55</xdr:col>
      <xdr:colOff>50800</xdr:colOff>
      <xdr:row>56</xdr:row>
      <xdr:rowOff>170223</xdr:rowOff>
    </xdr:to>
    <xdr:sp macro="" textlink="">
      <xdr:nvSpPr>
        <xdr:cNvPr id="368" name="楕円 367"/>
        <xdr:cNvSpPr/>
      </xdr:nvSpPr>
      <xdr:spPr>
        <a:xfrm>
          <a:off x="10426700" y="96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91500</xdr:rowOff>
    </xdr:from>
    <xdr:ext cx="534377" cy="259045"/>
    <xdr:sp macro="" textlink="">
      <xdr:nvSpPr>
        <xdr:cNvPr id="369" name="農林水産業費該当値テキスト"/>
        <xdr:cNvSpPr txBox="1"/>
      </xdr:nvSpPr>
      <xdr:spPr>
        <a:xfrm>
          <a:off x="10528300" y="95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165124</xdr:rowOff>
    </xdr:from>
    <xdr:to>
      <xdr:col>50</xdr:col>
      <xdr:colOff>165100</xdr:colOff>
      <xdr:row>57</xdr:row>
      <xdr:rowOff>95274</xdr:rowOff>
    </xdr:to>
    <xdr:sp macro="" textlink="">
      <xdr:nvSpPr>
        <xdr:cNvPr id="370" name="楕円 369"/>
        <xdr:cNvSpPr/>
      </xdr:nvSpPr>
      <xdr:spPr>
        <a:xfrm>
          <a:off x="9588500" y="97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86401</xdr:rowOff>
    </xdr:from>
    <xdr:ext cx="534377" cy="259045"/>
    <xdr:sp macro="" textlink="">
      <xdr:nvSpPr>
        <xdr:cNvPr id="371" name="テキスト ボックス 370"/>
        <xdr:cNvSpPr txBox="1"/>
      </xdr:nvSpPr>
      <xdr:spPr>
        <a:xfrm>
          <a:off x="9372111" y="98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2700</xdr:rowOff>
    </xdr:from>
    <xdr:to>
      <xdr:col>46</xdr:col>
      <xdr:colOff>38100</xdr:colOff>
      <xdr:row>57</xdr:row>
      <xdr:rowOff>104300</xdr:rowOff>
    </xdr:to>
    <xdr:sp macro="" textlink="">
      <xdr:nvSpPr>
        <xdr:cNvPr id="372" name="楕円 371"/>
        <xdr:cNvSpPr/>
      </xdr:nvSpPr>
      <xdr:spPr>
        <a:xfrm>
          <a:off x="8699500" y="97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95427</xdr:rowOff>
    </xdr:from>
    <xdr:ext cx="534377" cy="259045"/>
    <xdr:sp macro="" textlink="">
      <xdr:nvSpPr>
        <xdr:cNvPr id="373" name="テキスト ボックス 372"/>
        <xdr:cNvSpPr txBox="1"/>
      </xdr:nvSpPr>
      <xdr:spPr>
        <a:xfrm>
          <a:off x="8483111" y="98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38622</xdr:rowOff>
    </xdr:from>
    <xdr:to>
      <xdr:col>41</xdr:col>
      <xdr:colOff>101600</xdr:colOff>
      <xdr:row>57</xdr:row>
      <xdr:rowOff>140222</xdr:rowOff>
    </xdr:to>
    <xdr:sp macro="" textlink="">
      <xdr:nvSpPr>
        <xdr:cNvPr id="374" name="楕円 373"/>
        <xdr:cNvSpPr/>
      </xdr:nvSpPr>
      <xdr:spPr>
        <a:xfrm>
          <a:off x="7810500" y="98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131349</xdr:rowOff>
    </xdr:from>
    <xdr:ext cx="534377" cy="259045"/>
    <xdr:sp macro="" textlink="">
      <xdr:nvSpPr>
        <xdr:cNvPr id="375" name="テキスト ボックス 374"/>
        <xdr:cNvSpPr txBox="1"/>
      </xdr:nvSpPr>
      <xdr:spPr>
        <a:xfrm>
          <a:off x="7594111" y="99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146521</xdr:rowOff>
    </xdr:from>
    <xdr:to>
      <xdr:col>36</xdr:col>
      <xdr:colOff>165100</xdr:colOff>
      <xdr:row>57</xdr:row>
      <xdr:rowOff>76671</xdr:rowOff>
    </xdr:to>
    <xdr:sp macro="" textlink="">
      <xdr:nvSpPr>
        <xdr:cNvPr id="376" name="楕円 375"/>
        <xdr:cNvSpPr/>
      </xdr:nvSpPr>
      <xdr:spPr>
        <a:xfrm>
          <a:off x="6921500" y="97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67798</xdr:rowOff>
    </xdr:from>
    <xdr:ext cx="534377" cy="259045"/>
    <xdr:sp macro="" textlink="">
      <xdr:nvSpPr>
        <xdr:cNvPr id="377" name="テキスト ボックス 376"/>
        <xdr:cNvSpPr txBox="1"/>
      </xdr:nvSpPr>
      <xdr:spPr>
        <a:xfrm>
          <a:off x="6705111" y="98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124103</xdr:rowOff>
    </xdr:from>
    <xdr:to>
      <xdr:col>55</xdr:col>
      <xdr:colOff>0</xdr:colOff>
      <xdr:row>78</xdr:row>
      <xdr:rowOff>133283</xdr:rowOff>
    </xdr:to>
    <xdr:cxnSp macro="">
      <xdr:nvCxnSpPr>
        <xdr:cNvPr id="406" name="直線コネクタ 405"/>
        <xdr:cNvCxnSpPr/>
      </xdr:nvCxnSpPr>
      <xdr:spPr>
        <a:xfrm flipV="1">
          <a:off x="9639300" y="13497203"/>
          <a:ext cx="8382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133283</xdr:rowOff>
    </xdr:from>
    <xdr:to>
      <xdr:col>50</xdr:col>
      <xdr:colOff>114300</xdr:colOff>
      <xdr:row>78</xdr:row>
      <xdr:rowOff>134449</xdr:rowOff>
    </xdr:to>
    <xdr:cxnSp macro="">
      <xdr:nvCxnSpPr>
        <xdr:cNvPr id="409" name="直線コネクタ 408"/>
        <xdr:cNvCxnSpPr/>
      </xdr:nvCxnSpPr>
      <xdr:spPr>
        <a:xfrm flipV="1">
          <a:off x="8750300" y="1350638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126061</xdr:rowOff>
    </xdr:from>
    <xdr:to>
      <xdr:col>45</xdr:col>
      <xdr:colOff>177800</xdr:colOff>
      <xdr:row>78</xdr:row>
      <xdr:rowOff>134449</xdr:rowOff>
    </xdr:to>
    <xdr:cxnSp macro="">
      <xdr:nvCxnSpPr>
        <xdr:cNvPr id="412" name="直線コネクタ 411"/>
        <xdr:cNvCxnSpPr/>
      </xdr:nvCxnSpPr>
      <xdr:spPr>
        <a:xfrm>
          <a:off x="7861300" y="13499161"/>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100450</xdr:rowOff>
    </xdr:from>
    <xdr:to>
      <xdr:col>41</xdr:col>
      <xdr:colOff>50800</xdr:colOff>
      <xdr:row>78</xdr:row>
      <xdr:rowOff>126061</xdr:rowOff>
    </xdr:to>
    <xdr:cxnSp macro="">
      <xdr:nvCxnSpPr>
        <xdr:cNvPr id="415" name="直線コネクタ 414"/>
        <xdr:cNvCxnSpPr/>
      </xdr:nvCxnSpPr>
      <xdr:spPr>
        <a:xfrm>
          <a:off x="6972300" y="13473550"/>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73303</xdr:rowOff>
    </xdr:from>
    <xdr:to>
      <xdr:col>55</xdr:col>
      <xdr:colOff>50800</xdr:colOff>
      <xdr:row>79</xdr:row>
      <xdr:rowOff>3453</xdr:rowOff>
    </xdr:to>
    <xdr:sp macro="" textlink="">
      <xdr:nvSpPr>
        <xdr:cNvPr id="425" name="楕円 424"/>
        <xdr:cNvSpPr/>
      </xdr:nvSpPr>
      <xdr:spPr>
        <a:xfrm>
          <a:off x="10426700" y="134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159680</xdr:rowOff>
    </xdr:from>
    <xdr:ext cx="534377" cy="259045"/>
    <xdr:sp macro="" textlink="">
      <xdr:nvSpPr>
        <xdr:cNvPr id="426" name="商工費該当値テキスト"/>
        <xdr:cNvSpPr txBox="1"/>
      </xdr:nvSpPr>
      <xdr:spPr>
        <a:xfrm>
          <a:off x="10528300" y="133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82483</xdr:rowOff>
    </xdr:from>
    <xdr:to>
      <xdr:col>50</xdr:col>
      <xdr:colOff>165100</xdr:colOff>
      <xdr:row>79</xdr:row>
      <xdr:rowOff>12633</xdr:rowOff>
    </xdr:to>
    <xdr:sp macro="" textlink="">
      <xdr:nvSpPr>
        <xdr:cNvPr id="427" name="楕円 426"/>
        <xdr:cNvSpPr/>
      </xdr:nvSpPr>
      <xdr:spPr>
        <a:xfrm>
          <a:off x="9588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3760</xdr:rowOff>
    </xdr:from>
    <xdr:ext cx="534377" cy="259045"/>
    <xdr:sp macro="" textlink="">
      <xdr:nvSpPr>
        <xdr:cNvPr id="428" name="テキスト ボックス 427"/>
        <xdr:cNvSpPr txBox="1"/>
      </xdr:nvSpPr>
      <xdr:spPr>
        <a:xfrm>
          <a:off x="9372111" y="135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83649</xdr:rowOff>
    </xdr:from>
    <xdr:to>
      <xdr:col>46</xdr:col>
      <xdr:colOff>38100</xdr:colOff>
      <xdr:row>79</xdr:row>
      <xdr:rowOff>13799</xdr:rowOff>
    </xdr:to>
    <xdr:sp macro="" textlink="">
      <xdr:nvSpPr>
        <xdr:cNvPr id="429" name="楕円 428"/>
        <xdr:cNvSpPr/>
      </xdr:nvSpPr>
      <xdr:spPr>
        <a:xfrm>
          <a:off x="8699500" y="13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4926</xdr:rowOff>
    </xdr:from>
    <xdr:ext cx="534377" cy="259045"/>
    <xdr:sp macro="" textlink="">
      <xdr:nvSpPr>
        <xdr:cNvPr id="430" name="テキスト ボックス 429"/>
        <xdr:cNvSpPr txBox="1"/>
      </xdr:nvSpPr>
      <xdr:spPr>
        <a:xfrm>
          <a:off x="8483111" y="13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75261</xdr:rowOff>
    </xdr:from>
    <xdr:to>
      <xdr:col>41</xdr:col>
      <xdr:colOff>101600</xdr:colOff>
      <xdr:row>79</xdr:row>
      <xdr:rowOff>5411</xdr:rowOff>
    </xdr:to>
    <xdr:sp macro="" textlink="">
      <xdr:nvSpPr>
        <xdr:cNvPr id="431" name="楕円 430"/>
        <xdr:cNvSpPr/>
      </xdr:nvSpPr>
      <xdr:spPr>
        <a:xfrm>
          <a:off x="7810500" y="13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167988</xdr:rowOff>
    </xdr:from>
    <xdr:ext cx="534377" cy="259045"/>
    <xdr:sp macro="" textlink="">
      <xdr:nvSpPr>
        <xdr:cNvPr id="432" name="テキスト ボックス 431"/>
        <xdr:cNvSpPr txBox="1"/>
      </xdr:nvSpPr>
      <xdr:spPr>
        <a:xfrm>
          <a:off x="7594111" y="135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49650</xdr:rowOff>
    </xdr:from>
    <xdr:to>
      <xdr:col>36</xdr:col>
      <xdr:colOff>165100</xdr:colOff>
      <xdr:row>78</xdr:row>
      <xdr:rowOff>151250</xdr:rowOff>
    </xdr:to>
    <xdr:sp macro="" textlink="">
      <xdr:nvSpPr>
        <xdr:cNvPr id="433" name="楕円 432"/>
        <xdr:cNvSpPr/>
      </xdr:nvSpPr>
      <xdr:spPr>
        <a:xfrm>
          <a:off x="6921500" y="134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142377</xdr:rowOff>
    </xdr:from>
    <xdr:ext cx="534377" cy="259045"/>
    <xdr:sp macro="" textlink="">
      <xdr:nvSpPr>
        <xdr:cNvPr id="434" name="テキスト ボックス 433"/>
        <xdr:cNvSpPr txBox="1"/>
      </xdr:nvSpPr>
      <xdr:spPr>
        <a:xfrm>
          <a:off x="6705111" y="1351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133415</xdr:rowOff>
    </xdr:from>
    <xdr:to>
      <xdr:col>55</xdr:col>
      <xdr:colOff>0</xdr:colOff>
      <xdr:row>98</xdr:row>
      <xdr:rowOff>136886</xdr:rowOff>
    </xdr:to>
    <xdr:cxnSp macro="">
      <xdr:nvCxnSpPr>
        <xdr:cNvPr id="463" name="直線コネクタ 462"/>
        <xdr:cNvCxnSpPr/>
      </xdr:nvCxnSpPr>
      <xdr:spPr>
        <a:xfrm flipV="1">
          <a:off x="9639300" y="16935515"/>
          <a:ext cx="8382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134015</xdr:rowOff>
    </xdr:from>
    <xdr:to>
      <xdr:col>50</xdr:col>
      <xdr:colOff>114300</xdr:colOff>
      <xdr:row>98</xdr:row>
      <xdr:rowOff>136886</xdr:rowOff>
    </xdr:to>
    <xdr:cxnSp macro="">
      <xdr:nvCxnSpPr>
        <xdr:cNvPr id="466" name="直線コネクタ 465"/>
        <xdr:cNvCxnSpPr/>
      </xdr:nvCxnSpPr>
      <xdr:spPr>
        <a:xfrm>
          <a:off x="8750300" y="16936115"/>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123017</xdr:rowOff>
    </xdr:from>
    <xdr:to>
      <xdr:col>45</xdr:col>
      <xdr:colOff>177800</xdr:colOff>
      <xdr:row>98</xdr:row>
      <xdr:rowOff>134015</xdr:rowOff>
    </xdr:to>
    <xdr:cxnSp macro="">
      <xdr:nvCxnSpPr>
        <xdr:cNvPr id="469" name="直線コネクタ 468"/>
        <xdr:cNvCxnSpPr/>
      </xdr:nvCxnSpPr>
      <xdr:spPr>
        <a:xfrm>
          <a:off x="7861300" y="16925117"/>
          <a:ext cx="889000"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123017</xdr:rowOff>
    </xdr:from>
    <xdr:to>
      <xdr:col>41</xdr:col>
      <xdr:colOff>50800</xdr:colOff>
      <xdr:row>98</xdr:row>
      <xdr:rowOff>138395</xdr:rowOff>
    </xdr:to>
    <xdr:cxnSp macro="">
      <xdr:nvCxnSpPr>
        <xdr:cNvPr id="472" name="直線コネクタ 471"/>
        <xdr:cNvCxnSpPr/>
      </xdr:nvCxnSpPr>
      <xdr:spPr>
        <a:xfrm flipV="1">
          <a:off x="6972300" y="16925117"/>
          <a:ext cx="889000" cy="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82615</xdr:rowOff>
    </xdr:from>
    <xdr:to>
      <xdr:col>55</xdr:col>
      <xdr:colOff>50800</xdr:colOff>
      <xdr:row>99</xdr:row>
      <xdr:rowOff>12765</xdr:rowOff>
    </xdr:to>
    <xdr:sp macro="" textlink="">
      <xdr:nvSpPr>
        <xdr:cNvPr id="482" name="楕円 481"/>
        <xdr:cNvSpPr/>
      </xdr:nvSpPr>
      <xdr:spPr>
        <a:xfrm>
          <a:off x="10426700" y="168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170511</xdr:rowOff>
    </xdr:from>
    <xdr:ext cx="534377" cy="259045"/>
    <xdr:sp macro="" textlink="">
      <xdr:nvSpPr>
        <xdr:cNvPr id="483" name="土木費該当値テキスト"/>
        <xdr:cNvSpPr txBox="1"/>
      </xdr:nvSpPr>
      <xdr:spPr>
        <a:xfrm>
          <a:off x="10528300" y="168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86086</xdr:rowOff>
    </xdr:from>
    <xdr:to>
      <xdr:col>50</xdr:col>
      <xdr:colOff>165100</xdr:colOff>
      <xdr:row>99</xdr:row>
      <xdr:rowOff>16236</xdr:rowOff>
    </xdr:to>
    <xdr:sp macro="" textlink="">
      <xdr:nvSpPr>
        <xdr:cNvPr id="484" name="楕円 483"/>
        <xdr:cNvSpPr/>
      </xdr:nvSpPr>
      <xdr:spPr>
        <a:xfrm>
          <a:off x="9588500" y="168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7363</xdr:rowOff>
    </xdr:from>
    <xdr:ext cx="534377" cy="259045"/>
    <xdr:sp macro="" textlink="">
      <xdr:nvSpPr>
        <xdr:cNvPr id="485" name="テキスト ボックス 484"/>
        <xdr:cNvSpPr txBox="1"/>
      </xdr:nvSpPr>
      <xdr:spPr>
        <a:xfrm>
          <a:off x="9372111" y="1698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83215</xdr:rowOff>
    </xdr:from>
    <xdr:to>
      <xdr:col>46</xdr:col>
      <xdr:colOff>38100</xdr:colOff>
      <xdr:row>99</xdr:row>
      <xdr:rowOff>13365</xdr:rowOff>
    </xdr:to>
    <xdr:sp macro="" textlink="">
      <xdr:nvSpPr>
        <xdr:cNvPr id="486" name="楕円 485"/>
        <xdr:cNvSpPr/>
      </xdr:nvSpPr>
      <xdr:spPr>
        <a:xfrm>
          <a:off x="8699500" y="168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4492</xdr:rowOff>
    </xdr:from>
    <xdr:ext cx="534377" cy="259045"/>
    <xdr:sp macro="" textlink="">
      <xdr:nvSpPr>
        <xdr:cNvPr id="487" name="テキスト ボックス 486"/>
        <xdr:cNvSpPr txBox="1"/>
      </xdr:nvSpPr>
      <xdr:spPr>
        <a:xfrm>
          <a:off x="8483111" y="169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72217</xdr:rowOff>
    </xdr:from>
    <xdr:to>
      <xdr:col>41</xdr:col>
      <xdr:colOff>101600</xdr:colOff>
      <xdr:row>99</xdr:row>
      <xdr:rowOff>2367</xdr:rowOff>
    </xdr:to>
    <xdr:sp macro="" textlink="">
      <xdr:nvSpPr>
        <xdr:cNvPr id="488" name="楕円 487"/>
        <xdr:cNvSpPr/>
      </xdr:nvSpPr>
      <xdr:spPr>
        <a:xfrm>
          <a:off x="7810500" y="1687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164944</xdr:rowOff>
    </xdr:from>
    <xdr:ext cx="534377" cy="259045"/>
    <xdr:sp macro="" textlink="">
      <xdr:nvSpPr>
        <xdr:cNvPr id="489" name="テキスト ボックス 488"/>
        <xdr:cNvSpPr txBox="1"/>
      </xdr:nvSpPr>
      <xdr:spPr>
        <a:xfrm>
          <a:off x="7594111" y="1696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87595</xdr:rowOff>
    </xdr:from>
    <xdr:to>
      <xdr:col>36</xdr:col>
      <xdr:colOff>165100</xdr:colOff>
      <xdr:row>99</xdr:row>
      <xdr:rowOff>17745</xdr:rowOff>
    </xdr:to>
    <xdr:sp macro="" textlink="">
      <xdr:nvSpPr>
        <xdr:cNvPr id="490" name="楕円 489"/>
        <xdr:cNvSpPr/>
      </xdr:nvSpPr>
      <xdr:spPr>
        <a:xfrm>
          <a:off x="6921500" y="168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8872</xdr:rowOff>
    </xdr:from>
    <xdr:ext cx="534377" cy="259045"/>
    <xdr:sp macro="" textlink="">
      <xdr:nvSpPr>
        <xdr:cNvPr id="491" name="テキスト ボックス 490"/>
        <xdr:cNvSpPr txBox="1"/>
      </xdr:nvSpPr>
      <xdr:spPr>
        <a:xfrm>
          <a:off x="6705111" y="169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4458</xdr:rowOff>
    </xdr:from>
    <xdr:to>
      <xdr:col>85</xdr:col>
      <xdr:colOff>127000</xdr:colOff>
      <xdr:row>37</xdr:row>
      <xdr:rowOff>21514</xdr:rowOff>
    </xdr:to>
    <xdr:cxnSp macro="">
      <xdr:nvCxnSpPr>
        <xdr:cNvPr id="520" name="直線コネクタ 519"/>
        <xdr:cNvCxnSpPr/>
      </xdr:nvCxnSpPr>
      <xdr:spPr>
        <a:xfrm>
          <a:off x="15481300" y="6348108"/>
          <a:ext cx="8382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170701</xdr:rowOff>
    </xdr:from>
    <xdr:to>
      <xdr:col>81</xdr:col>
      <xdr:colOff>50800</xdr:colOff>
      <xdr:row>37</xdr:row>
      <xdr:rowOff>4458</xdr:rowOff>
    </xdr:to>
    <xdr:cxnSp macro="">
      <xdr:nvCxnSpPr>
        <xdr:cNvPr id="523" name="直線コネクタ 522"/>
        <xdr:cNvCxnSpPr/>
      </xdr:nvCxnSpPr>
      <xdr:spPr>
        <a:xfrm>
          <a:off x="14592300" y="634290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170701</xdr:rowOff>
    </xdr:from>
    <xdr:to>
      <xdr:col>76</xdr:col>
      <xdr:colOff>114300</xdr:colOff>
      <xdr:row>37</xdr:row>
      <xdr:rowOff>21882</xdr:rowOff>
    </xdr:to>
    <xdr:cxnSp macro="">
      <xdr:nvCxnSpPr>
        <xdr:cNvPr id="526" name="直線コネクタ 525"/>
        <xdr:cNvCxnSpPr/>
      </xdr:nvCxnSpPr>
      <xdr:spPr>
        <a:xfrm flipV="1">
          <a:off x="13703300" y="6342901"/>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21882</xdr:rowOff>
    </xdr:from>
    <xdr:to>
      <xdr:col>71</xdr:col>
      <xdr:colOff>177800</xdr:colOff>
      <xdr:row>37</xdr:row>
      <xdr:rowOff>45720</xdr:rowOff>
    </xdr:to>
    <xdr:cxnSp macro="">
      <xdr:nvCxnSpPr>
        <xdr:cNvPr id="529" name="直線コネクタ 528"/>
        <xdr:cNvCxnSpPr/>
      </xdr:nvCxnSpPr>
      <xdr:spPr>
        <a:xfrm flipV="1">
          <a:off x="12814300" y="6365532"/>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142164</xdr:rowOff>
    </xdr:from>
    <xdr:to>
      <xdr:col>85</xdr:col>
      <xdr:colOff>177800</xdr:colOff>
      <xdr:row>37</xdr:row>
      <xdr:rowOff>72314</xdr:rowOff>
    </xdr:to>
    <xdr:sp macro="" textlink="">
      <xdr:nvSpPr>
        <xdr:cNvPr id="539" name="楕円 538"/>
        <xdr:cNvSpPr/>
      </xdr:nvSpPr>
      <xdr:spPr>
        <a:xfrm>
          <a:off x="162687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120591</xdr:rowOff>
    </xdr:from>
    <xdr:ext cx="534377" cy="259045"/>
    <xdr:sp macro="" textlink="">
      <xdr:nvSpPr>
        <xdr:cNvPr id="540" name="消防費該当値テキスト"/>
        <xdr:cNvSpPr txBox="1"/>
      </xdr:nvSpPr>
      <xdr:spPr>
        <a:xfrm>
          <a:off x="16370300" y="62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125108</xdr:rowOff>
    </xdr:from>
    <xdr:to>
      <xdr:col>81</xdr:col>
      <xdr:colOff>101600</xdr:colOff>
      <xdr:row>37</xdr:row>
      <xdr:rowOff>55258</xdr:rowOff>
    </xdr:to>
    <xdr:sp macro="" textlink="">
      <xdr:nvSpPr>
        <xdr:cNvPr id="541" name="楕円 540"/>
        <xdr:cNvSpPr/>
      </xdr:nvSpPr>
      <xdr:spPr>
        <a:xfrm>
          <a:off x="15430500" y="62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46385</xdr:rowOff>
    </xdr:from>
    <xdr:ext cx="534377" cy="259045"/>
    <xdr:sp macro="" textlink="">
      <xdr:nvSpPr>
        <xdr:cNvPr id="542" name="テキスト ボックス 541"/>
        <xdr:cNvSpPr txBox="1"/>
      </xdr:nvSpPr>
      <xdr:spPr>
        <a:xfrm>
          <a:off x="15214111" y="63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119901</xdr:rowOff>
    </xdr:from>
    <xdr:to>
      <xdr:col>76</xdr:col>
      <xdr:colOff>165100</xdr:colOff>
      <xdr:row>37</xdr:row>
      <xdr:rowOff>50051</xdr:rowOff>
    </xdr:to>
    <xdr:sp macro="" textlink="">
      <xdr:nvSpPr>
        <xdr:cNvPr id="543" name="楕円 542"/>
        <xdr:cNvSpPr/>
      </xdr:nvSpPr>
      <xdr:spPr>
        <a:xfrm>
          <a:off x="14541500" y="62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41178</xdr:rowOff>
    </xdr:from>
    <xdr:ext cx="534377" cy="259045"/>
    <xdr:sp macro="" textlink="">
      <xdr:nvSpPr>
        <xdr:cNvPr id="544" name="テキスト ボックス 543"/>
        <xdr:cNvSpPr txBox="1"/>
      </xdr:nvSpPr>
      <xdr:spPr>
        <a:xfrm>
          <a:off x="14325111" y="638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142532</xdr:rowOff>
    </xdr:from>
    <xdr:to>
      <xdr:col>72</xdr:col>
      <xdr:colOff>38100</xdr:colOff>
      <xdr:row>37</xdr:row>
      <xdr:rowOff>72682</xdr:rowOff>
    </xdr:to>
    <xdr:sp macro="" textlink="">
      <xdr:nvSpPr>
        <xdr:cNvPr id="545" name="楕円 544"/>
        <xdr:cNvSpPr/>
      </xdr:nvSpPr>
      <xdr:spPr>
        <a:xfrm>
          <a:off x="13652500" y="63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63809</xdr:rowOff>
    </xdr:from>
    <xdr:ext cx="534377" cy="259045"/>
    <xdr:sp macro="" textlink="">
      <xdr:nvSpPr>
        <xdr:cNvPr id="546" name="テキスト ボックス 545"/>
        <xdr:cNvSpPr txBox="1"/>
      </xdr:nvSpPr>
      <xdr:spPr>
        <a:xfrm>
          <a:off x="13436111" y="64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166370</xdr:rowOff>
    </xdr:from>
    <xdr:to>
      <xdr:col>67</xdr:col>
      <xdr:colOff>101600</xdr:colOff>
      <xdr:row>37</xdr:row>
      <xdr:rowOff>96520</xdr:rowOff>
    </xdr:to>
    <xdr:sp macro="" textlink="">
      <xdr:nvSpPr>
        <xdr:cNvPr id="547" name="楕円 546"/>
        <xdr:cNvSpPr/>
      </xdr:nvSpPr>
      <xdr:spPr>
        <a:xfrm>
          <a:off x="1276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87647</xdr:rowOff>
    </xdr:from>
    <xdr:ext cx="534377" cy="259045"/>
    <xdr:sp macro="" textlink="">
      <xdr:nvSpPr>
        <xdr:cNvPr id="548" name="テキスト ボックス 547"/>
        <xdr:cNvSpPr txBox="1"/>
      </xdr:nvSpPr>
      <xdr:spPr>
        <a:xfrm>
          <a:off x="12547111" y="64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162255</xdr:rowOff>
    </xdr:from>
    <xdr:to>
      <xdr:col>85</xdr:col>
      <xdr:colOff>127000</xdr:colOff>
      <xdr:row>56</xdr:row>
      <xdr:rowOff>146838</xdr:rowOff>
    </xdr:to>
    <xdr:cxnSp macro="">
      <xdr:nvCxnSpPr>
        <xdr:cNvPr id="578" name="直線コネクタ 577"/>
        <xdr:cNvCxnSpPr/>
      </xdr:nvCxnSpPr>
      <xdr:spPr>
        <a:xfrm flipV="1">
          <a:off x="15481300" y="9420555"/>
          <a:ext cx="838200" cy="3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90691</xdr:rowOff>
    </xdr:from>
    <xdr:to>
      <xdr:col>81</xdr:col>
      <xdr:colOff>50800</xdr:colOff>
      <xdr:row>56</xdr:row>
      <xdr:rowOff>146838</xdr:rowOff>
    </xdr:to>
    <xdr:cxnSp macro="">
      <xdr:nvCxnSpPr>
        <xdr:cNvPr id="581" name="直線コネクタ 580"/>
        <xdr:cNvCxnSpPr/>
      </xdr:nvCxnSpPr>
      <xdr:spPr>
        <a:xfrm>
          <a:off x="14592300" y="9691891"/>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90691</xdr:rowOff>
    </xdr:from>
    <xdr:to>
      <xdr:col>76</xdr:col>
      <xdr:colOff>114300</xdr:colOff>
      <xdr:row>57</xdr:row>
      <xdr:rowOff>135154</xdr:rowOff>
    </xdr:to>
    <xdr:cxnSp macro="">
      <xdr:nvCxnSpPr>
        <xdr:cNvPr id="584" name="直線コネクタ 583"/>
        <xdr:cNvCxnSpPr/>
      </xdr:nvCxnSpPr>
      <xdr:spPr>
        <a:xfrm flipV="1">
          <a:off x="13703300" y="9691891"/>
          <a:ext cx="889000" cy="2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79946</xdr:rowOff>
    </xdr:from>
    <xdr:to>
      <xdr:col>71</xdr:col>
      <xdr:colOff>177800</xdr:colOff>
      <xdr:row>57</xdr:row>
      <xdr:rowOff>135154</xdr:rowOff>
    </xdr:to>
    <xdr:cxnSp macro="">
      <xdr:nvCxnSpPr>
        <xdr:cNvPr id="587" name="直線コネクタ 586"/>
        <xdr:cNvCxnSpPr/>
      </xdr:nvCxnSpPr>
      <xdr:spPr>
        <a:xfrm>
          <a:off x="12814300" y="9681146"/>
          <a:ext cx="889000" cy="2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111455</xdr:rowOff>
    </xdr:from>
    <xdr:to>
      <xdr:col>85</xdr:col>
      <xdr:colOff>177800</xdr:colOff>
      <xdr:row>55</xdr:row>
      <xdr:rowOff>41605</xdr:rowOff>
    </xdr:to>
    <xdr:sp macro="" textlink="">
      <xdr:nvSpPr>
        <xdr:cNvPr id="597" name="楕円 596"/>
        <xdr:cNvSpPr/>
      </xdr:nvSpPr>
      <xdr:spPr>
        <a:xfrm>
          <a:off x="16268700" y="93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134332</xdr:rowOff>
    </xdr:from>
    <xdr:ext cx="534377" cy="259045"/>
    <xdr:sp macro="" textlink="">
      <xdr:nvSpPr>
        <xdr:cNvPr id="598" name="教育費該当値テキスト"/>
        <xdr:cNvSpPr txBox="1"/>
      </xdr:nvSpPr>
      <xdr:spPr>
        <a:xfrm>
          <a:off x="16370300" y="92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96038</xdr:rowOff>
    </xdr:from>
    <xdr:to>
      <xdr:col>81</xdr:col>
      <xdr:colOff>101600</xdr:colOff>
      <xdr:row>57</xdr:row>
      <xdr:rowOff>26188</xdr:rowOff>
    </xdr:to>
    <xdr:sp macro="" textlink="">
      <xdr:nvSpPr>
        <xdr:cNvPr id="599" name="楕円 598"/>
        <xdr:cNvSpPr/>
      </xdr:nvSpPr>
      <xdr:spPr>
        <a:xfrm>
          <a:off x="15430500" y="96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42715</xdr:rowOff>
    </xdr:from>
    <xdr:ext cx="534377" cy="259045"/>
    <xdr:sp macro="" textlink="">
      <xdr:nvSpPr>
        <xdr:cNvPr id="600" name="テキスト ボックス 599"/>
        <xdr:cNvSpPr txBox="1"/>
      </xdr:nvSpPr>
      <xdr:spPr>
        <a:xfrm>
          <a:off x="15214111" y="94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39891</xdr:rowOff>
    </xdr:from>
    <xdr:to>
      <xdr:col>76</xdr:col>
      <xdr:colOff>165100</xdr:colOff>
      <xdr:row>56</xdr:row>
      <xdr:rowOff>141491</xdr:rowOff>
    </xdr:to>
    <xdr:sp macro="" textlink="">
      <xdr:nvSpPr>
        <xdr:cNvPr id="601" name="楕円 600"/>
        <xdr:cNvSpPr/>
      </xdr:nvSpPr>
      <xdr:spPr>
        <a:xfrm>
          <a:off x="14541500" y="96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158018</xdr:rowOff>
    </xdr:from>
    <xdr:ext cx="534377" cy="259045"/>
    <xdr:sp macro="" textlink="">
      <xdr:nvSpPr>
        <xdr:cNvPr id="602" name="テキスト ボックス 601"/>
        <xdr:cNvSpPr txBox="1"/>
      </xdr:nvSpPr>
      <xdr:spPr>
        <a:xfrm>
          <a:off x="14325111" y="941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84354</xdr:rowOff>
    </xdr:from>
    <xdr:to>
      <xdr:col>72</xdr:col>
      <xdr:colOff>38100</xdr:colOff>
      <xdr:row>58</xdr:row>
      <xdr:rowOff>14504</xdr:rowOff>
    </xdr:to>
    <xdr:sp macro="" textlink="">
      <xdr:nvSpPr>
        <xdr:cNvPr id="603" name="楕円 602"/>
        <xdr:cNvSpPr/>
      </xdr:nvSpPr>
      <xdr:spPr>
        <a:xfrm>
          <a:off x="13652500" y="9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5631</xdr:rowOff>
    </xdr:from>
    <xdr:ext cx="534377" cy="259045"/>
    <xdr:sp macro="" textlink="">
      <xdr:nvSpPr>
        <xdr:cNvPr id="604" name="テキスト ボックス 603"/>
        <xdr:cNvSpPr txBox="1"/>
      </xdr:nvSpPr>
      <xdr:spPr>
        <a:xfrm>
          <a:off x="13436111" y="99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29146</xdr:rowOff>
    </xdr:from>
    <xdr:to>
      <xdr:col>67</xdr:col>
      <xdr:colOff>101600</xdr:colOff>
      <xdr:row>56</xdr:row>
      <xdr:rowOff>130746</xdr:rowOff>
    </xdr:to>
    <xdr:sp macro="" textlink="">
      <xdr:nvSpPr>
        <xdr:cNvPr id="605" name="楕円 604"/>
        <xdr:cNvSpPr/>
      </xdr:nvSpPr>
      <xdr:spPr>
        <a:xfrm>
          <a:off x="12763500" y="96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121873</xdr:rowOff>
    </xdr:from>
    <xdr:ext cx="534377" cy="259045"/>
    <xdr:sp macro="" textlink="">
      <xdr:nvSpPr>
        <xdr:cNvPr id="606" name="テキスト ボックス 605"/>
        <xdr:cNvSpPr txBox="1"/>
      </xdr:nvSpPr>
      <xdr:spPr>
        <a:xfrm>
          <a:off x="12547111" y="97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80169</xdr:rowOff>
    </xdr:from>
    <xdr:to>
      <xdr:col>85</xdr:col>
      <xdr:colOff>127000</xdr:colOff>
      <xdr:row>79</xdr:row>
      <xdr:rowOff>95231</xdr:rowOff>
    </xdr:to>
    <xdr:cxnSp macro="">
      <xdr:nvCxnSpPr>
        <xdr:cNvPr id="637" name="直線コネクタ 636"/>
        <xdr:cNvCxnSpPr/>
      </xdr:nvCxnSpPr>
      <xdr:spPr>
        <a:xfrm flipV="1">
          <a:off x="15481300" y="13624719"/>
          <a:ext cx="8382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88089</xdr:rowOff>
    </xdr:from>
    <xdr:to>
      <xdr:col>81</xdr:col>
      <xdr:colOff>50800</xdr:colOff>
      <xdr:row>79</xdr:row>
      <xdr:rowOff>95231</xdr:rowOff>
    </xdr:to>
    <xdr:cxnSp macro="">
      <xdr:nvCxnSpPr>
        <xdr:cNvPr id="640" name="直線コネクタ 639"/>
        <xdr:cNvCxnSpPr/>
      </xdr:nvCxnSpPr>
      <xdr:spPr>
        <a:xfrm>
          <a:off x="14592300" y="13632639"/>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85567</xdr:rowOff>
    </xdr:from>
    <xdr:to>
      <xdr:col>76</xdr:col>
      <xdr:colOff>114300</xdr:colOff>
      <xdr:row>79</xdr:row>
      <xdr:rowOff>88089</xdr:rowOff>
    </xdr:to>
    <xdr:cxnSp macro="">
      <xdr:nvCxnSpPr>
        <xdr:cNvPr id="643" name="直線コネクタ 642"/>
        <xdr:cNvCxnSpPr/>
      </xdr:nvCxnSpPr>
      <xdr:spPr>
        <a:xfrm>
          <a:off x="13703300" y="13630117"/>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85567</xdr:rowOff>
    </xdr:from>
    <xdr:to>
      <xdr:col>71</xdr:col>
      <xdr:colOff>177800</xdr:colOff>
      <xdr:row>79</xdr:row>
      <xdr:rowOff>87145</xdr:rowOff>
    </xdr:to>
    <xdr:cxnSp macro="">
      <xdr:nvCxnSpPr>
        <xdr:cNvPr id="646" name="直線コネクタ 645"/>
        <xdr:cNvCxnSpPr/>
      </xdr:nvCxnSpPr>
      <xdr:spPr>
        <a:xfrm flipV="1">
          <a:off x="12814300" y="13630117"/>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29369</xdr:rowOff>
    </xdr:from>
    <xdr:to>
      <xdr:col>85</xdr:col>
      <xdr:colOff>177800</xdr:colOff>
      <xdr:row>79</xdr:row>
      <xdr:rowOff>130969</xdr:rowOff>
    </xdr:to>
    <xdr:sp macro="" textlink="">
      <xdr:nvSpPr>
        <xdr:cNvPr id="656" name="楕円 655"/>
        <xdr:cNvSpPr/>
      </xdr:nvSpPr>
      <xdr:spPr>
        <a:xfrm>
          <a:off x="16268700" y="135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147650</xdr:rowOff>
    </xdr:from>
    <xdr:ext cx="469744" cy="259045"/>
    <xdr:sp macro="" textlink="">
      <xdr:nvSpPr>
        <xdr:cNvPr id="657" name="災害復旧費該当値テキスト"/>
        <xdr:cNvSpPr txBox="1"/>
      </xdr:nvSpPr>
      <xdr:spPr>
        <a:xfrm>
          <a:off x="16370300" y="135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44431</xdr:rowOff>
    </xdr:from>
    <xdr:to>
      <xdr:col>81</xdr:col>
      <xdr:colOff>101600</xdr:colOff>
      <xdr:row>79</xdr:row>
      <xdr:rowOff>146031</xdr:rowOff>
    </xdr:to>
    <xdr:sp macro="" textlink="">
      <xdr:nvSpPr>
        <xdr:cNvPr id="658" name="楕円 657"/>
        <xdr:cNvSpPr/>
      </xdr:nvSpPr>
      <xdr:spPr>
        <a:xfrm>
          <a:off x="15430500" y="135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137158</xdr:rowOff>
    </xdr:from>
    <xdr:ext cx="469744" cy="259045"/>
    <xdr:sp macro="" textlink="">
      <xdr:nvSpPr>
        <xdr:cNvPr id="659" name="テキスト ボックス 658"/>
        <xdr:cNvSpPr txBox="1"/>
      </xdr:nvSpPr>
      <xdr:spPr>
        <a:xfrm>
          <a:off x="15246428" y="1368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37289</xdr:rowOff>
    </xdr:from>
    <xdr:to>
      <xdr:col>76</xdr:col>
      <xdr:colOff>165100</xdr:colOff>
      <xdr:row>79</xdr:row>
      <xdr:rowOff>138889</xdr:rowOff>
    </xdr:to>
    <xdr:sp macro="" textlink="">
      <xdr:nvSpPr>
        <xdr:cNvPr id="660" name="楕円 659"/>
        <xdr:cNvSpPr/>
      </xdr:nvSpPr>
      <xdr:spPr>
        <a:xfrm>
          <a:off x="14541500" y="135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130016</xdr:rowOff>
    </xdr:from>
    <xdr:ext cx="469744" cy="259045"/>
    <xdr:sp macro="" textlink="">
      <xdr:nvSpPr>
        <xdr:cNvPr id="661" name="テキスト ボックス 660"/>
        <xdr:cNvSpPr txBox="1"/>
      </xdr:nvSpPr>
      <xdr:spPr>
        <a:xfrm>
          <a:off x="14357428" y="136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34767</xdr:rowOff>
    </xdr:from>
    <xdr:to>
      <xdr:col>72</xdr:col>
      <xdr:colOff>38100</xdr:colOff>
      <xdr:row>79</xdr:row>
      <xdr:rowOff>136367</xdr:rowOff>
    </xdr:to>
    <xdr:sp macro="" textlink="">
      <xdr:nvSpPr>
        <xdr:cNvPr id="662" name="楕円 661"/>
        <xdr:cNvSpPr/>
      </xdr:nvSpPr>
      <xdr:spPr>
        <a:xfrm>
          <a:off x="13652500" y="135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127494</xdr:rowOff>
    </xdr:from>
    <xdr:ext cx="469744" cy="259045"/>
    <xdr:sp macro="" textlink="">
      <xdr:nvSpPr>
        <xdr:cNvPr id="663" name="テキスト ボックス 662"/>
        <xdr:cNvSpPr txBox="1"/>
      </xdr:nvSpPr>
      <xdr:spPr>
        <a:xfrm>
          <a:off x="13468428" y="1367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36345</xdr:rowOff>
    </xdr:from>
    <xdr:to>
      <xdr:col>67</xdr:col>
      <xdr:colOff>101600</xdr:colOff>
      <xdr:row>79</xdr:row>
      <xdr:rowOff>137945</xdr:rowOff>
    </xdr:to>
    <xdr:sp macro="" textlink="">
      <xdr:nvSpPr>
        <xdr:cNvPr id="664" name="楕円 663"/>
        <xdr:cNvSpPr/>
      </xdr:nvSpPr>
      <xdr:spPr>
        <a:xfrm>
          <a:off x="12763500" y="135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129072</xdr:rowOff>
    </xdr:from>
    <xdr:ext cx="469744" cy="259045"/>
    <xdr:sp macro="" textlink="">
      <xdr:nvSpPr>
        <xdr:cNvPr id="665" name="テキスト ボックス 664"/>
        <xdr:cNvSpPr txBox="1"/>
      </xdr:nvSpPr>
      <xdr:spPr>
        <a:xfrm>
          <a:off x="12579428" y="1367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44506</xdr:rowOff>
    </xdr:from>
    <xdr:to>
      <xdr:col>85</xdr:col>
      <xdr:colOff>127000</xdr:colOff>
      <xdr:row>96</xdr:row>
      <xdr:rowOff>47614</xdr:rowOff>
    </xdr:to>
    <xdr:cxnSp macro="">
      <xdr:nvCxnSpPr>
        <xdr:cNvPr id="690" name="直線コネクタ 689"/>
        <xdr:cNvCxnSpPr/>
      </xdr:nvCxnSpPr>
      <xdr:spPr>
        <a:xfrm>
          <a:off x="15481300" y="16503706"/>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170166</xdr:rowOff>
    </xdr:from>
    <xdr:to>
      <xdr:col>81</xdr:col>
      <xdr:colOff>50800</xdr:colOff>
      <xdr:row>96</xdr:row>
      <xdr:rowOff>44506</xdr:rowOff>
    </xdr:to>
    <xdr:cxnSp macro="">
      <xdr:nvCxnSpPr>
        <xdr:cNvPr id="693" name="直線コネクタ 692"/>
        <xdr:cNvCxnSpPr/>
      </xdr:nvCxnSpPr>
      <xdr:spPr>
        <a:xfrm>
          <a:off x="14592300" y="16457916"/>
          <a:ext cx="889000" cy="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170166</xdr:rowOff>
    </xdr:from>
    <xdr:to>
      <xdr:col>76</xdr:col>
      <xdr:colOff>114300</xdr:colOff>
      <xdr:row>96</xdr:row>
      <xdr:rowOff>86058</xdr:rowOff>
    </xdr:to>
    <xdr:cxnSp macro="">
      <xdr:nvCxnSpPr>
        <xdr:cNvPr id="696" name="直線コネクタ 695"/>
        <xdr:cNvCxnSpPr/>
      </xdr:nvCxnSpPr>
      <xdr:spPr>
        <a:xfrm flipV="1">
          <a:off x="13703300" y="16457916"/>
          <a:ext cx="889000" cy="8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106073</xdr:rowOff>
    </xdr:from>
    <xdr:to>
      <xdr:col>71</xdr:col>
      <xdr:colOff>177800</xdr:colOff>
      <xdr:row>96</xdr:row>
      <xdr:rowOff>86058</xdr:rowOff>
    </xdr:to>
    <xdr:cxnSp macro="">
      <xdr:nvCxnSpPr>
        <xdr:cNvPr id="699" name="直線コネクタ 698"/>
        <xdr:cNvCxnSpPr/>
      </xdr:nvCxnSpPr>
      <xdr:spPr>
        <a:xfrm>
          <a:off x="12814300" y="16393823"/>
          <a:ext cx="889000" cy="1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168264</xdr:rowOff>
    </xdr:from>
    <xdr:to>
      <xdr:col>85</xdr:col>
      <xdr:colOff>177800</xdr:colOff>
      <xdr:row>96</xdr:row>
      <xdr:rowOff>98414</xdr:rowOff>
    </xdr:to>
    <xdr:sp macro="" textlink="">
      <xdr:nvSpPr>
        <xdr:cNvPr id="709" name="楕円 708"/>
        <xdr:cNvSpPr/>
      </xdr:nvSpPr>
      <xdr:spPr>
        <a:xfrm>
          <a:off x="16268700" y="164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146691</xdr:rowOff>
    </xdr:from>
    <xdr:ext cx="534377" cy="259045"/>
    <xdr:sp macro="" textlink="">
      <xdr:nvSpPr>
        <xdr:cNvPr id="710" name="公債費該当値テキスト"/>
        <xdr:cNvSpPr txBox="1"/>
      </xdr:nvSpPr>
      <xdr:spPr>
        <a:xfrm>
          <a:off x="16370300" y="164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165156</xdr:rowOff>
    </xdr:from>
    <xdr:to>
      <xdr:col>81</xdr:col>
      <xdr:colOff>101600</xdr:colOff>
      <xdr:row>96</xdr:row>
      <xdr:rowOff>95306</xdr:rowOff>
    </xdr:to>
    <xdr:sp macro="" textlink="">
      <xdr:nvSpPr>
        <xdr:cNvPr id="711" name="楕円 710"/>
        <xdr:cNvSpPr/>
      </xdr:nvSpPr>
      <xdr:spPr>
        <a:xfrm>
          <a:off x="15430500" y="164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86433</xdr:rowOff>
    </xdr:from>
    <xdr:ext cx="534377" cy="259045"/>
    <xdr:sp macro="" textlink="">
      <xdr:nvSpPr>
        <xdr:cNvPr id="712" name="テキスト ボックス 711"/>
        <xdr:cNvSpPr txBox="1"/>
      </xdr:nvSpPr>
      <xdr:spPr>
        <a:xfrm>
          <a:off x="15214111" y="165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119366</xdr:rowOff>
    </xdr:from>
    <xdr:to>
      <xdr:col>76</xdr:col>
      <xdr:colOff>165100</xdr:colOff>
      <xdr:row>96</xdr:row>
      <xdr:rowOff>49516</xdr:rowOff>
    </xdr:to>
    <xdr:sp macro="" textlink="">
      <xdr:nvSpPr>
        <xdr:cNvPr id="713" name="楕円 712"/>
        <xdr:cNvSpPr/>
      </xdr:nvSpPr>
      <xdr:spPr>
        <a:xfrm>
          <a:off x="14541500" y="164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40643</xdr:rowOff>
    </xdr:from>
    <xdr:ext cx="534377" cy="259045"/>
    <xdr:sp macro="" textlink="">
      <xdr:nvSpPr>
        <xdr:cNvPr id="714" name="テキスト ボックス 713"/>
        <xdr:cNvSpPr txBox="1"/>
      </xdr:nvSpPr>
      <xdr:spPr>
        <a:xfrm>
          <a:off x="14325111" y="164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35258</xdr:rowOff>
    </xdr:from>
    <xdr:to>
      <xdr:col>72</xdr:col>
      <xdr:colOff>38100</xdr:colOff>
      <xdr:row>96</xdr:row>
      <xdr:rowOff>136858</xdr:rowOff>
    </xdr:to>
    <xdr:sp macro="" textlink="">
      <xdr:nvSpPr>
        <xdr:cNvPr id="715" name="楕円 714"/>
        <xdr:cNvSpPr/>
      </xdr:nvSpPr>
      <xdr:spPr>
        <a:xfrm>
          <a:off x="13652500" y="1649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127985</xdr:rowOff>
    </xdr:from>
    <xdr:ext cx="534377" cy="259045"/>
    <xdr:sp macro="" textlink="">
      <xdr:nvSpPr>
        <xdr:cNvPr id="716" name="テキスト ボックス 715"/>
        <xdr:cNvSpPr txBox="1"/>
      </xdr:nvSpPr>
      <xdr:spPr>
        <a:xfrm>
          <a:off x="13436111" y="1658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55273</xdr:rowOff>
    </xdr:from>
    <xdr:to>
      <xdr:col>67</xdr:col>
      <xdr:colOff>101600</xdr:colOff>
      <xdr:row>95</xdr:row>
      <xdr:rowOff>156873</xdr:rowOff>
    </xdr:to>
    <xdr:sp macro="" textlink="">
      <xdr:nvSpPr>
        <xdr:cNvPr id="717" name="楕円 716"/>
        <xdr:cNvSpPr/>
      </xdr:nvSpPr>
      <xdr:spPr>
        <a:xfrm>
          <a:off x="12763500" y="163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148000</xdr:rowOff>
    </xdr:from>
    <xdr:ext cx="534377" cy="259045"/>
    <xdr:sp macro="" textlink="">
      <xdr:nvSpPr>
        <xdr:cNvPr id="718" name="テキスト ボックス 717"/>
        <xdr:cNvSpPr txBox="1"/>
      </xdr:nvSpPr>
      <xdr:spPr>
        <a:xfrm>
          <a:off x="12547111" y="164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民生費は、住民</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122,670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58,477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46,581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円、長野県平均で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17,170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42,705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回っている。統合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保育園建設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竣工した事が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主な要因である。教育費は、住民１人当たり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88,224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円で昨年と比べて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25,786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した。類似団体平均で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25,314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円、長野県平均で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41,175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32,744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円上回っている。主な要因は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統合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小学校の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工事完了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に伴う普通建設事業費の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があげられる。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しばらくは高い水準で推移すると見込まれる。公債費は、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56,113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544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円減少した。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28,408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円下回り、長野県平均では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5,559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円上回り、全国平均でも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13,018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性質別歳出決算分析同様、</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新たなまちづくりのために活用した合併特例債の償還が増えること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や、今後も庁舎建設等の大型事業が計画されているため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、高水準となることが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確実に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予想される。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後年度負担に備え、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減債基金等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積立を計画的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公債費における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年度間返済の平準化及び、財政運営の弾力化を図る。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年度の財政調整基金残高は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1,706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百万円で標準財政規模比は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36.41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。決算剰余金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処分において、一部財政調整基金に積み立てをしたものの、大半を減債計画に基づき減債基金に積み立てを行ったため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昨年度に続き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財政調整基金残高が減少する結果となった。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度の実質収支額は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452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百万円で標準財政規模比は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9.64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百万円で標準財政規模比は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3.55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地方創生に係る各種事業の実施</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や新庁舎建設等の大型事業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が予定されて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事業の選択と集中により健全な財政運営に努めていく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及び特別会計、公営企業とも黒字収支で推移し、健全な財政運営を継続している。しかし、病院会計、水道会計には一般会計から多額の補助金を支出しており、農業集落排水事業など下水道関係の特別会計も一般会計からの繰入で財政運営を行っている。企業会計及び特別会計は経営が赤字に陥ることの無いよ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病院会計においては策定した「公立病院改革プラン」、水道会計・下水道事業会計においては「経営戦略」に基づき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経営</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基盤の強化と財政マネジメントの向上にそれぞれが取り組み、それ以外の特別会計においても財政・経営の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健全化に努め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繰出金の抑制を図る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一般会計も町税収入</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や各種交付金等が微増し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黒字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とはいえ、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引き続き企業会計・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特別会計への一定の繰出金が見込まれることから一層の財政健全化に努める必要がある。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c r="A1" s="163"/>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4"/>
      <c r="DK1" s="164"/>
      <c r="DL1" s="164"/>
      <c r="DM1" s="164"/>
      <c r="DN1" s="164"/>
      <c r="DO1" s="164"/>
    </row>
    <row r="2" spans="1:119" ht="24.75" thickBot="1">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c r="A3" s="164"/>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3"/>
      <c r="DK3" s="163"/>
      <c r="DL3" s="163"/>
      <c r="DM3" s="163"/>
      <c r="DN3" s="163"/>
      <c r="DO3" s="163"/>
    </row>
    <row r="4" spans="1:119" ht="18.75" customHeight="1">
      <c r="A4" s="164"/>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7331653</v>
      </c>
      <c r="BO4" s="441"/>
      <c r="BP4" s="441"/>
      <c r="BQ4" s="441"/>
      <c r="BR4" s="441"/>
      <c r="BS4" s="441"/>
      <c r="BT4" s="441"/>
      <c r="BU4" s="442"/>
      <c r="BV4" s="440">
        <v>7500339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9.6</v>
      </c>
      <c r="CU4" s="622"/>
      <c r="CV4" s="622"/>
      <c r="CW4" s="622"/>
      <c r="CX4" s="622"/>
      <c r="CY4" s="622"/>
      <c r="CZ4" s="622"/>
      <c r="DA4" s="623"/>
      <c r="DB4" s="621">
        <v>8.9</v>
      </c>
      <c r="DC4" s="622"/>
      <c r="DD4" s="622"/>
      <c r="DE4" s="622"/>
      <c r="DF4" s="622"/>
      <c r="DG4" s="622"/>
      <c r="DH4" s="622"/>
      <c r="DI4" s="623"/>
      <c r="DJ4" s="163"/>
      <c r="DK4" s="163"/>
      <c r="DL4" s="163"/>
      <c r="DM4" s="163"/>
      <c r="DN4" s="163"/>
      <c r="DO4" s="163"/>
    </row>
    <row r="5" spans="1:119" ht="18.75" customHeight="1">
      <c r="A5" s="164"/>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6854636</v>
      </c>
      <c r="BO5" s="446"/>
      <c r="BP5" s="446"/>
      <c r="BQ5" s="446"/>
      <c r="BR5" s="446"/>
      <c r="BS5" s="446"/>
      <c r="BT5" s="446"/>
      <c r="BU5" s="447"/>
      <c r="BV5" s="445">
        <v>7060998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88.2</v>
      </c>
      <c r="CU5" s="416"/>
      <c r="CV5" s="416"/>
      <c r="CW5" s="416"/>
      <c r="CX5" s="416"/>
      <c r="CY5" s="416"/>
      <c r="CZ5" s="416"/>
      <c r="DA5" s="417"/>
      <c r="DB5" s="415">
        <v>84.8</v>
      </c>
      <c r="DC5" s="416"/>
      <c r="DD5" s="416"/>
      <c r="DE5" s="416"/>
      <c r="DF5" s="416"/>
      <c r="DG5" s="416"/>
      <c r="DH5" s="416"/>
      <c r="DI5" s="417"/>
      <c r="DJ5" s="163"/>
      <c r="DK5" s="163"/>
      <c r="DL5" s="163"/>
      <c r="DM5" s="163"/>
      <c r="DN5" s="163"/>
      <c r="DO5" s="163"/>
    </row>
    <row r="6" spans="1:119" ht="18.75" customHeight="1">
      <c r="A6" s="164"/>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477017</v>
      </c>
      <c r="BO6" s="446"/>
      <c r="BP6" s="446"/>
      <c r="BQ6" s="446"/>
      <c r="BR6" s="446"/>
      <c r="BS6" s="446"/>
      <c r="BT6" s="446"/>
      <c r="BU6" s="447"/>
      <c r="BV6" s="445">
        <v>439341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92.2</v>
      </c>
      <c r="CU6" s="596"/>
      <c r="CV6" s="596"/>
      <c r="CW6" s="596"/>
      <c r="CX6" s="596"/>
      <c r="CY6" s="596"/>
      <c r="CZ6" s="596"/>
      <c r="DA6" s="597"/>
      <c r="DB6" s="595">
        <v>88.5</v>
      </c>
      <c r="DC6" s="596"/>
      <c r="DD6" s="596"/>
      <c r="DE6" s="596"/>
      <c r="DF6" s="596"/>
      <c r="DG6" s="596"/>
      <c r="DH6" s="596"/>
      <c r="DI6" s="597"/>
      <c r="DJ6" s="163"/>
      <c r="DK6" s="163"/>
      <c r="DL6" s="163"/>
      <c r="DM6" s="163"/>
      <c r="DN6" s="163"/>
      <c r="DO6" s="163"/>
    </row>
    <row r="7" spans="1:119" ht="18.75" customHeight="1">
      <c r="A7" s="164"/>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25370</v>
      </c>
      <c r="BO7" s="446"/>
      <c r="BP7" s="446"/>
      <c r="BQ7" s="446"/>
      <c r="BR7" s="446"/>
      <c r="BS7" s="446"/>
      <c r="BT7" s="446"/>
      <c r="BU7" s="447"/>
      <c r="BV7" s="445">
        <v>13088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4686529</v>
      </c>
      <c r="CU7" s="446"/>
      <c r="CV7" s="446"/>
      <c r="CW7" s="446"/>
      <c r="CX7" s="446"/>
      <c r="CY7" s="446"/>
      <c r="CZ7" s="446"/>
      <c r="DA7" s="447"/>
      <c r="DB7" s="445">
        <v>4804569</v>
      </c>
      <c r="DC7" s="446"/>
      <c r="DD7" s="446"/>
      <c r="DE7" s="446"/>
      <c r="DF7" s="446"/>
      <c r="DG7" s="446"/>
      <c r="DH7" s="446"/>
      <c r="DI7" s="447"/>
      <c r="DJ7" s="163"/>
      <c r="DK7" s="163"/>
      <c r="DL7" s="163"/>
      <c r="DM7" s="163"/>
      <c r="DN7" s="163"/>
      <c r="DO7" s="163"/>
    </row>
    <row r="8" spans="1:119" ht="18.75" customHeight="1" thickBot="1">
      <c r="A8" s="164"/>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96</v>
      </c>
      <c r="AV8" s="503"/>
      <c r="AW8" s="503"/>
      <c r="AX8" s="503"/>
      <c r="AY8" s="425" t="s">
        <v>103</v>
      </c>
      <c r="AZ8" s="426"/>
      <c r="BA8" s="426"/>
      <c r="BB8" s="426"/>
      <c r="BC8" s="426"/>
      <c r="BD8" s="426"/>
      <c r="BE8" s="426"/>
      <c r="BF8" s="426"/>
      <c r="BG8" s="426"/>
      <c r="BH8" s="426"/>
      <c r="BI8" s="426"/>
      <c r="BJ8" s="426"/>
      <c r="BK8" s="426"/>
      <c r="BL8" s="426"/>
      <c r="BM8" s="427"/>
      <c r="BN8" s="445">
        <v>451647</v>
      </c>
      <c r="BO8" s="446"/>
      <c r="BP8" s="446"/>
      <c r="BQ8" s="446"/>
      <c r="BR8" s="446"/>
      <c r="BS8" s="446"/>
      <c r="BT8" s="446"/>
      <c r="BU8" s="447"/>
      <c r="BV8" s="445">
        <v>426253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0.28000000000000003</v>
      </c>
      <c r="CU8" s="559"/>
      <c r="CV8" s="559"/>
      <c r="CW8" s="559"/>
      <c r="CX8" s="559"/>
      <c r="CY8" s="559"/>
      <c r="CZ8" s="559"/>
      <c r="DA8" s="560"/>
      <c r="DB8" s="558">
        <v>0.28000000000000003</v>
      </c>
      <c r="DC8" s="559"/>
      <c r="DD8" s="559"/>
      <c r="DE8" s="559"/>
      <c r="DF8" s="559"/>
      <c r="DG8" s="559"/>
      <c r="DH8" s="559"/>
      <c r="DI8" s="560"/>
      <c r="DJ8" s="163"/>
      <c r="DK8" s="163"/>
      <c r="DL8" s="163"/>
      <c r="DM8" s="163"/>
      <c r="DN8" s="163"/>
      <c r="DO8" s="163"/>
    </row>
    <row r="9" spans="1:119" ht="18.75" customHeight="1" thickBot="1">
      <c r="A9" s="164"/>
      <c r="B9" s="584" t="s">
        <v>105</v>
      </c>
      <c r="C9" s="585"/>
      <c r="D9" s="585"/>
      <c r="E9" s="585"/>
      <c r="F9" s="585"/>
      <c r="G9" s="585"/>
      <c r="H9" s="585"/>
      <c r="I9" s="585"/>
      <c r="J9" s="585"/>
      <c r="K9" s="508"/>
      <c r="L9" s="586" t="s">
        <v>106</v>
      </c>
      <c r="M9" s="587"/>
      <c r="N9" s="587"/>
      <c r="O9" s="587"/>
      <c r="P9" s="587"/>
      <c r="Q9" s="588"/>
      <c r="R9" s="589">
        <v>11063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25394</v>
      </c>
      <c r="BO9" s="446"/>
      <c r="BP9" s="446"/>
      <c r="BQ9" s="446"/>
      <c r="BR9" s="446"/>
      <c r="BS9" s="446"/>
      <c r="BT9" s="446"/>
      <c r="BU9" s="447"/>
      <c r="BV9" s="445">
        <v>33386</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11.4</v>
      </c>
      <c r="CU9" s="416"/>
      <c r="CV9" s="416"/>
      <c r="CW9" s="416"/>
      <c r="CX9" s="416"/>
      <c r="CY9" s="416"/>
      <c r="CZ9" s="416"/>
      <c r="DA9" s="417"/>
      <c r="DB9" s="415">
        <v>11.8</v>
      </c>
      <c r="DC9" s="416"/>
      <c r="DD9" s="416"/>
      <c r="DE9" s="416"/>
      <c r="DF9" s="416"/>
      <c r="DG9" s="416"/>
      <c r="DH9" s="416"/>
      <c r="DI9" s="417"/>
      <c r="DJ9" s="163"/>
      <c r="DK9" s="163"/>
      <c r="DL9" s="163"/>
      <c r="DM9" s="163"/>
      <c r="DN9" s="163"/>
      <c r="DO9" s="163"/>
    </row>
    <row r="10" spans="1:119" ht="18.75" customHeight="1" thickBot="1">
      <c r="A10" s="164"/>
      <c r="B10" s="584"/>
      <c r="C10" s="585"/>
      <c r="D10" s="585"/>
      <c r="E10" s="585"/>
      <c r="F10" s="585"/>
      <c r="G10" s="585"/>
      <c r="H10" s="585"/>
      <c r="I10" s="585"/>
      <c r="J10" s="585"/>
      <c r="K10" s="508"/>
      <c r="L10" s="418" t="s">
        <v>112</v>
      </c>
      <c r="M10" s="419"/>
      <c r="N10" s="419"/>
      <c r="O10" s="419"/>
      <c r="P10" s="419"/>
      <c r="Q10" s="420"/>
      <c r="R10" s="421">
        <v>11865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8278</v>
      </c>
      <c r="BO10" s="446"/>
      <c r="BP10" s="446"/>
      <c r="BQ10" s="446"/>
      <c r="BR10" s="446"/>
      <c r="BS10" s="446"/>
      <c r="BT10" s="446"/>
      <c r="BU10" s="447"/>
      <c r="BV10" s="445">
        <v>9358</v>
      </c>
      <c r="BW10" s="446"/>
      <c r="BX10" s="446"/>
      <c r="BY10" s="446"/>
      <c r="BZ10" s="446"/>
      <c r="CA10" s="446"/>
      <c r="CB10" s="446"/>
      <c r="CC10" s="447"/>
      <c r="CD10" s="168" t="s">
        <v>116</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c r="A11" s="164"/>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3"/>
      <c r="DK11" s="163"/>
      <c r="DL11" s="163"/>
      <c r="DM11" s="163"/>
      <c r="DN11" s="163"/>
      <c r="DO11" s="163"/>
    </row>
    <row r="12" spans="1:119" ht="18.75" customHeight="1">
      <c r="A12" s="164"/>
      <c r="B12" s="561" t="s">
        <v>123</v>
      </c>
      <c r="C12" s="562"/>
      <c r="D12" s="562"/>
      <c r="E12" s="562"/>
      <c r="F12" s="562"/>
      <c r="G12" s="562"/>
      <c r="H12" s="562"/>
      <c r="I12" s="562"/>
      <c r="J12" s="562"/>
      <c r="K12" s="563"/>
      <c r="L12" s="570" t="s">
        <v>124</v>
      </c>
      <c r="M12" s="571"/>
      <c r="N12" s="571"/>
      <c r="O12" s="571"/>
      <c r="P12" s="571"/>
      <c r="Q12" s="572"/>
      <c r="R12" s="573">
        <v>11326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145000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3"/>
      <c r="DK12" s="163"/>
      <c r="DL12" s="163"/>
      <c r="DM12" s="163"/>
      <c r="DN12" s="163"/>
      <c r="DO12" s="163"/>
    </row>
    <row r="13" spans="1:119" ht="18.75" customHeight="1">
      <c r="A13" s="164"/>
      <c r="B13" s="564"/>
      <c r="C13" s="565"/>
      <c r="D13" s="565"/>
      <c r="E13" s="565"/>
      <c r="F13" s="565"/>
      <c r="G13" s="565"/>
      <c r="H13" s="565"/>
      <c r="I13" s="565"/>
      <c r="J13" s="565"/>
      <c r="K13" s="566"/>
      <c r="L13" s="174"/>
      <c r="M13" s="545" t="s">
        <v>131</v>
      </c>
      <c r="N13" s="546"/>
      <c r="O13" s="546"/>
      <c r="P13" s="546"/>
      <c r="Q13" s="547"/>
      <c r="R13" s="548">
        <v>11271</v>
      </c>
      <c r="S13" s="549"/>
      <c r="T13" s="549"/>
      <c r="U13" s="549"/>
      <c r="V13" s="550"/>
      <c r="W13" s="536" t="s">
        <v>132</v>
      </c>
      <c r="X13" s="458"/>
      <c r="Y13" s="458"/>
      <c r="Z13" s="458"/>
      <c r="AA13" s="458"/>
      <c r="AB13" s="459"/>
      <c r="AC13" s="421">
        <v>1550</v>
      </c>
      <c r="AD13" s="422"/>
      <c r="AE13" s="422"/>
      <c r="AF13" s="422"/>
      <c r="AG13" s="423"/>
      <c r="AH13" s="421">
        <v>1717</v>
      </c>
      <c r="AI13" s="422"/>
      <c r="AJ13" s="422"/>
      <c r="AK13" s="422"/>
      <c r="AL13" s="424"/>
      <c r="AM13" s="514" t="s">
        <v>133</v>
      </c>
      <c r="AN13" s="419"/>
      <c r="AO13" s="419"/>
      <c r="AP13" s="419"/>
      <c r="AQ13" s="419"/>
      <c r="AR13" s="419"/>
      <c r="AS13" s="419"/>
      <c r="AT13" s="420"/>
      <c r="AU13" s="502" t="s">
        <v>109</v>
      </c>
      <c r="AV13" s="503"/>
      <c r="AW13" s="503"/>
      <c r="AX13" s="503"/>
      <c r="AY13" s="425" t="s">
        <v>134</v>
      </c>
      <c r="AZ13" s="426"/>
      <c r="BA13" s="426"/>
      <c r="BB13" s="426"/>
      <c r="BC13" s="426"/>
      <c r="BD13" s="426"/>
      <c r="BE13" s="426"/>
      <c r="BF13" s="426"/>
      <c r="BG13" s="426"/>
      <c r="BH13" s="426"/>
      <c r="BI13" s="426"/>
      <c r="BJ13" s="426"/>
      <c r="BK13" s="426"/>
      <c r="BL13" s="426"/>
      <c r="BM13" s="427"/>
      <c r="BN13" s="445">
        <v>-166328</v>
      </c>
      <c r="BO13" s="446"/>
      <c r="BP13" s="446"/>
      <c r="BQ13" s="446"/>
      <c r="BR13" s="446"/>
      <c r="BS13" s="446"/>
      <c r="BT13" s="446"/>
      <c r="BU13" s="447"/>
      <c r="BV13" s="445">
        <v>-102256</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9.6</v>
      </c>
      <c r="CU13" s="416"/>
      <c r="CV13" s="416"/>
      <c r="CW13" s="416"/>
      <c r="CX13" s="416"/>
      <c r="CY13" s="416"/>
      <c r="CZ13" s="416"/>
      <c r="DA13" s="417"/>
      <c r="DB13" s="415">
        <v>9.4</v>
      </c>
      <c r="DC13" s="416"/>
      <c r="DD13" s="416"/>
      <c r="DE13" s="416"/>
      <c r="DF13" s="416"/>
      <c r="DG13" s="416"/>
      <c r="DH13" s="416"/>
      <c r="DI13" s="417"/>
      <c r="DJ13" s="163"/>
      <c r="DK13" s="163"/>
      <c r="DL13" s="163"/>
      <c r="DM13" s="163"/>
      <c r="DN13" s="163"/>
      <c r="DO13" s="163"/>
    </row>
    <row r="14" spans="1:119" ht="18.75" customHeight="1" thickBot="1">
      <c r="A14" s="164"/>
      <c r="B14" s="564"/>
      <c r="C14" s="565"/>
      <c r="D14" s="565"/>
      <c r="E14" s="565"/>
      <c r="F14" s="565"/>
      <c r="G14" s="565"/>
      <c r="H14" s="565"/>
      <c r="I14" s="565"/>
      <c r="J14" s="565"/>
      <c r="K14" s="566"/>
      <c r="L14" s="538" t="s">
        <v>136</v>
      </c>
      <c r="M14" s="579"/>
      <c r="N14" s="579"/>
      <c r="O14" s="579"/>
      <c r="P14" s="579"/>
      <c r="Q14" s="580"/>
      <c r="R14" s="548">
        <v>11551</v>
      </c>
      <c r="S14" s="549"/>
      <c r="T14" s="549"/>
      <c r="U14" s="549"/>
      <c r="V14" s="550"/>
      <c r="W14" s="551"/>
      <c r="X14" s="461"/>
      <c r="Y14" s="461"/>
      <c r="Z14" s="461"/>
      <c r="AA14" s="461"/>
      <c r="AB14" s="462"/>
      <c r="AC14" s="541">
        <v>24.7</v>
      </c>
      <c r="AD14" s="542"/>
      <c r="AE14" s="542"/>
      <c r="AF14" s="542"/>
      <c r="AG14" s="543"/>
      <c r="AH14" s="541">
        <v>25.5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138</v>
      </c>
      <c r="DC14" s="553"/>
      <c r="DD14" s="553"/>
      <c r="DE14" s="553"/>
      <c r="DF14" s="553"/>
      <c r="DG14" s="553"/>
      <c r="DH14" s="553"/>
      <c r="DI14" s="554"/>
      <c r="DJ14" s="163"/>
      <c r="DK14" s="163"/>
      <c r="DL14" s="163"/>
      <c r="DM14" s="163"/>
      <c r="DN14" s="163"/>
      <c r="DO14" s="163"/>
    </row>
    <row r="15" spans="1:119" ht="18.75" customHeight="1">
      <c r="A15" s="164"/>
      <c r="B15" s="564"/>
      <c r="C15" s="565"/>
      <c r="D15" s="565"/>
      <c r="E15" s="565"/>
      <c r="F15" s="565"/>
      <c r="G15" s="565"/>
      <c r="H15" s="565"/>
      <c r="I15" s="565"/>
      <c r="J15" s="565"/>
      <c r="K15" s="566"/>
      <c r="L15" s="174"/>
      <c r="M15" s="545" t="s">
        <v>131</v>
      </c>
      <c r="N15" s="546"/>
      <c r="O15" s="546"/>
      <c r="P15" s="546"/>
      <c r="Q15" s="547"/>
      <c r="R15" s="548">
        <v>11499</v>
      </c>
      <c r="S15" s="549"/>
      <c r="T15" s="549"/>
      <c r="U15" s="549"/>
      <c r="V15" s="550"/>
      <c r="W15" s="536" t="s">
        <v>139</v>
      </c>
      <c r="X15" s="458"/>
      <c r="Y15" s="458"/>
      <c r="Z15" s="458"/>
      <c r="AA15" s="458"/>
      <c r="AB15" s="459"/>
      <c r="AC15" s="421">
        <v>1422</v>
      </c>
      <c r="AD15" s="422"/>
      <c r="AE15" s="422"/>
      <c r="AF15" s="422"/>
      <c r="AG15" s="423"/>
      <c r="AH15" s="421">
        <v>1549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1128327</v>
      </c>
      <c r="BO15" s="441"/>
      <c r="BP15" s="441"/>
      <c r="BQ15" s="441"/>
      <c r="BR15" s="441"/>
      <c r="BS15" s="441"/>
      <c r="BT15" s="441"/>
      <c r="BU15" s="442"/>
      <c r="BV15" s="440">
        <v>1112856</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c r="A16" s="164"/>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22.7</v>
      </c>
      <c r="AD16" s="542"/>
      <c r="AE16" s="542"/>
      <c r="AF16" s="542"/>
      <c r="AG16" s="543"/>
      <c r="AH16" s="541">
        <v>23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4014205</v>
      </c>
      <c r="BO16" s="446"/>
      <c r="BP16" s="446"/>
      <c r="BQ16" s="446"/>
      <c r="BR16" s="446"/>
      <c r="BS16" s="446"/>
      <c r="BT16" s="446"/>
      <c r="BU16" s="447"/>
      <c r="BV16" s="445">
        <v>4044544</v>
      </c>
      <c r="BW16" s="446"/>
      <c r="BX16" s="446"/>
      <c r="BY16" s="446"/>
      <c r="BZ16" s="446"/>
      <c r="CA16" s="446"/>
      <c r="CB16" s="446"/>
      <c r="CC16" s="447"/>
      <c r="CD16" s="178"/>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3"/>
      <c r="DK16" s="163"/>
      <c r="DL16" s="163"/>
      <c r="DM16" s="163"/>
      <c r="DN16" s="163"/>
      <c r="DO16" s="163"/>
    </row>
    <row r="17" spans="1:119" ht="18.75" customHeight="1" thickBot="1">
      <c r="A17" s="164"/>
      <c r="B17" s="567"/>
      <c r="C17" s="568"/>
      <c r="D17" s="568"/>
      <c r="E17" s="568"/>
      <c r="F17" s="568"/>
      <c r="G17" s="568"/>
      <c r="H17" s="568"/>
      <c r="I17" s="568"/>
      <c r="J17" s="568"/>
      <c r="K17" s="569"/>
      <c r="L17" s="179"/>
      <c r="M17" s="530" t="s">
        <v>145</v>
      </c>
      <c r="N17" s="531"/>
      <c r="O17" s="531"/>
      <c r="P17" s="531"/>
      <c r="Q17" s="532"/>
      <c r="R17" s="533" t="s">
        <v>146</v>
      </c>
      <c r="S17" s="534"/>
      <c r="T17" s="534"/>
      <c r="U17" s="534"/>
      <c r="V17" s="535"/>
      <c r="W17" s="536" t="s">
        <v>147</v>
      </c>
      <c r="X17" s="458"/>
      <c r="Y17" s="458"/>
      <c r="Z17" s="458"/>
      <c r="AA17" s="458"/>
      <c r="AB17" s="459"/>
      <c r="AC17" s="421">
        <v>3301</v>
      </c>
      <c r="AD17" s="422"/>
      <c r="AE17" s="422"/>
      <c r="AF17" s="422"/>
      <c r="AG17" s="423"/>
      <c r="AH17" s="421">
        <v>3478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1405546</v>
      </c>
      <c r="BO17" s="446"/>
      <c r="BP17" s="446"/>
      <c r="BQ17" s="446"/>
      <c r="BR17" s="446"/>
      <c r="BS17" s="446"/>
      <c r="BT17" s="446"/>
      <c r="BU17" s="447"/>
      <c r="BV17" s="445">
        <v>1380661</v>
      </c>
      <c r="BW17" s="446"/>
      <c r="BX17" s="446"/>
      <c r="BY17" s="446"/>
      <c r="BZ17" s="446"/>
      <c r="CA17" s="446"/>
      <c r="CB17" s="446"/>
      <c r="CC17" s="447"/>
      <c r="CD17" s="178"/>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3"/>
      <c r="DK17" s="163"/>
      <c r="DL17" s="163"/>
      <c r="DM17" s="163"/>
      <c r="DN17" s="163"/>
      <c r="DO17" s="163"/>
    </row>
    <row r="18" spans="1:119" ht="18.75" customHeight="1" thickBot="1">
      <c r="A18" s="164"/>
      <c r="B18" s="507" t="s">
        <v>149</v>
      </c>
      <c r="C18" s="508"/>
      <c r="D18" s="508"/>
      <c r="E18" s="509"/>
      <c r="F18" s="509"/>
      <c r="G18" s="509"/>
      <c r="H18" s="509"/>
      <c r="I18" s="509"/>
      <c r="J18" s="509"/>
      <c r="K18" s="509"/>
      <c r="L18" s="510">
        <v>75</v>
      </c>
      <c r="M18" s="510"/>
      <c r="N18" s="510"/>
      <c r="O18" s="510"/>
      <c r="P18" s="510"/>
      <c r="Q18" s="510"/>
      <c r="R18" s="511"/>
      <c r="S18" s="511"/>
      <c r="T18" s="511"/>
      <c r="U18" s="511"/>
      <c r="V18" s="512"/>
      <c r="W18" s="526"/>
      <c r="X18" s="527"/>
      <c r="Y18" s="527"/>
      <c r="Z18" s="527"/>
      <c r="AA18" s="527"/>
      <c r="AB18" s="537"/>
      <c r="AC18" s="409">
        <v>52.6</v>
      </c>
      <c r="AD18" s="410"/>
      <c r="AE18" s="410"/>
      <c r="AF18" s="410"/>
      <c r="AG18" s="513"/>
      <c r="AH18" s="409">
        <v>51.6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4185930</v>
      </c>
      <c r="BO18" s="446"/>
      <c r="BP18" s="446"/>
      <c r="BQ18" s="446"/>
      <c r="BR18" s="446"/>
      <c r="BS18" s="446"/>
      <c r="BT18" s="446"/>
      <c r="BU18" s="447"/>
      <c r="BV18" s="445">
        <v>4107824</v>
      </c>
      <c r="BW18" s="446"/>
      <c r="BX18" s="446"/>
      <c r="BY18" s="446"/>
      <c r="BZ18" s="446"/>
      <c r="CA18" s="446"/>
      <c r="CB18" s="446"/>
      <c r="CC18" s="447"/>
      <c r="CD18" s="178"/>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3"/>
      <c r="DK18" s="163"/>
      <c r="DL18" s="163"/>
      <c r="DM18" s="163"/>
      <c r="DN18" s="163"/>
      <c r="DO18" s="163"/>
    </row>
    <row r="19" spans="1:119" ht="18.75" customHeight="1" thickBot="1">
      <c r="A19" s="164"/>
      <c r="B19" s="507" t="s">
        <v>151</v>
      </c>
      <c r="C19" s="508"/>
      <c r="D19" s="508"/>
      <c r="E19" s="509"/>
      <c r="F19" s="509"/>
      <c r="G19" s="509"/>
      <c r="H19" s="509"/>
      <c r="I19" s="509"/>
      <c r="J19" s="509"/>
      <c r="K19" s="509"/>
      <c r="L19" s="515">
        <v>148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5502682</v>
      </c>
      <c r="BO19" s="446"/>
      <c r="BP19" s="446"/>
      <c r="BQ19" s="446"/>
      <c r="BR19" s="446"/>
      <c r="BS19" s="446"/>
      <c r="BT19" s="446"/>
      <c r="BU19" s="447"/>
      <c r="BV19" s="445">
        <v>5451766</v>
      </c>
      <c r="BW19" s="446"/>
      <c r="BX19" s="446"/>
      <c r="BY19" s="446"/>
      <c r="BZ19" s="446"/>
      <c r="CA19" s="446"/>
      <c r="CB19" s="446"/>
      <c r="CC19" s="447"/>
      <c r="CD19" s="178"/>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3"/>
      <c r="DK19" s="163"/>
      <c r="DL19" s="163"/>
      <c r="DM19" s="163"/>
      <c r="DN19" s="163"/>
      <c r="DO19" s="163"/>
    </row>
    <row r="20" spans="1:119" ht="18.75" customHeight="1" thickBot="1">
      <c r="A20" s="164"/>
      <c r="B20" s="507" t="s">
        <v>153</v>
      </c>
      <c r="C20" s="508"/>
      <c r="D20" s="508"/>
      <c r="E20" s="509"/>
      <c r="F20" s="509"/>
      <c r="G20" s="509"/>
      <c r="H20" s="509"/>
      <c r="I20" s="509"/>
      <c r="J20" s="509"/>
      <c r="K20" s="509"/>
      <c r="L20" s="515">
        <v>3769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78"/>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3"/>
      <c r="DK20" s="163"/>
      <c r="DL20" s="163"/>
      <c r="DM20" s="163"/>
      <c r="DN20" s="163"/>
      <c r="DO20" s="163"/>
    </row>
    <row r="21" spans="1:119" ht="18.75" customHeight="1">
      <c r="A21" s="164"/>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78"/>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3"/>
      <c r="DK21" s="163"/>
      <c r="DL21" s="163"/>
      <c r="DM21" s="163"/>
      <c r="DN21" s="163"/>
      <c r="DO21" s="163"/>
    </row>
    <row r="22" spans="1:119" ht="18.75" customHeight="1" thickBot="1">
      <c r="A22" s="164"/>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78"/>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3"/>
      <c r="DK22" s="163"/>
      <c r="DL22" s="163"/>
      <c r="DM22" s="163"/>
      <c r="DN22" s="163"/>
      <c r="DO22" s="163"/>
    </row>
    <row r="23" spans="1:119" ht="18.75" customHeight="1">
      <c r="A23" s="164"/>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7140268</v>
      </c>
      <c r="BO23" s="446"/>
      <c r="BP23" s="446"/>
      <c r="BQ23" s="446"/>
      <c r="BR23" s="446"/>
      <c r="BS23" s="446"/>
      <c r="BT23" s="446"/>
      <c r="BU23" s="447"/>
      <c r="BV23" s="445">
        <v>7147187</v>
      </c>
      <c r="BW23" s="446"/>
      <c r="BX23" s="446"/>
      <c r="BY23" s="446"/>
      <c r="BZ23" s="446"/>
      <c r="CA23" s="446"/>
      <c r="CB23" s="446"/>
      <c r="CC23" s="447"/>
      <c r="CD23" s="178"/>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3"/>
      <c r="DK23" s="163"/>
      <c r="DL23" s="163"/>
      <c r="DM23" s="163"/>
      <c r="DN23" s="163"/>
      <c r="DO23" s="163"/>
    </row>
    <row r="24" spans="1:119" ht="18.75" customHeight="1" thickBot="1">
      <c r="A24" s="164"/>
      <c r="B24" s="477"/>
      <c r="C24" s="478"/>
      <c r="D24" s="479"/>
      <c r="E24" s="418" t="s">
        <v>162</v>
      </c>
      <c r="F24" s="419"/>
      <c r="G24" s="419"/>
      <c r="H24" s="419"/>
      <c r="I24" s="419"/>
      <c r="J24" s="419"/>
      <c r="K24" s="420"/>
      <c r="L24" s="421">
        <v>1</v>
      </c>
      <c r="M24" s="422"/>
      <c r="N24" s="422"/>
      <c r="O24" s="422"/>
      <c r="P24" s="423"/>
      <c r="Q24" s="421">
        <v>6790</v>
      </c>
      <c r="R24" s="422"/>
      <c r="S24" s="422"/>
      <c r="T24" s="422"/>
      <c r="U24" s="422"/>
      <c r="V24" s="423"/>
      <c r="W24" s="487"/>
      <c r="X24" s="478"/>
      <c r="Y24" s="479"/>
      <c r="Z24" s="418" t="s">
        <v>163</v>
      </c>
      <c r="AA24" s="419"/>
      <c r="AB24" s="419"/>
      <c r="AC24" s="419"/>
      <c r="AD24" s="419"/>
      <c r="AE24" s="419"/>
      <c r="AF24" s="419"/>
      <c r="AG24" s="420"/>
      <c r="AH24" s="421">
        <v>118</v>
      </c>
      <c r="AI24" s="422"/>
      <c r="AJ24" s="422"/>
      <c r="AK24" s="422"/>
      <c r="AL24" s="423"/>
      <c r="AM24" s="421">
        <v>362850</v>
      </c>
      <c r="AN24" s="422"/>
      <c r="AO24" s="422"/>
      <c r="AP24" s="422"/>
      <c r="AQ24" s="422"/>
      <c r="AR24" s="423"/>
      <c r="AS24" s="421">
        <v>3075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1603473</v>
      </c>
      <c r="BO24" s="446"/>
      <c r="BP24" s="446"/>
      <c r="BQ24" s="446"/>
      <c r="BR24" s="446"/>
      <c r="BS24" s="446"/>
      <c r="BT24" s="446"/>
      <c r="BU24" s="447"/>
      <c r="BV24" s="445">
        <v>1590040</v>
      </c>
      <c r="BW24" s="446"/>
      <c r="BX24" s="446"/>
      <c r="BY24" s="446"/>
      <c r="BZ24" s="446"/>
      <c r="CA24" s="446"/>
      <c r="CB24" s="446"/>
      <c r="CC24" s="447"/>
      <c r="CD24" s="178"/>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3"/>
      <c r="DK24" s="163"/>
      <c r="DL24" s="163"/>
      <c r="DM24" s="163"/>
      <c r="DN24" s="163"/>
      <c r="DO24" s="163"/>
    </row>
    <row r="25" spans="1:119" s="163" customFormat="1" ht="18.75" customHeight="1">
      <c r="A25" s="164"/>
      <c r="B25" s="477"/>
      <c r="C25" s="478"/>
      <c r="D25" s="479"/>
      <c r="E25" s="418" t="s">
        <v>165</v>
      </c>
      <c r="F25" s="419"/>
      <c r="G25" s="419"/>
      <c r="H25" s="419"/>
      <c r="I25" s="419"/>
      <c r="J25" s="419"/>
      <c r="K25" s="420"/>
      <c r="L25" s="421">
        <v>2</v>
      </c>
      <c r="M25" s="422"/>
      <c r="N25" s="422"/>
      <c r="O25" s="422"/>
      <c r="P25" s="423"/>
      <c r="Q25" s="421">
        <v>5610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1013087</v>
      </c>
      <c r="BO25" s="441"/>
      <c r="BP25" s="441"/>
      <c r="BQ25" s="441"/>
      <c r="BR25" s="441"/>
      <c r="BS25" s="441"/>
      <c r="BT25" s="441"/>
      <c r="BU25" s="442"/>
      <c r="BV25" s="440">
        <v>75235</v>
      </c>
      <c r="BW25" s="441"/>
      <c r="BX25" s="441"/>
      <c r="BY25" s="441"/>
      <c r="BZ25" s="441"/>
      <c r="CA25" s="441"/>
      <c r="CB25" s="441"/>
      <c r="CC25" s="442"/>
      <c r="CD25" s="178"/>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3" customFormat="1" ht="18.75" customHeight="1">
      <c r="A26" s="164"/>
      <c r="B26" s="477"/>
      <c r="C26" s="478"/>
      <c r="D26" s="479"/>
      <c r="E26" s="418" t="s">
        <v>168</v>
      </c>
      <c r="F26" s="419"/>
      <c r="G26" s="419"/>
      <c r="H26" s="419"/>
      <c r="I26" s="419"/>
      <c r="J26" s="419"/>
      <c r="K26" s="420"/>
      <c r="L26" s="421">
        <v>1</v>
      </c>
      <c r="M26" s="422"/>
      <c r="N26" s="422"/>
      <c r="O26" s="422"/>
      <c r="P26" s="423"/>
      <c r="Q26" s="421">
        <v>5190</v>
      </c>
      <c r="R26" s="422"/>
      <c r="S26" s="422"/>
      <c r="T26" s="422"/>
      <c r="U26" s="422"/>
      <c r="V26" s="423"/>
      <c r="W26" s="487"/>
      <c r="X26" s="478"/>
      <c r="Y26" s="479"/>
      <c r="Z26" s="418" t="s">
        <v>169</v>
      </c>
      <c r="AA26" s="500"/>
      <c r="AB26" s="500"/>
      <c r="AC26" s="500"/>
      <c r="AD26" s="500"/>
      <c r="AE26" s="500"/>
      <c r="AF26" s="500"/>
      <c r="AG26" s="501"/>
      <c r="AH26" s="421" t="s">
        <v>130</v>
      </c>
      <c r="AI26" s="422"/>
      <c r="AJ26" s="422"/>
      <c r="AK26" s="422"/>
      <c r="AL26" s="423"/>
      <c r="AM26" s="421" t="s">
        <v>130</v>
      </c>
      <c r="AN26" s="422"/>
      <c r="AO26" s="422"/>
      <c r="AP26" s="422"/>
      <c r="AQ26" s="422"/>
      <c r="AR26" s="423"/>
      <c r="AS26" s="421" t="s">
        <v>130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78"/>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4"/>
      <c r="B27" s="477"/>
      <c r="C27" s="478"/>
      <c r="D27" s="479"/>
      <c r="E27" s="418" t="s">
        <v>171</v>
      </c>
      <c r="F27" s="419"/>
      <c r="G27" s="419"/>
      <c r="H27" s="419"/>
      <c r="I27" s="419"/>
      <c r="J27" s="419"/>
      <c r="K27" s="420"/>
      <c r="L27" s="421">
        <v>1</v>
      </c>
      <c r="M27" s="422"/>
      <c r="N27" s="422"/>
      <c r="O27" s="422"/>
      <c r="P27" s="423"/>
      <c r="Q27" s="421">
        <v>2690</v>
      </c>
      <c r="R27" s="422"/>
      <c r="S27" s="422"/>
      <c r="T27" s="422"/>
      <c r="U27" s="422"/>
      <c r="V27" s="423"/>
      <c r="W27" s="487"/>
      <c r="X27" s="478"/>
      <c r="Y27" s="479"/>
      <c r="Z27" s="418" t="s">
        <v>172</v>
      </c>
      <c r="AA27" s="419"/>
      <c r="AB27" s="419"/>
      <c r="AC27" s="419"/>
      <c r="AD27" s="419"/>
      <c r="AE27" s="419"/>
      <c r="AF27" s="419"/>
      <c r="AG27" s="420"/>
      <c r="AH27" s="421" t="s">
        <v>130</v>
      </c>
      <c r="AI27" s="422"/>
      <c r="AJ27" s="422"/>
      <c r="AK27" s="422"/>
      <c r="AL27" s="423"/>
      <c r="AM27" s="421" t="s">
        <v>130</v>
      </c>
      <c r="AN27" s="422"/>
      <c r="AO27" s="422"/>
      <c r="AP27" s="422"/>
      <c r="AQ27" s="422"/>
      <c r="AR27" s="423"/>
      <c r="AS27" s="421" t="s">
        <v>130</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130</v>
      </c>
      <c r="BW27" s="449"/>
      <c r="BX27" s="449"/>
      <c r="BY27" s="449"/>
      <c r="BZ27" s="449"/>
      <c r="CA27" s="449"/>
      <c r="CB27" s="449"/>
      <c r="CC27" s="450"/>
      <c r="CD27" s="180"/>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3"/>
      <c r="DK27" s="163"/>
      <c r="DL27" s="163"/>
      <c r="DM27" s="163"/>
      <c r="DN27" s="163"/>
      <c r="DO27" s="163"/>
    </row>
    <row r="28" spans="1:119" ht="18.75" customHeight="1">
      <c r="A28" s="164"/>
      <c r="B28" s="477"/>
      <c r="C28" s="478"/>
      <c r="D28" s="479"/>
      <c r="E28" s="418" t="s">
        <v>174</v>
      </c>
      <c r="F28" s="419"/>
      <c r="G28" s="419"/>
      <c r="H28" s="419"/>
      <c r="I28" s="419"/>
      <c r="J28" s="419"/>
      <c r="K28" s="420"/>
      <c r="L28" s="421">
        <v>1</v>
      </c>
      <c r="M28" s="422"/>
      <c r="N28" s="422"/>
      <c r="O28" s="422"/>
      <c r="P28" s="423"/>
      <c r="Q28" s="421">
        <v>1840</v>
      </c>
      <c r="R28" s="422"/>
      <c r="S28" s="422"/>
      <c r="T28" s="422"/>
      <c r="U28" s="422"/>
      <c r="V28" s="423"/>
      <c r="W28" s="487"/>
      <c r="X28" s="478"/>
      <c r="Y28" s="479"/>
      <c r="Z28" s="418" t="s">
        <v>175</v>
      </c>
      <c r="AA28" s="419"/>
      <c r="AB28" s="419"/>
      <c r="AC28" s="419"/>
      <c r="AD28" s="419"/>
      <c r="AE28" s="419"/>
      <c r="AF28" s="419"/>
      <c r="AG28" s="420"/>
      <c r="AH28" s="421">
        <v>6</v>
      </c>
      <c r="AI28" s="422"/>
      <c r="AJ28" s="422"/>
      <c r="AK28" s="422"/>
      <c r="AL28" s="423"/>
      <c r="AM28" s="421">
        <v>14124</v>
      </c>
      <c r="AN28" s="422"/>
      <c r="AO28" s="422"/>
      <c r="AP28" s="422"/>
      <c r="AQ28" s="422"/>
      <c r="AR28" s="423"/>
      <c r="AS28" s="421">
        <v>2354</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1706447</v>
      </c>
      <c r="BO28" s="441"/>
      <c r="BP28" s="441"/>
      <c r="BQ28" s="441"/>
      <c r="BR28" s="441"/>
      <c r="BS28" s="441"/>
      <c r="BT28" s="441"/>
      <c r="BU28" s="442"/>
      <c r="BV28" s="440">
        <v>1848169</v>
      </c>
      <c r="BW28" s="441"/>
      <c r="BX28" s="441"/>
      <c r="BY28" s="441"/>
      <c r="BZ28" s="441"/>
      <c r="CA28" s="441"/>
      <c r="CB28" s="441"/>
      <c r="CC28" s="442"/>
      <c r="CD28" s="178"/>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3"/>
      <c r="DK28" s="163"/>
      <c r="DL28" s="163"/>
      <c r="DM28" s="163"/>
      <c r="DN28" s="163"/>
      <c r="DO28" s="163"/>
    </row>
    <row r="29" spans="1:119" ht="18.75" customHeight="1">
      <c r="A29" s="164"/>
      <c r="B29" s="477"/>
      <c r="C29" s="478"/>
      <c r="D29" s="479"/>
      <c r="E29" s="418" t="s">
        <v>177</v>
      </c>
      <c r="F29" s="419"/>
      <c r="G29" s="419"/>
      <c r="H29" s="419"/>
      <c r="I29" s="419"/>
      <c r="J29" s="419"/>
      <c r="K29" s="420"/>
      <c r="L29" s="421">
        <v>13</v>
      </c>
      <c r="M29" s="422"/>
      <c r="N29" s="422"/>
      <c r="O29" s="422"/>
      <c r="P29" s="423"/>
      <c r="Q29" s="421">
        <v>1600</v>
      </c>
      <c r="R29" s="422"/>
      <c r="S29" s="422"/>
      <c r="T29" s="422"/>
      <c r="U29" s="422"/>
      <c r="V29" s="423"/>
      <c r="W29" s="488"/>
      <c r="X29" s="489"/>
      <c r="Y29" s="490"/>
      <c r="Z29" s="418" t="s">
        <v>178</v>
      </c>
      <c r="AA29" s="419"/>
      <c r="AB29" s="419"/>
      <c r="AC29" s="419"/>
      <c r="AD29" s="419"/>
      <c r="AE29" s="419"/>
      <c r="AF29" s="419"/>
      <c r="AG29" s="420"/>
      <c r="AH29" s="421">
        <v>124</v>
      </c>
      <c r="AI29" s="422"/>
      <c r="AJ29" s="422"/>
      <c r="AK29" s="422"/>
      <c r="AL29" s="423"/>
      <c r="AM29" s="421">
        <v>376974</v>
      </c>
      <c r="AN29" s="422"/>
      <c r="AO29" s="422"/>
      <c r="AP29" s="422"/>
      <c r="AQ29" s="422"/>
      <c r="AR29" s="423"/>
      <c r="AS29" s="421">
        <v>3040</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1036724</v>
      </c>
      <c r="BO29" s="446"/>
      <c r="BP29" s="446"/>
      <c r="BQ29" s="446"/>
      <c r="BR29" s="446"/>
      <c r="BS29" s="446"/>
      <c r="BT29" s="446"/>
      <c r="BU29" s="447"/>
      <c r="BV29" s="445">
        <v>866082</v>
      </c>
      <c r="BW29" s="446"/>
      <c r="BX29" s="446"/>
      <c r="BY29" s="446"/>
      <c r="BZ29" s="446"/>
      <c r="CA29" s="446"/>
      <c r="CB29" s="446"/>
      <c r="CC29" s="447"/>
      <c r="CD29" s="180"/>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3"/>
      <c r="DK29" s="163"/>
      <c r="DL29" s="163"/>
      <c r="DM29" s="163"/>
      <c r="DN29" s="163"/>
      <c r="DO29" s="163"/>
    </row>
    <row r="30" spans="1:119" ht="18.75" customHeight="1" thickBot="1">
      <c r="A30" s="164"/>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2239994</v>
      </c>
      <c r="BO30" s="449"/>
      <c r="BP30" s="449"/>
      <c r="BQ30" s="449"/>
      <c r="BR30" s="449"/>
      <c r="BS30" s="449"/>
      <c r="BT30" s="449"/>
      <c r="BU30" s="450"/>
      <c r="BV30" s="448">
        <v>2320858</v>
      </c>
      <c r="BW30" s="449"/>
      <c r="BX30" s="449"/>
      <c r="BY30" s="449"/>
      <c r="BZ30" s="449"/>
      <c r="CA30" s="449"/>
      <c r="CB30" s="449"/>
      <c r="CC30" s="450"/>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c r="A32" s="164"/>
      <c r="B32" s="190"/>
      <c r="C32" s="191" t="s">
        <v>181</v>
      </c>
      <c r="D32" s="191"/>
      <c r="E32" s="191"/>
      <c r="F32" s="188"/>
      <c r="G32" s="188"/>
      <c r="H32" s="188"/>
      <c r="I32" s="188"/>
      <c r="J32" s="188"/>
      <c r="K32" s="188"/>
      <c r="L32" s="188"/>
      <c r="M32" s="188"/>
      <c r="N32" s="188"/>
      <c r="O32" s="188"/>
      <c r="P32" s="188"/>
      <c r="Q32" s="188"/>
      <c r="R32" s="188"/>
      <c r="S32" s="188"/>
      <c r="T32" s="188"/>
      <c r="U32" s="188" t="s">
        <v>182</v>
      </c>
      <c r="V32" s="188"/>
      <c r="W32" s="188"/>
      <c r="X32" s="188"/>
      <c r="Y32" s="188"/>
      <c r="Z32" s="188"/>
      <c r="AA32" s="188"/>
      <c r="AB32" s="188"/>
      <c r="AC32" s="188"/>
      <c r="AD32" s="188"/>
      <c r="AE32" s="188"/>
      <c r="AF32" s="188"/>
      <c r="AG32" s="188"/>
      <c r="AH32" s="188"/>
      <c r="AI32" s="188"/>
      <c r="AJ32" s="188"/>
      <c r="AK32" s="188"/>
      <c r="AL32" s="188"/>
      <c r="AM32" s="192" t="s">
        <v>183</v>
      </c>
      <c r="AN32" s="188"/>
      <c r="AO32" s="188"/>
      <c r="AP32" s="188"/>
      <c r="AQ32" s="188"/>
      <c r="AR32" s="188"/>
      <c r="AS32" s="192"/>
      <c r="AT32" s="192"/>
      <c r="AU32" s="192"/>
      <c r="AV32" s="192"/>
      <c r="AW32" s="192"/>
      <c r="AX32" s="192"/>
      <c r="AY32" s="192"/>
      <c r="AZ32" s="192"/>
      <c r="BA32" s="192"/>
      <c r="BB32" s="188"/>
      <c r="BC32" s="192"/>
      <c r="BD32" s="188"/>
      <c r="BE32" s="192" t="s">
        <v>184</v>
      </c>
      <c r="BF32" s="188"/>
      <c r="BG32" s="188"/>
      <c r="BH32" s="188"/>
      <c r="BI32" s="188"/>
      <c r="BJ32" s="192"/>
      <c r="BK32" s="192"/>
      <c r="BL32" s="192"/>
      <c r="BM32" s="192"/>
      <c r="BN32" s="192"/>
      <c r="BO32" s="192"/>
      <c r="BP32" s="192"/>
      <c r="BQ32" s="192"/>
      <c r="BR32" s="188"/>
      <c r="BS32" s="188"/>
      <c r="BT32" s="188"/>
      <c r="BU32" s="188"/>
      <c r="BV32" s="188"/>
      <c r="BW32" s="188" t="s">
        <v>185</v>
      </c>
      <c r="BX32" s="188"/>
      <c r="BY32" s="188"/>
      <c r="BZ32" s="188"/>
      <c r="CA32" s="188"/>
      <c r="CB32" s="192"/>
      <c r="CC32" s="192"/>
      <c r="CD32" s="192"/>
      <c r="CE32" s="192"/>
      <c r="CF32" s="192"/>
      <c r="CG32" s="192"/>
      <c r="CH32" s="192"/>
      <c r="CI32" s="192"/>
      <c r="CJ32" s="192"/>
      <c r="CK32" s="192"/>
      <c r="CL32" s="192"/>
      <c r="CM32" s="192"/>
      <c r="CN32" s="192"/>
      <c r="CO32" s="192" t="s">
        <v>186</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c r="A33" s="164"/>
      <c r="B33" s="190"/>
      <c r="C33" s="408" t="s">
        <v>187</v>
      </c>
      <c r="D33" s="408"/>
      <c r="E33" s="407" t="s">
        <v>188</v>
      </c>
      <c r="F33" s="407"/>
      <c r="G33" s="407"/>
      <c r="H33" s="407"/>
      <c r="I33" s="407"/>
      <c r="J33" s="407"/>
      <c r="K33" s="407"/>
      <c r="L33" s="407"/>
      <c r="M33" s="407"/>
      <c r="N33" s="407"/>
      <c r="O33" s="407"/>
      <c r="P33" s="407"/>
      <c r="Q33" s="407"/>
      <c r="R33" s="407"/>
      <c r="S33" s="407"/>
      <c r="T33" s="193"/>
      <c r="U33" s="408" t="s">
        <v>187</v>
      </c>
      <c r="V33" s="408"/>
      <c r="W33" s="407" t="s">
        <v>189</v>
      </c>
      <c r="X33" s="407"/>
      <c r="Y33" s="407"/>
      <c r="Z33" s="407"/>
      <c r="AA33" s="407"/>
      <c r="AB33" s="407"/>
      <c r="AC33" s="407"/>
      <c r="AD33" s="407"/>
      <c r="AE33" s="407"/>
      <c r="AF33" s="407"/>
      <c r="AG33" s="407"/>
      <c r="AH33" s="407"/>
      <c r="AI33" s="407"/>
      <c r="AJ33" s="407"/>
      <c r="AK33" s="407"/>
      <c r="AL33" s="193"/>
      <c r="AM33" s="408" t="s">
        <v>187</v>
      </c>
      <c r="AN33" s="408"/>
      <c r="AO33" s="407" t="s">
        <v>189</v>
      </c>
      <c r="AP33" s="407"/>
      <c r="AQ33" s="407"/>
      <c r="AR33" s="407"/>
      <c r="AS33" s="407"/>
      <c r="AT33" s="407"/>
      <c r="AU33" s="407"/>
      <c r="AV33" s="407"/>
      <c r="AW33" s="407"/>
      <c r="AX33" s="407"/>
      <c r="AY33" s="407"/>
      <c r="AZ33" s="407"/>
      <c r="BA33" s="407"/>
      <c r="BB33" s="407"/>
      <c r="BC33" s="407"/>
      <c r="BD33" s="194"/>
      <c r="BE33" s="407" t="s">
        <v>190</v>
      </c>
      <c r="BF33" s="407"/>
      <c r="BG33" s="407" t="s">
        <v>191</v>
      </c>
      <c r="BH33" s="407"/>
      <c r="BI33" s="407"/>
      <c r="BJ33" s="407"/>
      <c r="BK33" s="407"/>
      <c r="BL33" s="407"/>
      <c r="BM33" s="407"/>
      <c r="BN33" s="407"/>
      <c r="BO33" s="407"/>
      <c r="BP33" s="407"/>
      <c r="BQ33" s="407"/>
      <c r="BR33" s="407"/>
      <c r="BS33" s="407"/>
      <c r="BT33" s="407"/>
      <c r="BU33" s="407"/>
      <c r="BV33" s="194"/>
      <c r="BW33" s="408" t="s">
        <v>190</v>
      </c>
      <c r="BX33" s="408"/>
      <c r="BY33" s="407" t="s">
        <v>192</v>
      </c>
      <c r="BZ33" s="407"/>
      <c r="CA33" s="407"/>
      <c r="CB33" s="407"/>
      <c r="CC33" s="407"/>
      <c r="CD33" s="407"/>
      <c r="CE33" s="407"/>
      <c r="CF33" s="407"/>
      <c r="CG33" s="407"/>
      <c r="CH33" s="407"/>
      <c r="CI33" s="407"/>
      <c r="CJ33" s="407"/>
      <c r="CK33" s="407"/>
      <c r="CL33" s="407"/>
      <c r="CM33" s="407"/>
      <c r="CN33" s="193"/>
      <c r="CO33" s="408" t="s">
        <v>187</v>
      </c>
      <c r="CP33" s="408"/>
      <c r="CQ33" s="407" t="s">
        <v>193</v>
      </c>
      <c r="CR33" s="407"/>
      <c r="CS33" s="407"/>
      <c r="CT33" s="407"/>
      <c r="CU33" s="407"/>
      <c r="CV33" s="407"/>
      <c r="CW33" s="407"/>
      <c r="CX33" s="407"/>
      <c r="CY33" s="407"/>
      <c r="CZ33" s="407"/>
      <c r="DA33" s="407"/>
      <c r="DB33" s="407"/>
      <c r="DC33" s="407"/>
      <c r="DD33" s="407"/>
      <c r="DE33" s="407"/>
      <c r="DF33" s="193"/>
      <c r="DG33" s="406" t="s">
        <v>194</v>
      </c>
      <c r="DH33" s="406"/>
      <c r="DI33" s="195"/>
      <c r="DJ33" s="163"/>
      <c r="DK33" s="163"/>
      <c r="DL33" s="163"/>
      <c r="DM33" s="163"/>
      <c r="DN33" s="163"/>
      <c r="DO33" s="163"/>
    </row>
    <row r="34" spans="1:119" ht="32.25" customHeight="1">
      <c r="A34" s="164"/>
      <c r="B34" s="190"/>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1"/>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1"/>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1"/>
      <c r="BE34" s="404">
        <f>IF(BG34="","",MAX(C34:D43,U34:V43,AM34:AN43)+1)</f>
        <v>9</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1"/>
      <c r="BW34" s="404">
        <f>IF(BY34="","",MAX(C34:D43,U34:V43,AM34:AN43,BE34:BF43)+1)</f>
        <v>13</v>
      </c>
      <c r="BX34" s="404"/>
      <c r="BY34" s="403" t="str">
        <f>IF('各会計、関係団体の財政状況及び健全化判断比率'!B68="","",'各会計、関係団体の財政状況及び健全化判断比率'!B68)</f>
        <v>長野広域連合</v>
      </c>
      <c r="BZ34" s="403"/>
      <c r="CA34" s="403"/>
      <c r="CB34" s="403"/>
      <c r="CC34" s="403"/>
      <c r="CD34" s="403"/>
      <c r="CE34" s="403"/>
      <c r="CF34" s="403"/>
      <c r="CG34" s="403"/>
      <c r="CH34" s="403"/>
      <c r="CI34" s="403"/>
      <c r="CJ34" s="403"/>
      <c r="CK34" s="403"/>
      <c r="CL34" s="403"/>
      <c r="CM34" s="403"/>
      <c r="CN34" s="191"/>
      <c r="CO34" s="404">
        <f>IF(CQ34="","",MAX(C34:D43,U34:V43,AM34:AN43,BE34:BF43,BW34:BX43)+1)</f>
        <v>23</v>
      </c>
      <c r="CP34" s="404"/>
      <c r="CQ34" s="403" t="str">
        <f>IF('各会計、関係団体の財政状況及び健全化判断比率'!BS7="","",'各会計、関係団体の財政状況及び健全化判断比率'!BS7)</f>
        <v>有限会社飯綱町ふるさと振興公社</v>
      </c>
      <c r="CR34" s="403"/>
      <c r="CS34" s="403"/>
      <c r="CT34" s="403"/>
      <c r="CU34" s="403"/>
      <c r="CV34" s="403"/>
      <c r="CW34" s="403"/>
      <c r="CX34" s="403"/>
      <c r="CY34" s="403"/>
      <c r="CZ34" s="403"/>
      <c r="DA34" s="403"/>
      <c r="DB34" s="403"/>
      <c r="DC34" s="403"/>
      <c r="DD34" s="403"/>
      <c r="DE34" s="403"/>
      <c r="DF34" s="188"/>
      <c r="DG34" s="405" t="str">
        <f>IF('各会計、関係団体の財政状況及び健全化判断比率'!BR7="","",'各会計、関係団体の財政状況及び健全化判断比率'!BR7)</f>
        <v/>
      </c>
      <c r="DH34" s="405"/>
      <c r="DI34" s="195"/>
      <c r="DJ34" s="163"/>
      <c r="DK34" s="163"/>
      <c r="DL34" s="163"/>
      <c r="DM34" s="163"/>
      <c r="DN34" s="163"/>
      <c r="DO34" s="163"/>
    </row>
    <row r="35" spans="1:119" ht="32.25" customHeight="1">
      <c r="A35" s="164"/>
      <c r="B35" s="190"/>
      <c r="C35" s="404">
        <f>IF(E35="","",C34+1)</f>
        <v>2</v>
      </c>
      <c r="D35" s="404"/>
      <c r="E35" s="403" t="str">
        <f>IF('各会計、関係団体の財政状況及び健全化判断比率'!B8="","",'各会計、関係団体の財政状況及び健全化判断比率'!B8)</f>
        <v>からまつの丘地区汚水処理場管理事業特別会計</v>
      </c>
      <c r="F35" s="403"/>
      <c r="G35" s="403"/>
      <c r="H35" s="403"/>
      <c r="I35" s="403"/>
      <c r="J35" s="403"/>
      <c r="K35" s="403"/>
      <c r="L35" s="403"/>
      <c r="M35" s="403"/>
      <c r="N35" s="403"/>
      <c r="O35" s="403"/>
      <c r="P35" s="403"/>
      <c r="Q35" s="403"/>
      <c r="R35" s="403"/>
      <c r="S35" s="403"/>
      <c r="T35" s="191"/>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1"/>
      <c r="AM35" s="404">
        <f t="shared" ref="AM35:AM43" si="0">IF(AO35="","",AM34+1)</f>
        <v>8</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1"/>
      <c r="BE35" s="404">
        <f t="shared" ref="BE35:BE43" si="1">IF(BG35="","",BE34+1)</f>
        <v>10</v>
      </c>
      <c r="BF35" s="404"/>
      <c r="BG35" s="403" t="str">
        <f>IF('各会計、関係団体の財政状況及び健全化判断比率'!B35="","",'各会計、関係団体の財政状況及び健全化判断比率'!B35)</f>
        <v>飯綱公共下水道事業特別会計</v>
      </c>
      <c r="BH35" s="403"/>
      <c r="BI35" s="403"/>
      <c r="BJ35" s="403"/>
      <c r="BK35" s="403"/>
      <c r="BL35" s="403"/>
      <c r="BM35" s="403"/>
      <c r="BN35" s="403"/>
      <c r="BO35" s="403"/>
      <c r="BP35" s="403"/>
      <c r="BQ35" s="403"/>
      <c r="BR35" s="403"/>
      <c r="BS35" s="403"/>
      <c r="BT35" s="403"/>
      <c r="BU35" s="403"/>
      <c r="BV35" s="191"/>
      <c r="BW35" s="404">
        <f t="shared" ref="BW35:BW43" si="2">IF(BY35="","",BW34+1)</f>
        <v>14</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1"/>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88"/>
      <c r="DG35" s="405" t="str">
        <f>IF('各会計、関係団体の財政状況及び健全化判断比率'!BR8="","",'各会計、関係団体の財政状況及び健全化判断比率'!BR8)</f>
        <v/>
      </c>
      <c r="DH35" s="405"/>
      <c r="DI35" s="195"/>
      <c r="DJ35" s="163"/>
      <c r="DK35" s="163"/>
      <c r="DL35" s="163"/>
      <c r="DM35" s="163"/>
      <c r="DN35" s="163"/>
      <c r="DO35" s="163"/>
    </row>
    <row r="36" spans="1:119" ht="32.25" customHeight="1">
      <c r="A36" s="164"/>
      <c r="B36" s="190"/>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1"/>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1"/>
      <c r="AM36" s="404" t="str">
        <f t="shared" si="0"/>
        <v/>
      </c>
      <c r="AN36" s="404"/>
      <c r="AO36" s="403"/>
      <c r="AP36" s="403"/>
      <c r="AQ36" s="403"/>
      <c r="AR36" s="403"/>
      <c r="AS36" s="403"/>
      <c r="AT36" s="403"/>
      <c r="AU36" s="403"/>
      <c r="AV36" s="403"/>
      <c r="AW36" s="403"/>
      <c r="AX36" s="403"/>
      <c r="AY36" s="403"/>
      <c r="AZ36" s="403"/>
      <c r="BA36" s="403"/>
      <c r="BB36" s="403"/>
      <c r="BC36" s="403"/>
      <c r="BD36" s="191"/>
      <c r="BE36" s="404">
        <f t="shared" si="1"/>
        <v>11</v>
      </c>
      <c r="BF36" s="404"/>
      <c r="BG36" s="403" t="str">
        <f>IF('各会計、関係団体の財政状況及び健全化判断比率'!B36="","",'各会計、関係団体の財政状況及び健全化判断比率'!B36)</f>
        <v>スキー場事業特別会計</v>
      </c>
      <c r="BH36" s="403"/>
      <c r="BI36" s="403"/>
      <c r="BJ36" s="403"/>
      <c r="BK36" s="403"/>
      <c r="BL36" s="403"/>
      <c r="BM36" s="403"/>
      <c r="BN36" s="403"/>
      <c r="BO36" s="403"/>
      <c r="BP36" s="403"/>
      <c r="BQ36" s="403"/>
      <c r="BR36" s="403"/>
      <c r="BS36" s="403"/>
      <c r="BT36" s="403"/>
      <c r="BU36" s="403"/>
      <c r="BV36" s="191"/>
      <c r="BW36" s="404">
        <f t="shared" si="2"/>
        <v>15</v>
      </c>
      <c r="BX36" s="404"/>
      <c r="BY36" s="403" t="str">
        <f>IF('各会計、関係団体の財政状況及び健全化判断比率'!B70="","",'各会計、関係団体の財政状況及び健全化判断比率'!B70)</f>
        <v>　(老人福祉施設等運営事業特別会計)</v>
      </c>
      <c r="BZ36" s="403"/>
      <c r="CA36" s="403"/>
      <c r="CB36" s="403"/>
      <c r="CC36" s="403"/>
      <c r="CD36" s="403"/>
      <c r="CE36" s="403"/>
      <c r="CF36" s="403"/>
      <c r="CG36" s="403"/>
      <c r="CH36" s="403"/>
      <c r="CI36" s="403"/>
      <c r="CJ36" s="403"/>
      <c r="CK36" s="403"/>
      <c r="CL36" s="403"/>
      <c r="CM36" s="403"/>
      <c r="CN36" s="191"/>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88"/>
      <c r="DG36" s="405" t="str">
        <f>IF('各会計、関係団体の財政状況及び健全化判断比率'!BR9="","",'各会計、関係団体の財政状況及び健全化判断比率'!BR9)</f>
        <v/>
      </c>
      <c r="DH36" s="405"/>
      <c r="DI36" s="195"/>
      <c r="DJ36" s="163"/>
      <c r="DK36" s="163"/>
      <c r="DL36" s="163"/>
      <c r="DM36" s="163"/>
      <c r="DN36" s="163"/>
      <c r="DO36" s="163"/>
    </row>
    <row r="37" spans="1:119" ht="32.25" customHeight="1">
      <c r="A37" s="164"/>
      <c r="B37" s="190"/>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1"/>
      <c r="U37" s="404">
        <f t="shared" si="4"/>
        <v>6</v>
      </c>
      <c r="V37" s="404"/>
      <c r="W37" s="403" t="str">
        <f>IF('各会計、関係団体の財政状況及び健全化判断比率'!B31="","",'各会計、関係団体の財政状況及び健全化判断比率'!B31)</f>
        <v>訪問看護ステーション特別会計</v>
      </c>
      <c r="X37" s="403"/>
      <c r="Y37" s="403"/>
      <c r="Z37" s="403"/>
      <c r="AA37" s="403"/>
      <c r="AB37" s="403"/>
      <c r="AC37" s="403"/>
      <c r="AD37" s="403"/>
      <c r="AE37" s="403"/>
      <c r="AF37" s="403"/>
      <c r="AG37" s="403"/>
      <c r="AH37" s="403"/>
      <c r="AI37" s="403"/>
      <c r="AJ37" s="403"/>
      <c r="AK37" s="403"/>
      <c r="AL37" s="191"/>
      <c r="AM37" s="404" t="str">
        <f t="shared" si="0"/>
        <v/>
      </c>
      <c r="AN37" s="404"/>
      <c r="AO37" s="403"/>
      <c r="AP37" s="403"/>
      <c r="AQ37" s="403"/>
      <c r="AR37" s="403"/>
      <c r="AS37" s="403"/>
      <c r="AT37" s="403"/>
      <c r="AU37" s="403"/>
      <c r="AV37" s="403"/>
      <c r="AW37" s="403"/>
      <c r="AX37" s="403"/>
      <c r="AY37" s="403"/>
      <c r="AZ37" s="403"/>
      <c r="BA37" s="403"/>
      <c r="BB37" s="403"/>
      <c r="BC37" s="403"/>
      <c r="BD37" s="191"/>
      <c r="BE37" s="404">
        <f t="shared" si="1"/>
        <v>12</v>
      </c>
      <c r="BF37" s="404"/>
      <c r="BG37" s="403" t="str">
        <f>IF('各会計、関係団体の財政状況及び健全化判断比率'!B37="","",'各会計、関係団体の財政状況及び健全化判断比率'!B37)</f>
        <v>住宅地造成事業特別会計</v>
      </c>
      <c r="BH37" s="403"/>
      <c r="BI37" s="403"/>
      <c r="BJ37" s="403"/>
      <c r="BK37" s="403"/>
      <c r="BL37" s="403"/>
      <c r="BM37" s="403"/>
      <c r="BN37" s="403"/>
      <c r="BO37" s="403"/>
      <c r="BP37" s="403"/>
      <c r="BQ37" s="403"/>
      <c r="BR37" s="403"/>
      <c r="BS37" s="403"/>
      <c r="BT37" s="403"/>
      <c r="BU37" s="403"/>
      <c r="BV37" s="191"/>
      <c r="BW37" s="404">
        <f t="shared" si="2"/>
        <v>16</v>
      </c>
      <c r="BX37" s="404"/>
      <c r="BY37" s="403" t="str">
        <f>IF('各会計、関係団体の財政状況及び健全化判断比率'!B71="","",'各会計、関係団体の財政状況及び健全化判断比率'!B71)</f>
        <v>　(長野地域ふるさと事業特別会計)</v>
      </c>
      <c r="BZ37" s="403"/>
      <c r="CA37" s="403"/>
      <c r="CB37" s="403"/>
      <c r="CC37" s="403"/>
      <c r="CD37" s="403"/>
      <c r="CE37" s="403"/>
      <c r="CF37" s="403"/>
      <c r="CG37" s="403"/>
      <c r="CH37" s="403"/>
      <c r="CI37" s="403"/>
      <c r="CJ37" s="403"/>
      <c r="CK37" s="403"/>
      <c r="CL37" s="403"/>
      <c r="CM37" s="403"/>
      <c r="CN37" s="191"/>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88"/>
      <c r="DG37" s="405" t="str">
        <f>IF('各会計、関係団体の財政状況及び健全化判断比率'!BR10="","",'各会計、関係団体の財政状況及び健全化判断比率'!BR10)</f>
        <v/>
      </c>
      <c r="DH37" s="405"/>
      <c r="DI37" s="195"/>
      <c r="DJ37" s="163"/>
      <c r="DK37" s="163"/>
      <c r="DL37" s="163"/>
      <c r="DM37" s="163"/>
      <c r="DN37" s="163"/>
      <c r="DO37" s="163"/>
    </row>
    <row r="38" spans="1:119" ht="32.25" customHeight="1">
      <c r="A38" s="164"/>
      <c r="B38" s="190"/>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1"/>
      <c r="U38" s="404" t="str">
        <f t="shared" si="4"/>
        <v/>
      </c>
      <c r="V38" s="404"/>
      <c r="W38" s="403"/>
      <c r="X38" s="403"/>
      <c r="Y38" s="403"/>
      <c r="Z38" s="403"/>
      <c r="AA38" s="403"/>
      <c r="AB38" s="403"/>
      <c r="AC38" s="403"/>
      <c r="AD38" s="403"/>
      <c r="AE38" s="403"/>
      <c r="AF38" s="403"/>
      <c r="AG38" s="403"/>
      <c r="AH38" s="403"/>
      <c r="AI38" s="403"/>
      <c r="AJ38" s="403"/>
      <c r="AK38" s="403"/>
      <c r="AL38" s="191"/>
      <c r="AM38" s="404" t="str">
        <f t="shared" si="0"/>
        <v/>
      </c>
      <c r="AN38" s="404"/>
      <c r="AO38" s="403"/>
      <c r="AP38" s="403"/>
      <c r="AQ38" s="403"/>
      <c r="AR38" s="403"/>
      <c r="AS38" s="403"/>
      <c r="AT38" s="403"/>
      <c r="AU38" s="403"/>
      <c r="AV38" s="403"/>
      <c r="AW38" s="403"/>
      <c r="AX38" s="403"/>
      <c r="AY38" s="403"/>
      <c r="AZ38" s="403"/>
      <c r="BA38" s="403"/>
      <c r="BB38" s="403"/>
      <c r="BC38" s="403"/>
      <c r="BD38" s="191"/>
      <c r="BE38" s="404" t="str">
        <f t="shared" si="1"/>
        <v/>
      </c>
      <c r="BF38" s="404"/>
      <c r="BG38" s="403"/>
      <c r="BH38" s="403"/>
      <c r="BI38" s="403"/>
      <c r="BJ38" s="403"/>
      <c r="BK38" s="403"/>
      <c r="BL38" s="403"/>
      <c r="BM38" s="403"/>
      <c r="BN38" s="403"/>
      <c r="BO38" s="403"/>
      <c r="BP38" s="403"/>
      <c r="BQ38" s="403"/>
      <c r="BR38" s="403"/>
      <c r="BS38" s="403"/>
      <c r="BT38" s="403"/>
      <c r="BU38" s="403"/>
      <c r="BV38" s="191"/>
      <c r="BW38" s="404">
        <f t="shared" si="2"/>
        <v>17</v>
      </c>
      <c r="BX38" s="404"/>
      <c r="BY38" s="403" t="str">
        <f>IF('各会計、関係団体の財政状況及び健全化判断比率'!B72="","",'各会計、関係団体の財政状況及び健全化判断比率'!B72)</f>
        <v>　(ごみ処理施設事業特別会計)</v>
      </c>
      <c r="BZ38" s="403"/>
      <c r="CA38" s="403"/>
      <c r="CB38" s="403"/>
      <c r="CC38" s="403"/>
      <c r="CD38" s="403"/>
      <c r="CE38" s="403"/>
      <c r="CF38" s="403"/>
      <c r="CG38" s="403"/>
      <c r="CH38" s="403"/>
      <c r="CI38" s="403"/>
      <c r="CJ38" s="403"/>
      <c r="CK38" s="403"/>
      <c r="CL38" s="403"/>
      <c r="CM38" s="403"/>
      <c r="CN38" s="191"/>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8"/>
      <c r="DG38" s="405" t="str">
        <f>IF('各会計、関係団体の財政状況及び健全化判断比率'!BR11="","",'各会計、関係団体の財政状況及び健全化判断比率'!BR11)</f>
        <v/>
      </c>
      <c r="DH38" s="405"/>
      <c r="DI38" s="195"/>
      <c r="DJ38" s="163"/>
      <c r="DK38" s="163"/>
      <c r="DL38" s="163"/>
      <c r="DM38" s="163"/>
      <c r="DN38" s="163"/>
      <c r="DO38" s="163"/>
    </row>
    <row r="39" spans="1:119" ht="32.25" customHeight="1">
      <c r="A39" s="164"/>
      <c r="B39" s="190"/>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1"/>
      <c r="U39" s="404" t="str">
        <f t="shared" si="4"/>
        <v/>
      </c>
      <c r="V39" s="404"/>
      <c r="W39" s="403"/>
      <c r="X39" s="403"/>
      <c r="Y39" s="403"/>
      <c r="Z39" s="403"/>
      <c r="AA39" s="403"/>
      <c r="AB39" s="403"/>
      <c r="AC39" s="403"/>
      <c r="AD39" s="403"/>
      <c r="AE39" s="403"/>
      <c r="AF39" s="403"/>
      <c r="AG39" s="403"/>
      <c r="AH39" s="403"/>
      <c r="AI39" s="403"/>
      <c r="AJ39" s="403"/>
      <c r="AK39" s="403"/>
      <c r="AL39" s="191"/>
      <c r="AM39" s="404" t="str">
        <f t="shared" si="0"/>
        <v/>
      </c>
      <c r="AN39" s="404"/>
      <c r="AO39" s="403"/>
      <c r="AP39" s="403"/>
      <c r="AQ39" s="403"/>
      <c r="AR39" s="403"/>
      <c r="AS39" s="403"/>
      <c r="AT39" s="403"/>
      <c r="AU39" s="403"/>
      <c r="AV39" s="403"/>
      <c r="AW39" s="403"/>
      <c r="AX39" s="403"/>
      <c r="AY39" s="403"/>
      <c r="AZ39" s="403"/>
      <c r="BA39" s="403"/>
      <c r="BB39" s="403"/>
      <c r="BC39" s="403"/>
      <c r="BD39" s="191"/>
      <c r="BE39" s="404" t="str">
        <f t="shared" si="1"/>
        <v/>
      </c>
      <c r="BF39" s="404"/>
      <c r="BG39" s="403"/>
      <c r="BH39" s="403"/>
      <c r="BI39" s="403"/>
      <c r="BJ39" s="403"/>
      <c r="BK39" s="403"/>
      <c r="BL39" s="403"/>
      <c r="BM39" s="403"/>
      <c r="BN39" s="403"/>
      <c r="BO39" s="403"/>
      <c r="BP39" s="403"/>
      <c r="BQ39" s="403"/>
      <c r="BR39" s="403"/>
      <c r="BS39" s="403"/>
      <c r="BT39" s="403"/>
      <c r="BU39" s="403"/>
      <c r="BV39" s="191"/>
      <c r="BW39" s="404">
        <f t="shared" si="2"/>
        <v>18</v>
      </c>
      <c r="BX39" s="404"/>
      <c r="BY39" s="403" t="str">
        <f>IF('各会計、関係団体の財政状況及び健全化判断比率'!B73="","",'各会計、関係団体の財政状況及び健全化判断比率'!B73)</f>
        <v>北部衛生施設組合</v>
      </c>
      <c r="BZ39" s="403"/>
      <c r="CA39" s="403"/>
      <c r="CB39" s="403"/>
      <c r="CC39" s="403"/>
      <c r="CD39" s="403"/>
      <c r="CE39" s="403"/>
      <c r="CF39" s="403"/>
      <c r="CG39" s="403"/>
      <c r="CH39" s="403"/>
      <c r="CI39" s="403"/>
      <c r="CJ39" s="403"/>
      <c r="CK39" s="403"/>
      <c r="CL39" s="403"/>
      <c r="CM39" s="403"/>
      <c r="CN39" s="191"/>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8"/>
      <c r="DG39" s="405" t="str">
        <f>IF('各会計、関係団体の財政状況及び健全化判断比率'!BR12="","",'各会計、関係団体の財政状況及び健全化判断比率'!BR12)</f>
        <v/>
      </c>
      <c r="DH39" s="405"/>
      <c r="DI39" s="195"/>
      <c r="DJ39" s="163"/>
      <c r="DK39" s="163"/>
      <c r="DL39" s="163"/>
      <c r="DM39" s="163"/>
      <c r="DN39" s="163"/>
      <c r="DO39" s="163"/>
    </row>
    <row r="40" spans="1:119" ht="32.25" customHeight="1">
      <c r="A40" s="164"/>
      <c r="B40" s="190"/>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1"/>
      <c r="U40" s="404" t="str">
        <f t="shared" si="4"/>
        <v/>
      </c>
      <c r="V40" s="404"/>
      <c r="W40" s="403"/>
      <c r="X40" s="403"/>
      <c r="Y40" s="403"/>
      <c r="Z40" s="403"/>
      <c r="AA40" s="403"/>
      <c r="AB40" s="403"/>
      <c r="AC40" s="403"/>
      <c r="AD40" s="403"/>
      <c r="AE40" s="403"/>
      <c r="AF40" s="403"/>
      <c r="AG40" s="403"/>
      <c r="AH40" s="403"/>
      <c r="AI40" s="403"/>
      <c r="AJ40" s="403"/>
      <c r="AK40" s="403"/>
      <c r="AL40" s="191"/>
      <c r="AM40" s="404" t="str">
        <f t="shared" si="0"/>
        <v/>
      </c>
      <c r="AN40" s="404"/>
      <c r="AO40" s="403"/>
      <c r="AP40" s="403"/>
      <c r="AQ40" s="403"/>
      <c r="AR40" s="403"/>
      <c r="AS40" s="403"/>
      <c r="AT40" s="403"/>
      <c r="AU40" s="403"/>
      <c r="AV40" s="403"/>
      <c r="AW40" s="403"/>
      <c r="AX40" s="403"/>
      <c r="AY40" s="403"/>
      <c r="AZ40" s="403"/>
      <c r="BA40" s="403"/>
      <c r="BB40" s="403"/>
      <c r="BC40" s="403"/>
      <c r="BD40" s="191"/>
      <c r="BE40" s="404" t="str">
        <f t="shared" si="1"/>
        <v/>
      </c>
      <c r="BF40" s="404"/>
      <c r="BG40" s="403"/>
      <c r="BH40" s="403"/>
      <c r="BI40" s="403"/>
      <c r="BJ40" s="403"/>
      <c r="BK40" s="403"/>
      <c r="BL40" s="403"/>
      <c r="BM40" s="403"/>
      <c r="BN40" s="403"/>
      <c r="BO40" s="403"/>
      <c r="BP40" s="403"/>
      <c r="BQ40" s="403"/>
      <c r="BR40" s="403"/>
      <c r="BS40" s="403"/>
      <c r="BT40" s="403"/>
      <c r="BU40" s="403"/>
      <c r="BV40" s="191"/>
      <c r="BW40" s="404">
        <f t="shared" si="2"/>
        <v>19</v>
      </c>
      <c r="BX40" s="404"/>
      <c r="BY40" s="403" t="str">
        <f>IF('各会計、関係団体の財政状況及び健全化判断比率'!B74="","",'各会計、関係団体の財政状況及び健全化判断比率'!B74)</f>
        <v>北信保健衛生施設組合</v>
      </c>
      <c r="BZ40" s="403"/>
      <c r="CA40" s="403"/>
      <c r="CB40" s="403"/>
      <c r="CC40" s="403"/>
      <c r="CD40" s="403"/>
      <c r="CE40" s="403"/>
      <c r="CF40" s="403"/>
      <c r="CG40" s="403"/>
      <c r="CH40" s="403"/>
      <c r="CI40" s="403"/>
      <c r="CJ40" s="403"/>
      <c r="CK40" s="403"/>
      <c r="CL40" s="403"/>
      <c r="CM40" s="403"/>
      <c r="CN40" s="191"/>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8"/>
      <c r="DG40" s="405" t="str">
        <f>IF('各会計、関係団体の財政状況及び健全化判断比率'!BR13="","",'各会計、関係団体の財政状況及び健全化判断比率'!BR13)</f>
        <v/>
      </c>
      <c r="DH40" s="405"/>
      <c r="DI40" s="195"/>
      <c r="DJ40" s="163"/>
      <c r="DK40" s="163"/>
      <c r="DL40" s="163"/>
      <c r="DM40" s="163"/>
      <c r="DN40" s="163"/>
      <c r="DO40" s="163"/>
    </row>
    <row r="41" spans="1:119" ht="32.25" customHeight="1">
      <c r="A41" s="164"/>
      <c r="B41" s="190"/>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1"/>
      <c r="U41" s="404" t="str">
        <f t="shared" si="4"/>
        <v/>
      </c>
      <c r="V41" s="404"/>
      <c r="W41" s="403"/>
      <c r="X41" s="403"/>
      <c r="Y41" s="403"/>
      <c r="Z41" s="403"/>
      <c r="AA41" s="403"/>
      <c r="AB41" s="403"/>
      <c r="AC41" s="403"/>
      <c r="AD41" s="403"/>
      <c r="AE41" s="403"/>
      <c r="AF41" s="403"/>
      <c r="AG41" s="403"/>
      <c r="AH41" s="403"/>
      <c r="AI41" s="403"/>
      <c r="AJ41" s="403"/>
      <c r="AK41" s="403"/>
      <c r="AL41" s="191"/>
      <c r="AM41" s="404" t="str">
        <f t="shared" si="0"/>
        <v/>
      </c>
      <c r="AN41" s="404"/>
      <c r="AO41" s="403"/>
      <c r="AP41" s="403"/>
      <c r="AQ41" s="403"/>
      <c r="AR41" s="403"/>
      <c r="AS41" s="403"/>
      <c r="AT41" s="403"/>
      <c r="AU41" s="403"/>
      <c r="AV41" s="403"/>
      <c r="AW41" s="403"/>
      <c r="AX41" s="403"/>
      <c r="AY41" s="403"/>
      <c r="AZ41" s="403"/>
      <c r="BA41" s="403"/>
      <c r="BB41" s="403"/>
      <c r="BC41" s="403"/>
      <c r="BD41" s="191"/>
      <c r="BE41" s="404" t="str">
        <f t="shared" si="1"/>
        <v/>
      </c>
      <c r="BF41" s="404"/>
      <c r="BG41" s="403"/>
      <c r="BH41" s="403"/>
      <c r="BI41" s="403"/>
      <c r="BJ41" s="403"/>
      <c r="BK41" s="403"/>
      <c r="BL41" s="403"/>
      <c r="BM41" s="403"/>
      <c r="BN41" s="403"/>
      <c r="BO41" s="403"/>
      <c r="BP41" s="403"/>
      <c r="BQ41" s="403"/>
      <c r="BR41" s="403"/>
      <c r="BS41" s="403"/>
      <c r="BT41" s="403"/>
      <c r="BU41" s="403"/>
      <c r="BV41" s="191"/>
      <c r="BW41" s="404">
        <f t="shared" si="2"/>
        <v>20</v>
      </c>
      <c r="BX41" s="404"/>
      <c r="BY41" s="403" t="str">
        <f>IF('各会計、関係団体の財政状況及び健全化判断比率'!B75="","",'各会計、関係団体の財政状況及び健全化判断比率'!B75)</f>
        <v>　(一般会計)</v>
      </c>
      <c r="BZ41" s="403"/>
      <c r="CA41" s="403"/>
      <c r="CB41" s="403"/>
      <c r="CC41" s="403"/>
      <c r="CD41" s="403"/>
      <c r="CE41" s="403"/>
      <c r="CF41" s="403"/>
      <c r="CG41" s="403"/>
      <c r="CH41" s="403"/>
      <c r="CI41" s="403"/>
      <c r="CJ41" s="403"/>
      <c r="CK41" s="403"/>
      <c r="CL41" s="403"/>
      <c r="CM41" s="403"/>
      <c r="CN41" s="191"/>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8"/>
      <c r="DG41" s="405" t="str">
        <f>IF('各会計、関係団体の財政状況及び健全化判断比率'!BR14="","",'各会計、関係団体の財政状況及び健全化判断比率'!BR14)</f>
        <v/>
      </c>
      <c r="DH41" s="405"/>
      <c r="DI41" s="195"/>
      <c r="DJ41" s="163"/>
      <c r="DK41" s="163"/>
      <c r="DL41" s="163"/>
      <c r="DM41" s="163"/>
      <c r="DN41" s="163"/>
      <c r="DO41" s="163"/>
    </row>
    <row r="42" spans="1:119" ht="32.25" customHeight="1">
      <c r="A42" s="163"/>
      <c r="B42" s="190"/>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1"/>
      <c r="U42" s="404" t="str">
        <f t="shared" si="4"/>
        <v/>
      </c>
      <c r="V42" s="404"/>
      <c r="W42" s="403"/>
      <c r="X42" s="403"/>
      <c r="Y42" s="403"/>
      <c r="Z42" s="403"/>
      <c r="AA42" s="403"/>
      <c r="AB42" s="403"/>
      <c r="AC42" s="403"/>
      <c r="AD42" s="403"/>
      <c r="AE42" s="403"/>
      <c r="AF42" s="403"/>
      <c r="AG42" s="403"/>
      <c r="AH42" s="403"/>
      <c r="AI42" s="403"/>
      <c r="AJ42" s="403"/>
      <c r="AK42" s="403"/>
      <c r="AL42" s="191"/>
      <c r="AM42" s="404" t="str">
        <f t="shared" si="0"/>
        <v/>
      </c>
      <c r="AN42" s="404"/>
      <c r="AO42" s="403"/>
      <c r="AP42" s="403"/>
      <c r="AQ42" s="403"/>
      <c r="AR42" s="403"/>
      <c r="AS42" s="403"/>
      <c r="AT42" s="403"/>
      <c r="AU42" s="403"/>
      <c r="AV42" s="403"/>
      <c r="AW42" s="403"/>
      <c r="AX42" s="403"/>
      <c r="AY42" s="403"/>
      <c r="AZ42" s="403"/>
      <c r="BA42" s="403"/>
      <c r="BB42" s="403"/>
      <c r="BC42" s="403"/>
      <c r="BD42" s="191"/>
      <c r="BE42" s="404" t="str">
        <f t="shared" si="1"/>
        <v/>
      </c>
      <c r="BF42" s="404"/>
      <c r="BG42" s="403"/>
      <c r="BH42" s="403"/>
      <c r="BI42" s="403"/>
      <c r="BJ42" s="403"/>
      <c r="BK42" s="403"/>
      <c r="BL42" s="403"/>
      <c r="BM42" s="403"/>
      <c r="BN42" s="403"/>
      <c r="BO42" s="403"/>
      <c r="BP42" s="403"/>
      <c r="BQ42" s="403"/>
      <c r="BR42" s="403"/>
      <c r="BS42" s="403"/>
      <c r="BT42" s="403"/>
      <c r="BU42" s="403"/>
      <c r="BV42" s="191"/>
      <c r="BW42" s="404">
        <f t="shared" si="2"/>
        <v>21</v>
      </c>
      <c r="BX42" s="404"/>
      <c r="BY42" s="403" t="str">
        <f>IF('各会計、関係団体の財政状況及び健全化判断比率'!B76="","",'各会計、関係団体の財政状況及び健全化判断比率'!B76)</f>
        <v>　(斎場事業特別会計)</v>
      </c>
      <c r="BZ42" s="403"/>
      <c r="CA42" s="403"/>
      <c r="CB42" s="403"/>
      <c r="CC42" s="403"/>
      <c r="CD42" s="403"/>
      <c r="CE42" s="403"/>
      <c r="CF42" s="403"/>
      <c r="CG42" s="403"/>
      <c r="CH42" s="403"/>
      <c r="CI42" s="403"/>
      <c r="CJ42" s="403"/>
      <c r="CK42" s="403"/>
      <c r="CL42" s="403"/>
      <c r="CM42" s="403"/>
      <c r="CN42" s="191"/>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8"/>
      <c r="DG42" s="405" t="str">
        <f>IF('各会計、関係団体の財政状況及び健全化判断比率'!BR15="","",'各会計、関係団体の財政状況及び健全化判断比率'!BR15)</f>
        <v/>
      </c>
      <c r="DH42" s="405"/>
      <c r="DI42" s="195"/>
      <c r="DJ42" s="163"/>
      <c r="DK42" s="163"/>
      <c r="DL42" s="163"/>
      <c r="DM42" s="163"/>
      <c r="DN42" s="163"/>
      <c r="DO42" s="163"/>
    </row>
    <row r="43" spans="1:119" ht="32.25" customHeight="1">
      <c r="A43" s="163"/>
      <c r="B43" s="190"/>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1"/>
      <c r="U43" s="404" t="str">
        <f t="shared" si="4"/>
        <v/>
      </c>
      <c r="V43" s="404"/>
      <c r="W43" s="403"/>
      <c r="X43" s="403"/>
      <c r="Y43" s="403"/>
      <c r="Z43" s="403"/>
      <c r="AA43" s="403"/>
      <c r="AB43" s="403"/>
      <c r="AC43" s="403"/>
      <c r="AD43" s="403"/>
      <c r="AE43" s="403"/>
      <c r="AF43" s="403"/>
      <c r="AG43" s="403"/>
      <c r="AH43" s="403"/>
      <c r="AI43" s="403"/>
      <c r="AJ43" s="403"/>
      <c r="AK43" s="403"/>
      <c r="AL43" s="191"/>
      <c r="AM43" s="404" t="str">
        <f t="shared" si="0"/>
        <v/>
      </c>
      <c r="AN43" s="404"/>
      <c r="AO43" s="403"/>
      <c r="AP43" s="403"/>
      <c r="AQ43" s="403"/>
      <c r="AR43" s="403"/>
      <c r="AS43" s="403"/>
      <c r="AT43" s="403"/>
      <c r="AU43" s="403"/>
      <c r="AV43" s="403"/>
      <c r="AW43" s="403"/>
      <c r="AX43" s="403"/>
      <c r="AY43" s="403"/>
      <c r="AZ43" s="403"/>
      <c r="BA43" s="403"/>
      <c r="BB43" s="403"/>
      <c r="BC43" s="403"/>
      <c r="BD43" s="191"/>
      <c r="BE43" s="404" t="str">
        <f t="shared" si="1"/>
        <v/>
      </c>
      <c r="BF43" s="404"/>
      <c r="BG43" s="403"/>
      <c r="BH43" s="403"/>
      <c r="BI43" s="403"/>
      <c r="BJ43" s="403"/>
      <c r="BK43" s="403"/>
      <c r="BL43" s="403"/>
      <c r="BM43" s="403"/>
      <c r="BN43" s="403"/>
      <c r="BO43" s="403"/>
      <c r="BP43" s="403"/>
      <c r="BQ43" s="403"/>
      <c r="BR43" s="403"/>
      <c r="BS43" s="403"/>
      <c r="BT43" s="403"/>
      <c r="BU43" s="403"/>
      <c r="BV43" s="191"/>
      <c r="BW43" s="404">
        <f t="shared" si="2"/>
        <v>22</v>
      </c>
      <c r="BX43" s="404"/>
      <c r="BY43" s="403" t="str">
        <f>IF('各会計、関係団体の財政状況及び健全化判断比率'!B77="","",'各会計、関係団体の財政状況及び健全化判断比率'!B77)</f>
        <v>　(その他じん芥処理、し尿処理事業特別会計)</v>
      </c>
      <c r="BZ43" s="403"/>
      <c r="CA43" s="403"/>
      <c r="CB43" s="403"/>
      <c r="CC43" s="403"/>
      <c r="CD43" s="403"/>
      <c r="CE43" s="403"/>
      <c r="CF43" s="403"/>
      <c r="CG43" s="403"/>
      <c r="CH43" s="403"/>
      <c r="CI43" s="403"/>
      <c r="CJ43" s="403"/>
      <c r="CK43" s="403"/>
      <c r="CL43" s="403"/>
      <c r="CM43" s="403"/>
      <c r="CN43" s="191"/>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8"/>
      <c r="DG43" s="405" t="str">
        <f>IF('各会計、関係団体の財政状況及び健全化判断比率'!BR16="","",'各会計、関係団体の財政状況及び健全化判断比率'!BR16)</f>
        <v/>
      </c>
      <c r="DH43" s="405"/>
      <c r="DI43" s="195"/>
      <c r="DJ43" s="163"/>
      <c r="DK43" s="163"/>
      <c r="DL43" s="163"/>
      <c r="DM43" s="163"/>
      <c r="DN43" s="163"/>
      <c r="DO43" s="163"/>
    </row>
    <row r="44" spans="1:119" ht="13.5" customHeight="1" thickBot="1">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c r="B46" s="163" t="s">
        <v>195</v>
      </c>
      <c r="C46" s="163"/>
      <c r="D46" s="163"/>
      <c r="E46" s="163" t="s">
        <v>196</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c r="B47" s="163"/>
      <c r="C47" s="163"/>
      <c r="D47" s="163"/>
      <c r="E47" s="163" t="s">
        <v>197</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c r="B48" s="163"/>
      <c r="C48" s="163"/>
      <c r="D48" s="163"/>
      <c r="E48" s="163" t="s">
        <v>198</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c r="E49" s="199" t="s">
        <v>199</v>
      </c>
    </row>
    <row r="50" spans="5:5">
      <c r="E50" s="165" t="s">
        <v>200</v>
      </c>
    </row>
    <row r="51" spans="5:5">
      <c r="E51" s="165" t="s">
        <v>201</v>
      </c>
    </row>
    <row r="52" spans="5:5">
      <c r="E52" s="165" t="s">
        <v>202</v>
      </c>
    </row>
    <row r="53" spans="5:5">
      <c r="E53" s="165" t="s">
        <v>203</v>
      </c>
    </row>
    <row r="54" spans="5:5"/>
    <row r="55" spans="5:5"/>
    <row r="56" spans="5:5"/>
    <row r="57" spans="5:5" hidden="1"/>
    <row r="58" spans="5:5" hidden="1"/>
    <row r="59" spans="5:5" hidden="1"/>
  </sheetData>
  <sheetProtection algorithmName="SHA-512" hashValue="n8YqBA/muFOu1r+kMZIUtj440mQ0NZv+X5hKStchZz+n5GKSx+O8Hp6xD70TzIcEmE0zfiKIcRRxaKgmb/iREA==" saltValue="elQ8qtvQR1WWGZ05BPzs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3" t="s">
        <v>555</v>
      </c>
      <c r="D34" s="1223"/>
      <c r="E34" s="1224"/>
      <c r="F34" s="32">
        <v>17.2</v>
      </c>
      <c r="G34" s="33">
        <v>18.170000000000002</v>
      </c>
      <c r="H34" s="33">
        <v>17.649999999999999</v>
      </c>
      <c r="I34" s="33">
        <v>17.21</v>
      </c>
      <c r="J34" s="34">
        <v>16.72</v>
      </c>
      <c r="K34" s="22"/>
      <c r="L34" s="22"/>
      <c r="M34" s="22"/>
      <c r="N34" s="22"/>
      <c r="O34" s="22"/>
      <c r="P34" s="22"/>
    </row>
    <row r="35" spans="1:16" ht="39" customHeight="1">
      <c r="A35" s="22"/>
      <c r="B35" s="35"/>
      <c r="C35" s="1217" t="s">
        <v>556</v>
      </c>
      <c r="D35" s="1218"/>
      <c r="E35" s="1219"/>
      <c r="F35" s="36">
        <v>11.95</v>
      </c>
      <c r="G35" s="37">
        <v>13.07</v>
      </c>
      <c r="H35" s="37">
        <v>8.81</v>
      </c>
      <c r="I35" s="37">
        <v>12.9</v>
      </c>
      <c r="J35" s="38">
        <v>10</v>
      </c>
      <c r="K35" s="22"/>
      <c r="L35" s="22"/>
      <c r="M35" s="22"/>
      <c r="N35" s="22"/>
      <c r="O35" s="22"/>
      <c r="P35" s="22"/>
    </row>
    <row r="36" spans="1:16" ht="39" customHeight="1">
      <c r="A36" s="22"/>
      <c r="B36" s="35"/>
      <c r="C36" s="1217" t="s">
        <v>557</v>
      </c>
      <c r="D36" s="1218"/>
      <c r="E36" s="1219"/>
      <c r="F36" s="36">
        <v>7.67</v>
      </c>
      <c r="G36" s="37">
        <v>7.18</v>
      </c>
      <c r="H36" s="37">
        <v>8.0500000000000007</v>
      </c>
      <c r="I36" s="37">
        <v>8.86</v>
      </c>
      <c r="J36" s="38">
        <v>9.6300000000000008</v>
      </c>
      <c r="K36" s="22"/>
      <c r="L36" s="22"/>
      <c r="M36" s="22"/>
      <c r="N36" s="22"/>
      <c r="O36" s="22"/>
      <c r="P36" s="22"/>
    </row>
    <row r="37" spans="1:16" ht="39" customHeight="1">
      <c r="A37" s="22"/>
      <c r="B37" s="35"/>
      <c r="C37" s="1217" t="s">
        <v>558</v>
      </c>
      <c r="D37" s="1218"/>
      <c r="E37" s="1219"/>
      <c r="F37" s="36">
        <v>0.78</v>
      </c>
      <c r="G37" s="37">
        <v>0.89</v>
      </c>
      <c r="H37" s="37">
        <v>1.1499999999999999</v>
      </c>
      <c r="I37" s="37">
        <v>1</v>
      </c>
      <c r="J37" s="38">
        <v>2.1</v>
      </c>
      <c r="K37" s="22"/>
      <c r="L37" s="22"/>
      <c r="M37" s="22"/>
      <c r="N37" s="22"/>
      <c r="O37" s="22"/>
      <c r="P37" s="22"/>
    </row>
    <row r="38" spans="1:16" ht="39" customHeight="1">
      <c r="A38" s="22"/>
      <c r="B38" s="35"/>
      <c r="C38" s="1217" t="s">
        <v>559</v>
      </c>
      <c r="D38" s="1218"/>
      <c r="E38" s="1219"/>
      <c r="F38" s="36">
        <v>0.76</v>
      </c>
      <c r="G38" s="37">
        <v>0.41</v>
      </c>
      <c r="H38" s="37">
        <v>0.68</v>
      </c>
      <c r="I38" s="37">
        <v>0.97</v>
      </c>
      <c r="J38" s="38">
        <v>0.49</v>
      </c>
      <c r="K38" s="22"/>
      <c r="L38" s="22"/>
      <c r="M38" s="22"/>
      <c r="N38" s="22"/>
      <c r="O38" s="22"/>
      <c r="P38" s="22"/>
    </row>
    <row r="39" spans="1:16" ht="39" customHeight="1">
      <c r="A39" s="22"/>
      <c r="B39" s="35"/>
      <c r="C39" s="1217" t="s">
        <v>560</v>
      </c>
      <c r="D39" s="1218"/>
      <c r="E39" s="1219"/>
      <c r="F39" s="36">
        <v>0.09</v>
      </c>
      <c r="G39" s="37">
        <v>7.0000000000000007E-2</v>
      </c>
      <c r="H39" s="37">
        <v>0.08</v>
      </c>
      <c r="I39" s="37">
        <v>0.08</v>
      </c>
      <c r="J39" s="38">
        <v>0.35</v>
      </c>
      <c r="K39" s="22"/>
      <c r="L39" s="22"/>
      <c r="M39" s="22"/>
      <c r="N39" s="22"/>
      <c r="O39" s="22"/>
      <c r="P39" s="22"/>
    </row>
    <row r="40" spans="1:16" ht="39" customHeight="1">
      <c r="A40" s="22"/>
      <c r="B40" s="35"/>
      <c r="C40" s="1217" t="s">
        <v>561</v>
      </c>
      <c r="D40" s="1218"/>
      <c r="E40" s="1219"/>
      <c r="F40" s="36">
        <v>0.1</v>
      </c>
      <c r="G40" s="37">
        <v>0.14000000000000001</v>
      </c>
      <c r="H40" s="37">
        <v>0.18</v>
      </c>
      <c r="I40" s="37">
        <v>0.21</v>
      </c>
      <c r="J40" s="38">
        <v>0.25</v>
      </c>
      <c r="K40" s="22"/>
      <c r="L40" s="22"/>
      <c r="M40" s="22"/>
      <c r="N40" s="22"/>
      <c r="O40" s="22"/>
      <c r="P40" s="22"/>
    </row>
    <row r="41" spans="1:16" ht="39" customHeight="1">
      <c r="A41" s="22"/>
      <c r="B41" s="35"/>
      <c r="C41" s="1217" t="s">
        <v>562</v>
      </c>
      <c r="D41" s="1218"/>
      <c r="E41" s="1219"/>
      <c r="F41" s="36">
        <v>0.12</v>
      </c>
      <c r="G41" s="37">
        <v>0.06</v>
      </c>
      <c r="H41" s="37">
        <v>0.08</v>
      </c>
      <c r="I41" s="37">
        <v>0.01</v>
      </c>
      <c r="J41" s="38">
        <v>0.03</v>
      </c>
      <c r="K41" s="22"/>
      <c r="L41" s="22"/>
      <c r="M41" s="22"/>
      <c r="N41" s="22"/>
      <c r="O41" s="22"/>
      <c r="P41" s="22"/>
    </row>
    <row r="42" spans="1:16" ht="39" customHeight="1">
      <c r="A42" s="22"/>
      <c r="B42" s="39"/>
      <c r="C42" s="1217" t="s">
        <v>563</v>
      </c>
      <c r="D42" s="1218"/>
      <c r="E42" s="1219"/>
      <c r="F42" s="36" t="s">
        <v>504</v>
      </c>
      <c r="G42" s="37" t="s">
        <v>504</v>
      </c>
      <c r="H42" s="37" t="s">
        <v>504</v>
      </c>
      <c r="I42" s="37" t="s">
        <v>504</v>
      </c>
      <c r="J42" s="38" t="s">
        <v>504</v>
      </c>
      <c r="K42" s="22"/>
      <c r="L42" s="22"/>
      <c r="M42" s="22"/>
      <c r="N42" s="22"/>
      <c r="O42" s="22"/>
      <c r="P42" s="22"/>
    </row>
    <row r="43" spans="1:16" ht="39" customHeight="1" thickBot="1">
      <c r="A43" s="22"/>
      <c r="B43" s="40"/>
      <c r="C43" s="1220" t="s">
        <v>564</v>
      </c>
      <c r="D43" s="1221"/>
      <c r="E43" s="1222"/>
      <c r="F43" s="41">
        <v>0.03</v>
      </c>
      <c r="G43" s="42">
        <v>0.04</v>
      </c>
      <c r="H43" s="42">
        <v>0.06</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4rrXRFluvWB7pPFu27VGU7Z5vQnCHeCO68Yc+4CWFV0AngoZsVY1mYg0xQYfF8lznFaeHIgm7BENaM747K1KQ==" saltValue="EkXa+jOUdIbBq8h5nksM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3" t="s">
        <v>11</v>
      </c>
      <c r="C45" s="1234"/>
      <c r="D45" s="58"/>
      <c r="E45" s="1239" t="s">
        <v>12</v>
      </c>
      <c r="F45" s="1239"/>
      <c r="G45" s="1239"/>
      <c r="H45" s="1239"/>
      <c r="I45" s="1239"/>
      <c r="J45" s="1240"/>
      <c r="K45" s="59">
        <v>587</v>
      </c>
      <c r="L45" s="60">
        <v>586</v>
      </c>
      <c r="M45" s="60">
        <v>650</v>
      </c>
      <c r="N45" s="60">
        <v>654</v>
      </c>
      <c r="O45" s="61">
        <v>636</v>
      </c>
      <c r="P45" s="48"/>
      <c r="Q45" s="48"/>
      <c r="R45" s="48"/>
      <c r="S45" s="48"/>
      <c r="T45" s="48"/>
      <c r="U45" s="48"/>
    </row>
    <row r="46" spans="1:21" ht="30.75" customHeight="1">
      <c r="A46" s="48"/>
      <c r="B46" s="1235"/>
      <c r="C46" s="1236"/>
      <c r="D46" s="62"/>
      <c r="E46" s="1227" t="s">
        <v>13</v>
      </c>
      <c r="F46" s="1227"/>
      <c r="G46" s="1227"/>
      <c r="H46" s="1227"/>
      <c r="I46" s="1227"/>
      <c r="J46" s="1228"/>
      <c r="K46" s="63" t="s">
        <v>504</v>
      </c>
      <c r="L46" s="64" t="s">
        <v>504</v>
      </c>
      <c r="M46" s="64" t="s">
        <v>504</v>
      </c>
      <c r="N46" s="64" t="s">
        <v>504</v>
      </c>
      <c r="O46" s="65" t="s">
        <v>504</v>
      </c>
      <c r="P46" s="48"/>
      <c r="Q46" s="48"/>
      <c r="R46" s="48"/>
      <c r="S46" s="48"/>
      <c r="T46" s="48"/>
      <c r="U46" s="48"/>
    </row>
    <row r="47" spans="1:21" ht="30.75" customHeight="1">
      <c r="A47" s="48"/>
      <c r="B47" s="1235"/>
      <c r="C47" s="1236"/>
      <c r="D47" s="62"/>
      <c r="E47" s="1227" t="s">
        <v>14</v>
      </c>
      <c r="F47" s="1227"/>
      <c r="G47" s="1227"/>
      <c r="H47" s="1227"/>
      <c r="I47" s="1227"/>
      <c r="J47" s="1228"/>
      <c r="K47" s="63" t="s">
        <v>504</v>
      </c>
      <c r="L47" s="64" t="s">
        <v>504</v>
      </c>
      <c r="M47" s="64" t="s">
        <v>504</v>
      </c>
      <c r="N47" s="64" t="s">
        <v>504</v>
      </c>
      <c r="O47" s="65" t="s">
        <v>504</v>
      </c>
      <c r="P47" s="48"/>
      <c r="Q47" s="48"/>
      <c r="R47" s="48"/>
      <c r="S47" s="48"/>
      <c r="T47" s="48"/>
      <c r="U47" s="48"/>
    </row>
    <row r="48" spans="1:21" ht="30.75" customHeight="1">
      <c r="A48" s="48"/>
      <c r="B48" s="1235"/>
      <c r="C48" s="1236"/>
      <c r="D48" s="62"/>
      <c r="E48" s="1227" t="s">
        <v>15</v>
      </c>
      <c r="F48" s="1227"/>
      <c r="G48" s="1227"/>
      <c r="H48" s="1227"/>
      <c r="I48" s="1227"/>
      <c r="J48" s="1228"/>
      <c r="K48" s="63">
        <v>640</v>
      </c>
      <c r="L48" s="64">
        <v>637</v>
      </c>
      <c r="M48" s="64">
        <v>650</v>
      </c>
      <c r="N48" s="64">
        <v>636</v>
      </c>
      <c r="O48" s="65">
        <v>638</v>
      </c>
      <c r="P48" s="48"/>
      <c r="Q48" s="48"/>
      <c r="R48" s="48"/>
      <c r="S48" s="48"/>
      <c r="T48" s="48"/>
      <c r="U48" s="48"/>
    </row>
    <row r="49" spans="1:21" ht="30.75" customHeight="1">
      <c r="A49" s="48"/>
      <c r="B49" s="1235"/>
      <c r="C49" s="1236"/>
      <c r="D49" s="62"/>
      <c r="E49" s="1227" t="s">
        <v>16</v>
      </c>
      <c r="F49" s="1227"/>
      <c r="G49" s="1227"/>
      <c r="H49" s="1227"/>
      <c r="I49" s="1227"/>
      <c r="J49" s="1228"/>
      <c r="K49" s="63">
        <v>4</v>
      </c>
      <c r="L49" s="64">
        <v>5</v>
      </c>
      <c r="M49" s="64">
        <v>5</v>
      </c>
      <c r="N49" s="64">
        <v>5</v>
      </c>
      <c r="O49" s="65">
        <v>5</v>
      </c>
      <c r="P49" s="48"/>
      <c r="Q49" s="48"/>
      <c r="R49" s="48"/>
      <c r="S49" s="48"/>
      <c r="T49" s="48"/>
      <c r="U49" s="48"/>
    </row>
    <row r="50" spans="1:21" ht="30.75" customHeight="1">
      <c r="A50" s="48"/>
      <c r="B50" s="1235"/>
      <c r="C50" s="1236"/>
      <c r="D50" s="62"/>
      <c r="E50" s="1227" t="s">
        <v>17</v>
      </c>
      <c r="F50" s="1227"/>
      <c r="G50" s="1227"/>
      <c r="H50" s="1227"/>
      <c r="I50" s="1227"/>
      <c r="J50" s="1228"/>
      <c r="K50" s="63">
        <v>20</v>
      </c>
      <c r="L50" s="64">
        <v>19</v>
      </c>
      <c r="M50" s="64">
        <v>22</v>
      </c>
      <c r="N50" s="64">
        <v>16</v>
      </c>
      <c r="O50" s="65">
        <v>19</v>
      </c>
      <c r="P50" s="48"/>
      <c r="Q50" s="48"/>
      <c r="R50" s="48"/>
      <c r="S50" s="48"/>
      <c r="T50" s="48"/>
      <c r="U50" s="48"/>
    </row>
    <row r="51" spans="1:21" ht="30.75" customHeight="1">
      <c r="A51" s="48"/>
      <c r="B51" s="1237"/>
      <c r="C51" s="1238"/>
      <c r="D51" s="66"/>
      <c r="E51" s="1227" t="s">
        <v>18</v>
      </c>
      <c r="F51" s="1227"/>
      <c r="G51" s="1227"/>
      <c r="H51" s="1227"/>
      <c r="I51" s="1227"/>
      <c r="J51" s="1228"/>
      <c r="K51" s="63" t="s">
        <v>504</v>
      </c>
      <c r="L51" s="64">
        <v>0</v>
      </c>
      <c r="M51" s="64" t="s">
        <v>504</v>
      </c>
      <c r="N51" s="64" t="s">
        <v>504</v>
      </c>
      <c r="O51" s="65" t="s">
        <v>504</v>
      </c>
      <c r="P51" s="48"/>
      <c r="Q51" s="48"/>
      <c r="R51" s="48"/>
      <c r="S51" s="48"/>
      <c r="T51" s="48"/>
      <c r="U51" s="48"/>
    </row>
    <row r="52" spans="1:21" ht="30.75" customHeight="1">
      <c r="A52" s="48"/>
      <c r="B52" s="1225" t="s">
        <v>19</v>
      </c>
      <c r="C52" s="1226"/>
      <c r="D52" s="66"/>
      <c r="E52" s="1227" t="s">
        <v>20</v>
      </c>
      <c r="F52" s="1227"/>
      <c r="G52" s="1227"/>
      <c r="H52" s="1227"/>
      <c r="I52" s="1227"/>
      <c r="J52" s="1228"/>
      <c r="K52" s="63">
        <v>838</v>
      </c>
      <c r="L52" s="64">
        <v>896</v>
      </c>
      <c r="M52" s="64">
        <v>942</v>
      </c>
      <c r="N52" s="64">
        <v>942</v>
      </c>
      <c r="O52" s="65">
        <v>925</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413</v>
      </c>
      <c r="L53" s="69">
        <v>351</v>
      </c>
      <c r="M53" s="69">
        <v>385</v>
      </c>
      <c r="N53" s="69">
        <v>369</v>
      </c>
      <c r="O53" s="70">
        <v>373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GlQV/C2TRoGJFvLkoxysQB6FT9t+G/TnYUCG3bQJGy1+fiOtIpX+fdzSXE7SPbAOfBUIASePo2QNOPSRI2eg==" saltValue="rdyE94MokMrRPjIVJPWb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3" t="s">
        <v>24</v>
      </c>
      <c r="C41" s="1254"/>
      <c r="D41" s="81"/>
      <c r="E41" s="1255" t="s">
        <v>25</v>
      </c>
      <c r="F41" s="1255"/>
      <c r="G41" s="1255"/>
      <c r="H41" s="1256"/>
      <c r="I41" s="82">
        <v>6609</v>
      </c>
      <c r="J41" s="83">
        <v>6827</v>
      </c>
      <c r="K41" s="83">
        <v>6860</v>
      </c>
      <c r="L41" s="83">
        <v>7147</v>
      </c>
      <c r="M41" s="84">
        <v>7140</v>
      </c>
    </row>
    <row r="42" spans="2:13" ht="27.75" customHeight="1">
      <c r="B42" s="1243"/>
      <c r="C42" s="1244"/>
      <c r="D42" s="85"/>
      <c r="E42" s="1247" t="s">
        <v>26</v>
      </c>
      <c r="F42" s="1247"/>
      <c r="G42" s="1247"/>
      <c r="H42" s="1248"/>
      <c r="I42" s="86">
        <v>185</v>
      </c>
      <c r="J42" s="87">
        <v>147</v>
      </c>
      <c r="K42" s="87">
        <v>109</v>
      </c>
      <c r="L42" s="87">
        <v>69</v>
      </c>
      <c r="M42" s="88">
        <v>33</v>
      </c>
    </row>
    <row r="43" spans="2:13" ht="27.75" customHeight="1">
      <c r="B43" s="1243"/>
      <c r="C43" s="1244"/>
      <c r="D43" s="85"/>
      <c r="E43" s="1247" t="s">
        <v>27</v>
      </c>
      <c r="F43" s="1247"/>
      <c r="G43" s="1247"/>
      <c r="H43" s="1248"/>
      <c r="I43" s="86">
        <v>8141</v>
      </c>
      <c r="J43" s="87">
        <v>7614</v>
      </c>
      <c r="K43" s="87">
        <v>7298</v>
      </c>
      <c r="L43" s="87">
        <v>6729</v>
      </c>
      <c r="M43" s="88">
        <v>6336</v>
      </c>
    </row>
    <row r="44" spans="2:13" ht="27.75" customHeight="1">
      <c r="B44" s="1243"/>
      <c r="C44" s="1244"/>
      <c r="D44" s="85"/>
      <c r="E44" s="1247" t="s">
        <v>28</v>
      </c>
      <c r="F44" s="1247"/>
      <c r="G44" s="1247"/>
      <c r="H44" s="1248"/>
      <c r="I44" s="86">
        <v>26</v>
      </c>
      <c r="J44" s="87">
        <v>23</v>
      </c>
      <c r="K44" s="87">
        <v>18</v>
      </c>
      <c r="L44" s="87">
        <v>14</v>
      </c>
      <c r="M44" s="88">
        <v>189</v>
      </c>
    </row>
    <row r="45" spans="2:13" ht="27.75" customHeight="1">
      <c r="B45" s="1243"/>
      <c r="C45" s="1244"/>
      <c r="D45" s="85"/>
      <c r="E45" s="1247" t="s">
        <v>29</v>
      </c>
      <c r="F45" s="1247"/>
      <c r="G45" s="1247"/>
      <c r="H45" s="1248"/>
      <c r="I45" s="86">
        <v>809</v>
      </c>
      <c r="J45" s="87">
        <v>679</v>
      </c>
      <c r="K45" s="87">
        <v>689</v>
      </c>
      <c r="L45" s="87">
        <v>643</v>
      </c>
      <c r="M45" s="88">
        <v>637</v>
      </c>
    </row>
    <row r="46" spans="2:13" ht="27.75" customHeight="1">
      <c r="B46" s="1243"/>
      <c r="C46" s="1244"/>
      <c r="D46" s="89"/>
      <c r="E46" s="1247" t="s">
        <v>30</v>
      </c>
      <c r="F46" s="1247"/>
      <c r="G46" s="1247"/>
      <c r="H46" s="1248"/>
      <c r="I46" s="86" t="s">
        <v>504</v>
      </c>
      <c r="J46" s="87" t="s">
        <v>504</v>
      </c>
      <c r="K46" s="87" t="s">
        <v>504</v>
      </c>
      <c r="L46" s="87" t="s">
        <v>504</v>
      </c>
      <c r="M46" s="88" t="s">
        <v>504</v>
      </c>
    </row>
    <row r="47" spans="2:13" ht="27.75" customHeight="1">
      <c r="B47" s="1243"/>
      <c r="C47" s="1244"/>
      <c r="D47" s="90"/>
      <c r="E47" s="1257" t="s">
        <v>31</v>
      </c>
      <c r="F47" s="1258"/>
      <c r="G47" s="1258"/>
      <c r="H47" s="1259"/>
      <c r="I47" s="86" t="s">
        <v>504</v>
      </c>
      <c r="J47" s="87" t="s">
        <v>504</v>
      </c>
      <c r="K47" s="87" t="s">
        <v>504</v>
      </c>
      <c r="L47" s="87" t="s">
        <v>504</v>
      </c>
      <c r="M47" s="88" t="s">
        <v>504</v>
      </c>
    </row>
    <row r="48" spans="2:13" ht="27.75" customHeight="1">
      <c r="B48" s="1243"/>
      <c r="C48" s="1244"/>
      <c r="D48" s="85"/>
      <c r="E48" s="1247" t="s">
        <v>32</v>
      </c>
      <c r="F48" s="1247"/>
      <c r="G48" s="1247"/>
      <c r="H48" s="1248"/>
      <c r="I48" s="86" t="s">
        <v>504</v>
      </c>
      <c r="J48" s="87" t="s">
        <v>504</v>
      </c>
      <c r="K48" s="87" t="s">
        <v>504</v>
      </c>
      <c r="L48" s="87" t="s">
        <v>504</v>
      </c>
      <c r="M48" s="88" t="s">
        <v>504</v>
      </c>
    </row>
    <row r="49" spans="2:13" ht="27.75" customHeight="1">
      <c r="B49" s="1245"/>
      <c r="C49" s="1246"/>
      <c r="D49" s="85"/>
      <c r="E49" s="1247" t="s">
        <v>33</v>
      </c>
      <c r="F49" s="1247"/>
      <c r="G49" s="1247"/>
      <c r="H49" s="1248"/>
      <c r="I49" s="86" t="s">
        <v>504</v>
      </c>
      <c r="J49" s="87" t="s">
        <v>504</v>
      </c>
      <c r="K49" s="87" t="s">
        <v>504</v>
      </c>
      <c r="L49" s="87" t="s">
        <v>504</v>
      </c>
      <c r="M49" s="88" t="s">
        <v>504</v>
      </c>
    </row>
    <row r="50" spans="2:13" ht="27.75" customHeight="1">
      <c r="B50" s="1241" t="s">
        <v>34</v>
      </c>
      <c r="C50" s="1242"/>
      <c r="D50" s="91"/>
      <c r="E50" s="1247" t="s">
        <v>35</v>
      </c>
      <c r="F50" s="1247"/>
      <c r="G50" s="1247"/>
      <c r="H50" s="1248"/>
      <c r="I50" s="86">
        <v>3479</v>
      </c>
      <c r="J50" s="87">
        <v>3786</v>
      </c>
      <c r="K50" s="87">
        <v>4102</v>
      </c>
      <c r="L50" s="87">
        <v>4460</v>
      </c>
      <c r="M50" s="88">
        <v>4456</v>
      </c>
    </row>
    <row r="51" spans="2:13" ht="27.75" customHeight="1">
      <c r="B51" s="1243"/>
      <c r="C51" s="1244"/>
      <c r="D51" s="85"/>
      <c r="E51" s="1247" t="s">
        <v>36</v>
      </c>
      <c r="F51" s="1247"/>
      <c r="G51" s="1247"/>
      <c r="H51" s="1248"/>
      <c r="I51" s="86">
        <v>163</v>
      </c>
      <c r="J51" s="87">
        <v>130</v>
      </c>
      <c r="K51" s="87">
        <v>98</v>
      </c>
      <c r="L51" s="87">
        <v>71</v>
      </c>
      <c r="M51" s="88">
        <v>44</v>
      </c>
    </row>
    <row r="52" spans="2:13" ht="27.75" customHeight="1">
      <c r="B52" s="1245"/>
      <c r="C52" s="1246"/>
      <c r="D52" s="85"/>
      <c r="E52" s="1247" t="s">
        <v>37</v>
      </c>
      <c r="F52" s="1247"/>
      <c r="G52" s="1247"/>
      <c r="H52" s="1248"/>
      <c r="I52" s="86">
        <v>10435</v>
      </c>
      <c r="J52" s="87">
        <v>10409</v>
      </c>
      <c r="K52" s="87">
        <v>10230</v>
      </c>
      <c r="L52" s="87">
        <v>10138</v>
      </c>
      <c r="M52" s="88">
        <v>9880</v>
      </c>
    </row>
    <row r="53" spans="2:13" ht="27.75" customHeight="1" thickBot="1">
      <c r="B53" s="1249" t="s">
        <v>38</v>
      </c>
      <c r="C53" s="1250"/>
      <c r="D53" s="92"/>
      <c r="E53" s="1251" t="s">
        <v>39</v>
      </c>
      <c r="F53" s="1251"/>
      <c r="G53" s="1251"/>
      <c r="H53" s="1252"/>
      <c r="I53" s="93">
        <v>1693</v>
      </c>
      <c r="J53" s="94">
        <v>965</v>
      </c>
      <c r="K53" s="94">
        <v>542</v>
      </c>
      <c r="L53" s="94">
        <v>-66</v>
      </c>
      <c r="M53" s="95">
        <v>-43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VJqcfLHUk8n7jOqki7WT0lF1Mlnw7SyD4x+hjTNp8ypR1oNJXmsGPrnOcSUZGZfoKhY27jf9ejl9FsWKBctiQ==" saltValue="RZzXI5dWzyrGKYbpeOzS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8" t="s">
        <v>42</v>
      </c>
      <c r="D55" s="1268"/>
      <c r="E55" s="1269"/>
      <c r="F55" s="107">
        <v>1884</v>
      </c>
      <c r="G55" s="107">
        <v>1848</v>
      </c>
      <c r="H55" s="108">
        <v>1706</v>
      </c>
    </row>
    <row r="56" spans="2:8" ht="52.5" customHeight="1">
      <c r="B56" s="109"/>
      <c r="C56" s="1270" t="s">
        <v>43</v>
      </c>
      <c r="D56" s="1270"/>
      <c r="E56" s="1271"/>
      <c r="F56" s="110">
        <v>755</v>
      </c>
      <c r="G56" s="110">
        <v>866</v>
      </c>
      <c r="H56" s="111">
        <v>1037</v>
      </c>
    </row>
    <row r="57" spans="2:8" ht="53.25" customHeight="1">
      <c r="B57" s="109"/>
      <c r="C57" s="1272" t="s">
        <v>44</v>
      </c>
      <c r="D57" s="1272"/>
      <c r="E57" s="1273"/>
      <c r="F57" s="112">
        <v>2107</v>
      </c>
      <c r="G57" s="112">
        <v>2321</v>
      </c>
      <c r="H57" s="113">
        <v>2240</v>
      </c>
    </row>
    <row r="58" spans="2:8" ht="45.75" customHeight="1">
      <c r="B58" s="114"/>
      <c r="C58" s="1260" t="s">
        <v>588</v>
      </c>
      <c r="D58" s="1261"/>
      <c r="E58" s="1262"/>
      <c r="F58" s="115">
        <v>1037</v>
      </c>
      <c r="G58" s="115">
        <v>998</v>
      </c>
      <c r="H58" s="363">
        <v>969</v>
      </c>
    </row>
    <row r="59" spans="2:8" ht="45.75" customHeight="1">
      <c r="B59" s="114"/>
      <c r="C59" s="1260" t="s">
        <v>589</v>
      </c>
      <c r="D59" s="1261"/>
      <c r="E59" s="1262"/>
      <c r="F59" s="115">
        <v>359</v>
      </c>
      <c r="G59" s="115">
        <v>360</v>
      </c>
      <c r="H59" s="363">
        <v>361</v>
      </c>
    </row>
    <row r="60" spans="2:8" ht="45.75" customHeight="1">
      <c r="B60" s="114"/>
      <c r="C60" s="1260" t="s">
        <v>590</v>
      </c>
      <c r="D60" s="1261"/>
      <c r="E60" s="1262"/>
      <c r="F60" s="115">
        <v>250</v>
      </c>
      <c r="G60" s="115">
        <v>301</v>
      </c>
      <c r="H60" s="363">
        <v>342</v>
      </c>
    </row>
    <row r="61" spans="2:8" ht="45.75" customHeight="1">
      <c r="B61" s="114"/>
      <c r="C61" s="1260" t="s">
        <v>591</v>
      </c>
      <c r="D61" s="1261"/>
      <c r="E61" s="1262"/>
      <c r="F61" s="115">
        <v>305</v>
      </c>
      <c r="G61" s="115">
        <v>278</v>
      </c>
      <c r="H61" s="363">
        <v>279</v>
      </c>
    </row>
    <row r="62" spans="2:8" ht="45.75" customHeight="1" thickBot="1">
      <c r="B62" s="116"/>
      <c r="C62" s="1263" t="s">
        <v>592</v>
      </c>
      <c r="D62" s="1264"/>
      <c r="E62" s="1265"/>
      <c r="F62" s="117">
        <v>120</v>
      </c>
      <c r="G62" s="117">
        <v>200</v>
      </c>
      <c r="H62" s="364">
        <v>186</v>
      </c>
    </row>
    <row r="63" spans="2:8" ht="52.5" customHeight="1" thickBot="1">
      <c r="B63" s="118"/>
      <c r="C63" s="1266" t="s">
        <v>45</v>
      </c>
      <c r="D63" s="1266"/>
      <c r="E63" s="1267"/>
      <c r="F63" s="119">
        <v>4746</v>
      </c>
      <c r="G63" s="119">
        <v>5035</v>
      </c>
      <c r="H63" s="120">
        <v>4983</v>
      </c>
    </row>
    <row r="64" spans="2:8" ht="15" customHeight="1"/>
    <row r="65" ht="0" hidden="1" customHeight="1"/>
    <row r="66" ht="0" hidden="1" customHeight="1"/>
  </sheetData>
  <sheetProtection algorithmName="SHA-512" hashValue="1OZHh3PVo0YbwluF51sp5sciyHEqz4h83hbZcnnufJmNVz+Hmwm4i5UExNEd1150Di69f0PfblY3TxamuSAl2A==" saltValue="xArneKtS6Nzsg+3ReEHs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8"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9"/>
      <c r="DG4" s="269"/>
      <c r="DH4" s="269"/>
      <c r="DI4" s="269"/>
      <c r="DJ4" s="269"/>
      <c r="DK4" s="269"/>
      <c r="DL4" s="269"/>
      <c r="DM4" s="269"/>
      <c r="DN4" s="269"/>
      <c r="DO4" s="269"/>
      <c r="DP4" s="269"/>
      <c r="DQ4" s="269"/>
      <c r="DR4" s="269"/>
      <c r="DS4" s="269"/>
      <c r="DT4" s="269"/>
      <c r="DU4" s="269"/>
      <c r="DV4" s="269"/>
      <c r="DW4" s="269"/>
    </row>
    <row r="5" spans="1:143" s="268"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9"/>
      <c r="DG5" s="269"/>
      <c r="DH5" s="269"/>
      <c r="DI5" s="269"/>
      <c r="DJ5" s="269"/>
      <c r="DK5" s="269"/>
      <c r="DL5" s="269"/>
      <c r="DM5" s="269"/>
      <c r="DN5" s="269"/>
      <c r="DO5" s="269"/>
      <c r="DP5" s="269"/>
      <c r="DQ5" s="269"/>
      <c r="DR5" s="269"/>
      <c r="DS5" s="269"/>
      <c r="DT5" s="269"/>
      <c r="DU5" s="269"/>
      <c r="DV5" s="269"/>
      <c r="DW5" s="269"/>
    </row>
    <row r="6" spans="1:143" s="268"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9"/>
      <c r="DG6" s="269"/>
      <c r="DH6" s="269"/>
      <c r="DI6" s="269"/>
      <c r="DJ6" s="269"/>
      <c r="DK6" s="269"/>
      <c r="DL6" s="269"/>
      <c r="DM6" s="269"/>
      <c r="DN6" s="269"/>
      <c r="DO6" s="269"/>
      <c r="DP6" s="269"/>
      <c r="DQ6" s="269"/>
      <c r="DR6" s="269"/>
      <c r="DS6" s="269"/>
      <c r="DT6" s="269"/>
      <c r="DU6" s="269"/>
      <c r="DV6" s="269"/>
      <c r="DW6" s="269"/>
    </row>
    <row r="7" spans="1:143" s="268"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9"/>
      <c r="DG7" s="269"/>
      <c r="DH7" s="269"/>
      <c r="DI7" s="269"/>
      <c r="DJ7" s="269"/>
      <c r="DK7" s="269"/>
      <c r="DL7" s="269"/>
      <c r="DM7" s="269"/>
      <c r="DN7" s="269"/>
      <c r="DO7" s="269"/>
      <c r="DP7" s="269"/>
      <c r="DQ7" s="269"/>
      <c r="DR7" s="269"/>
      <c r="DS7" s="269"/>
      <c r="DT7" s="269"/>
      <c r="DU7" s="269"/>
      <c r="DV7" s="269"/>
      <c r="DW7" s="269"/>
    </row>
    <row r="8" spans="1:143" s="268"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9"/>
      <c r="DG8" s="269"/>
      <c r="DH8" s="269"/>
      <c r="DI8" s="269"/>
      <c r="DJ8" s="269"/>
      <c r="DK8" s="269"/>
      <c r="DL8" s="269"/>
      <c r="DM8" s="269"/>
      <c r="DN8" s="269"/>
      <c r="DO8" s="269"/>
      <c r="DP8" s="269"/>
      <c r="DQ8" s="269"/>
      <c r="DR8" s="269"/>
      <c r="DS8" s="269"/>
      <c r="DT8" s="269"/>
      <c r="DU8" s="269"/>
      <c r="DV8" s="269"/>
      <c r="DW8" s="269"/>
    </row>
    <row r="9" spans="1:143" s="268"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9"/>
      <c r="DG9" s="269"/>
      <c r="DH9" s="269"/>
      <c r="DI9" s="269"/>
      <c r="DJ9" s="269"/>
      <c r="DK9" s="269"/>
      <c r="DL9" s="269"/>
      <c r="DM9" s="269"/>
      <c r="DN9" s="269"/>
      <c r="DO9" s="269"/>
      <c r="DP9" s="269"/>
      <c r="DQ9" s="269"/>
      <c r="DR9" s="269"/>
      <c r="DS9" s="269"/>
      <c r="DT9" s="269"/>
      <c r="DU9" s="269"/>
      <c r="DV9" s="269"/>
      <c r="DW9" s="269"/>
    </row>
    <row r="10" spans="1:143" s="268"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9"/>
      <c r="DG10" s="269"/>
      <c r="DH10" s="269"/>
      <c r="DI10" s="269"/>
      <c r="DJ10" s="269"/>
      <c r="DK10" s="269"/>
      <c r="DL10" s="269"/>
      <c r="DM10" s="269"/>
      <c r="DN10" s="269"/>
      <c r="DO10" s="269"/>
      <c r="DP10" s="269"/>
      <c r="DQ10" s="269"/>
      <c r="DR10" s="269"/>
      <c r="DS10" s="269"/>
      <c r="DT10" s="269"/>
      <c r="DU10" s="269"/>
      <c r="DV10" s="269"/>
      <c r="DW10" s="269"/>
      <c r="EM10" s="268" t="s">
        <v>594</v>
      </c>
    </row>
    <row r="11" spans="1:143" s="268"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9"/>
      <c r="DG11" s="269"/>
      <c r="DH11" s="269"/>
      <c r="DI11" s="269"/>
      <c r="DJ11" s="269"/>
      <c r="DK11" s="269"/>
      <c r="DL11" s="269"/>
      <c r="DM11" s="269"/>
      <c r="DN11" s="269"/>
      <c r="DO11" s="269"/>
      <c r="DP11" s="269"/>
      <c r="DQ11" s="269"/>
      <c r="DR11" s="269"/>
      <c r="DS11" s="269"/>
      <c r="DT11" s="269"/>
      <c r="DU11" s="269"/>
      <c r="DV11" s="269"/>
      <c r="DW11" s="269"/>
    </row>
    <row r="12" spans="1:143" s="268"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9"/>
      <c r="DG12" s="269"/>
      <c r="DH12" s="269"/>
      <c r="DI12" s="269"/>
      <c r="DJ12" s="269"/>
      <c r="DK12" s="269"/>
      <c r="DL12" s="269"/>
      <c r="DM12" s="269"/>
      <c r="DN12" s="269"/>
      <c r="DO12" s="269"/>
      <c r="DP12" s="269"/>
      <c r="DQ12" s="269"/>
      <c r="DR12" s="269"/>
      <c r="DS12" s="269"/>
      <c r="DT12" s="269"/>
      <c r="DU12" s="269"/>
      <c r="DV12" s="269"/>
      <c r="DW12" s="269"/>
      <c r="EM12" s="268" t="s">
        <v>594</v>
      </c>
    </row>
    <row r="13" spans="1:143" s="268"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9"/>
      <c r="DG13" s="269"/>
      <c r="DH13" s="269"/>
      <c r="DI13" s="269"/>
      <c r="DJ13" s="269"/>
      <c r="DK13" s="269"/>
      <c r="DL13" s="269"/>
      <c r="DM13" s="269"/>
      <c r="DN13" s="269"/>
      <c r="DO13" s="269"/>
      <c r="DP13" s="269"/>
      <c r="DQ13" s="269"/>
      <c r="DR13" s="269"/>
      <c r="DS13" s="269"/>
      <c r="DT13" s="269"/>
      <c r="DU13" s="269"/>
      <c r="DV13" s="269"/>
      <c r="DW13" s="269"/>
    </row>
    <row r="14" spans="1:143" s="268"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9"/>
      <c r="DG14" s="269"/>
      <c r="DH14" s="269"/>
      <c r="DI14" s="269"/>
      <c r="DJ14" s="269"/>
      <c r="DK14" s="269"/>
      <c r="DL14" s="269"/>
      <c r="DM14" s="269"/>
      <c r="DN14" s="269"/>
      <c r="DO14" s="269"/>
      <c r="DP14" s="269"/>
      <c r="DQ14" s="269"/>
      <c r="DR14" s="269"/>
      <c r="DS14" s="269"/>
      <c r="DT14" s="269"/>
      <c r="DU14" s="269"/>
      <c r="DV14" s="269"/>
      <c r="DW14" s="269"/>
    </row>
    <row r="15" spans="1:143" s="268"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9"/>
      <c r="DG15" s="269"/>
      <c r="DH15" s="269"/>
      <c r="DI15" s="269"/>
      <c r="DJ15" s="269"/>
      <c r="DK15" s="269"/>
      <c r="DL15" s="269"/>
      <c r="DM15" s="269"/>
      <c r="DN15" s="269"/>
      <c r="DO15" s="269"/>
      <c r="DP15" s="269"/>
      <c r="DQ15" s="269"/>
      <c r="DR15" s="269"/>
      <c r="DS15" s="269"/>
      <c r="DT15" s="269"/>
      <c r="DU15" s="269"/>
      <c r="DV15" s="269"/>
      <c r="DW15" s="269"/>
    </row>
    <row r="16" spans="1:143" s="268"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9"/>
      <c r="DG16" s="269"/>
      <c r="DH16" s="269"/>
      <c r="DI16" s="269"/>
      <c r="DJ16" s="269"/>
      <c r="DK16" s="269"/>
      <c r="DL16" s="269"/>
      <c r="DM16" s="269"/>
      <c r="DN16" s="269"/>
      <c r="DO16" s="269"/>
      <c r="DP16" s="269"/>
      <c r="DQ16" s="269"/>
      <c r="DR16" s="269"/>
      <c r="DS16" s="269"/>
      <c r="DT16" s="269"/>
      <c r="DU16" s="269"/>
      <c r="DV16" s="269"/>
      <c r="DW16" s="269"/>
    </row>
    <row r="17" spans="1:351" s="268"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9"/>
      <c r="DG17" s="269"/>
      <c r="DH17" s="269"/>
      <c r="DI17" s="269"/>
      <c r="DJ17" s="269"/>
      <c r="DK17" s="269"/>
      <c r="DL17" s="269"/>
      <c r="DM17" s="269"/>
      <c r="DN17" s="269"/>
      <c r="DO17" s="269"/>
      <c r="DP17" s="269"/>
      <c r="DQ17" s="269"/>
      <c r="DR17" s="269"/>
      <c r="DS17" s="269"/>
      <c r="DT17" s="269"/>
      <c r="DU17" s="269"/>
      <c r="DV17" s="269"/>
      <c r="DW17" s="269"/>
    </row>
    <row r="18" spans="1:351" s="268"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9"/>
      <c r="DG18" s="269"/>
      <c r="DH18" s="269"/>
      <c r="DI18" s="269"/>
      <c r="DJ18" s="269"/>
      <c r="DK18" s="269"/>
      <c r="DL18" s="269"/>
      <c r="DM18" s="269"/>
      <c r="DN18" s="269"/>
      <c r="DO18" s="269"/>
      <c r="DP18" s="269"/>
      <c r="DQ18" s="269"/>
      <c r="DR18" s="269"/>
      <c r="DS18" s="269"/>
      <c r="DT18" s="269"/>
      <c r="DU18" s="269"/>
      <c r="DV18" s="269"/>
      <c r="DW18" s="269"/>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2" t="s">
        <v>605</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74"/>
      <c r="H50" s="1274"/>
      <c r="I50" s="1274"/>
      <c r="J50" s="1274"/>
      <c r="K50" s="384"/>
      <c r="L50" s="384"/>
      <c r="M50" s="385"/>
      <c r="N50" s="385"/>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546</v>
      </c>
      <c r="BQ50" s="1278"/>
      <c r="BR50" s="1278"/>
      <c r="BS50" s="1278"/>
      <c r="BT50" s="1278"/>
      <c r="BU50" s="1278"/>
      <c r="BV50" s="1278"/>
      <c r="BW50" s="1278"/>
      <c r="BX50" s="1278" t="s">
        <v>547</v>
      </c>
      <c r="BY50" s="1278"/>
      <c r="BZ50" s="1278"/>
      <c r="CA50" s="1278"/>
      <c r="CB50" s="1278"/>
      <c r="CC50" s="1278"/>
      <c r="CD50" s="1278"/>
      <c r="CE50" s="1278"/>
      <c r="CF50" s="1278" t="s">
        <v>548</v>
      </c>
      <c r="CG50" s="1278"/>
      <c r="CH50" s="1278"/>
      <c r="CI50" s="1278"/>
      <c r="CJ50" s="1278"/>
      <c r="CK50" s="1278"/>
      <c r="CL50" s="1278"/>
      <c r="CM50" s="1278"/>
      <c r="CN50" s="1278" t="s">
        <v>549</v>
      </c>
      <c r="CO50" s="1278"/>
      <c r="CP50" s="1278"/>
      <c r="CQ50" s="1278"/>
      <c r="CR50" s="1278"/>
      <c r="CS50" s="1278"/>
      <c r="CT50" s="1278"/>
      <c r="CU50" s="1278"/>
      <c r="CV50" s="1278" t="s">
        <v>550</v>
      </c>
      <c r="CW50" s="1278"/>
      <c r="CX50" s="1278"/>
      <c r="CY50" s="1278"/>
      <c r="CZ50" s="1278"/>
      <c r="DA50" s="1278"/>
      <c r="DB50" s="1278"/>
      <c r="DC50" s="1278"/>
    </row>
    <row r="51" spans="1:109" ht="13.5" customHeight="1">
      <c r="B51" s="374"/>
      <c r="G51" s="1292"/>
      <c r="H51" s="1292"/>
      <c r="I51" s="1293"/>
      <c r="J51" s="1293"/>
      <c r="K51" s="1291"/>
      <c r="L51" s="1291"/>
      <c r="M51" s="1291"/>
      <c r="N51" s="1291"/>
      <c r="AM51" s="383"/>
      <c r="AN51" s="1281" t="s">
        <v>598</v>
      </c>
      <c r="AO51" s="1281"/>
      <c r="AP51" s="1281"/>
      <c r="AQ51" s="1281"/>
      <c r="AR51" s="1281"/>
      <c r="AS51" s="1281"/>
      <c r="AT51" s="1281"/>
      <c r="AU51" s="1281"/>
      <c r="AV51" s="1281"/>
      <c r="AW51" s="1281"/>
      <c r="AX51" s="1281"/>
      <c r="AY51" s="1281"/>
      <c r="AZ51" s="1281"/>
      <c r="BA51" s="1281"/>
      <c r="BB51" s="1281" t="s">
        <v>599</v>
      </c>
      <c r="BC51" s="1281"/>
      <c r="BD51" s="1281"/>
      <c r="BE51" s="1281"/>
      <c r="BF51" s="1281"/>
      <c r="BG51" s="1281"/>
      <c r="BH51" s="1281"/>
      <c r="BI51" s="1281"/>
      <c r="BJ51" s="1281"/>
      <c r="BK51" s="1281"/>
      <c r="BL51" s="1281"/>
      <c r="BM51" s="1281"/>
      <c r="BN51" s="1281"/>
      <c r="BO51" s="1281"/>
      <c r="BP51" s="1280"/>
      <c r="BQ51" s="1279"/>
      <c r="BR51" s="1279"/>
      <c r="BS51" s="1279"/>
      <c r="BT51" s="1279"/>
      <c r="BU51" s="1279"/>
      <c r="BV51" s="1279"/>
      <c r="BW51" s="1279"/>
      <c r="BX51" s="1280"/>
      <c r="BY51" s="1279"/>
      <c r="BZ51" s="1279"/>
      <c r="CA51" s="1279"/>
      <c r="CB51" s="1279"/>
      <c r="CC51" s="1279"/>
      <c r="CD51" s="1279"/>
      <c r="CE51" s="1279"/>
      <c r="CF51" s="1279">
        <v>13.7</v>
      </c>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4"/>
      <c r="G52" s="1292"/>
      <c r="H52" s="1292"/>
      <c r="I52" s="1293"/>
      <c r="J52" s="1293"/>
      <c r="K52" s="1291"/>
      <c r="L52" s="1291"/>
      <c r="M52" s="1291"/>
      <c r="N52" s="1291"/>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2"/>
      <c r="B53" s="374"/>
      <c r="G53" s="1292"/>
      <c r="H53" s="1292"/>
      <c r="I53" s="1274"/>
      <c r="J53" s="1274"/>
      <c r="K53" s="1291"/>
      <c r="L53" s="1291"/>
      <c r="M53" s="1291"/>
      <c r="N53" s="1291"/>
      <c r="AM53" s="383"/>
      <c r="AN53" s="1281"/>
      <c r="AO53" s="1281"/>
      <c r="AP53" s="1281"/>
      <c r="AQ53" s="1281"/>
      <c r="AR53" s="1281"/>
      <c r="AS53" s="1281"/>
      <c r="AT53" s="1281"/>
      <c r="AU53" s="1281"/>
      <c r="AV53" s="1281"/>
      <c r="AW53" s="1281"/>
      <c r="AX53" s="1281"/>
      <c r="AY53" s="1281"/>
      <c r="AZ53" s="1281"/>
      <c r="BA53" s="1281"/>
      <c r="BB53" s="1281" t="s">
        <v>600</v>
      </c>
      <c r="BC53" s="1281"/>
      <c r="BD53" s="1281"/>
      <c r="BE53" s="1281"/>
      <c r="BF53" s="1281"/>
      <c r="BG53" s="1281"/>
      <c r="BH53" s="1281"/>
      <c r="BI53" s="1281"/>
      <c r="BJ53" s="1281"/>
      <c r="BK53" s="1281"/>
      <c r="BL53" s="1281"/>
      <c r="BM53" s="1281"/>
      <c r="BN53" s="1281"/>
      <c r="BO53" s="1281"/>
      <c r="BP53" s="1280"/>
      <c r="BQ53" s="1279"/>
      <c r="BR53" s="1279"/>
      <c r="BS53" s="1279"/>
      <c r="BT53" s="1279"/>
      <c r="BU53" s="1279"/>
      <c r="BV53" s="1279"/>
      <c r="BW53" s="1279"/>
      <c r="BX53" s="1280"/>
      <c r="BY53" s="1279"/>
      <c r="BZ53" s="1279"/>
      <c r="CA53" s="1279"/>
      <c r="CB53" s="1279"/>
      <c r="CC53" s="1279"/>
      <c r="CD53" s="1279"/>
      <c r="CE53" s="1279"/>
      <c r="CF53" s="1279">
        <v>59</v>
      </c>
      <c r="CG53" s="1279"/>
      <c r="CH53" s="1279"/>
      <c r="CI53" s="1279"/>
      <c r="CJ53" s="1279"/>
      <c r="CK53" s="1279"/>
      <c r="CL53" s="1279"/>
      <c r="CM53" s="1279"/>
      <c r="CN53" s="1279">
        <v>59.8</v>
      </c>
      <c r="CO53" s="1279"/>
      <c r="CP53" s="1279"/>
      <c r="CQ53" s="1279"/>
      <c r="CR53" s="1279"/>
      <c r="CS53" s="1279"/>
      <c r="CT53" s="1279"/>
      <c r="CU53" s="1279"/>
      <c r="CV53" s="1279">
        <v>60.8</v>
      </c>
      <c r="CW53" s="1279"/>
      <c r="CX53" s="1279"/>
      <c r="CY53" s="1279"/>
      <c r="CZ53" s="1279"/>
      <c r="DA53" s="1279"/>
      <c r="DB53" s="1279"/>
      <c r="DC53" s="1279"/>
    </row>
    <row r="54" spans="1:109">
      <c r="A54" s="382"/>
      <c r="B54" s="374"/>
      <c r="G54" s="1292"/>
      <c r="H54" s="1292"/>
      <c r="I54" s="1274"/>
      <c r="J54" s="1274"/>
      <c r="K54" s="1291"/>
      <c r="L54" s="1291"/>
      <c r="M54" s="1291"/>
      <c r="N54" s="1291"/>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2"/>
      <c r="B55" s="374"/>
      <c r="G55" s="1274"/>
      <c r="H55" s="1274"/>
      <c r="I55" s="1274"/>
      <c r="J55" s="1274"/>
      <c r="K55" s="1291"/>
      <c r="L55" s="1291"/>
      <c r="M55" s="1291"/>
      <c r="N55" s="1291"/>
      <c r="AN55" s="1278" t="s">
        <v>601</v>
      </c>
      <c r="AO55" s="1278"/>
      <c r="AP55" s="1278"/>
      <c r="AQ55" s="1278"/>
      <c r="AR55" s="1278"/>
      <c r="AS55" s="1278"/>
      <c r="AT55" s="1278"/>
      <c r="AU55" s="1278"/>
      <c r="AV55" s="1278"/>
      <c r="AW55" s="1278"/>
      <c r="AX55" s="1278"/>
      <c r="AY55" s="1278"/>
      <c r="AZ55" s="1278"/>
      <c r="BA55" s="1278"/>
      <c r="BB55" s="1281" t="s">
        <v>599</v>
      </c>
      <c r="BC55" s="1281"/>
      <c r="BD55" s="1281"/>
      <c r="BE55" s="1281"/>
      <c r="BF55" s="1281"/>
      <c r="BG55" s="1281"/>
      <c r="BH55" s="1281"/>
      <c r="BI55" s="1281"/>
      <c r="BJ55" s="1281"/>
      <c r="BK55" s="1281"/>
      <c r="BL55" s="1281"/>
      <c r="BM55" s="1281"/>
      <c r="BN55" s="1281"/>
      <c r="BO55" s="1281"/>
      <c r="BP55" s="1280"/>
      <c r="BQ55" s="1279"/>
      <c r="BR55" s="1279"/>
      <c r="BS55" s="1279"/>
      <c r="BT55" s="1279"/>
      <c r="BU55" s="1279"/>
      <c r="BV55" s="1279"/>
      <c r="BW55" s="1279"/>
      <c r="BX55" s="1280"/>
      <c r="BY55" s="1279"/>
      <c r="BZ55" s="1279"/>
      <c r="CA55" s="1279"/>
      <c r="CB55" s="1279"/>
      <c r="CC55" s="1279"/>
      <c r="CD55" s="1279"/>
      <c r="CE55" s="1279"/>
      <c r="CF55" s="1279">
        <v>58.9</v>
      </c>
      <c r="CG55" s="1279"/>
      <c r="CH55" s="1279"/>
      <c r="CI55" s="1279"/>
      <c r="CJ55" s="1279"/>
      <c r="CK55" s="1279"/>
      <c r="CL55" s="1279"/>
      <c r="CM55" s="1279"/>
      <c r="CN55" s="1279">
        <v>51.4</v>
      </c>
      <c r="CO55" s="1279"/>
      <c r="CP55" s="1279"/>
      <c r="CQ55" s="1279"/>
      <c r="CR55" s="1279"/>
      <c r="CS55" s="1279"/>
      <c r="CT55" s="1279"/>
      <c r="CU55" s="1279"/>
      <c r="CV55" s="1279">
        <v>46.8</v>
      </c>
      <c r="CW55" s="1279"/>
      <c r="CX55" s="1279"/>
      <c r="CY55" s="1279"/>
      <c r="CZ55" s="1279"/>
      <c r="DA55" s="1279"/>
      <c r="DB55" s="1279"/>
      <c r="DC55" s="1279"/>
    </row>
    <row r="56" spans="1:109">
      <c r="A56" s="382"/>
      <c r="B56" s="374"/>
      <c r="G56" s="1274"/>
      <c r="H56" s="1274"/>
      <c r="I56" s="1274"/>
      <c r="J56" s="1274"/>
      <c r="K56" s="1291"/>
      <c r="L56" s="1291"/>
      <c r="M56" s="1291"/>
      <c r="N56" s="1291"/>
      <c r="AN56" s="1278"/>
      <c r="AO56" s="1278"/>
      <c r="AP56" s="1278"/>
      <c r="AQ56" s="1278"/>
      <c r="AR56" s="1278"/>
      <c r="AS56" s="1278"/>
      <c r="AT56" s="1278"/>
      <c r="AU56" s="1278"/>
      <c r="AV56" s="1278"/>
      <c r="AW56" s="1278"/>
      <c r="AX56" s="1278"/>
      <c r="AY56" s="1278"/>
      <c r="AZ56" s="1278"/>
      <c r="BA56" s="1278"/>
      <c r="BB56" s="1281"/>
      <c r="BC56" s="1281"/>
      <c r="BD56" s="1281"/>
      <c r="BE56" s="1281"/>
      <c r="BF56" s="1281"/>
      <c r="BG56" s="1281"/>
      <c r="BH56" s="1281"/>
      <c r="BI56" s="1281"/>
      <c r="BJ56" s="1281"/>
      <c r="BK56" s="1281"/>
      <c r="BL56" s="1281"/>
      <c r="BM56" s="1281"/>
      <c r="BN56" s="1281"/>
      <c r="BO56" s="1281"/>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c r="B57" s="386"/>
      <c r="G57" s="1274"/>
      <c r="H57" s="1274"/>
      <c r="I57" s="1294"/>
      <c r="J57" s="1294"/>
      <c r="K57" s="1291"/>
      <c r="L57" s="1291"/>
      <c r="M57" s="1291"/>
      <c r="N57" s="1291"/>
      <c r="AM57" s="367"/>
      <c r="AN57" s="1278"/>
      <c r="AO57" s="1278"/>
      <c r="AP57" s="1278"/>
      <c r="AQ57" s="1278"/>
      <c r="AR57" s="1278"/>
      <c r="AS57" s="1278"/>
      <c r="AT57" s="1278"/>
      <c r="AU57" s="1278"/>
      <c r="AV57" s="1278"/>
      <c r="AW57" s="1278"/>
      <c r="AX57" s="1278"/>
      <c r="AY57" s="1278"/>
      <c r="AZ57" s="1278"/>
      <c r="BA57" s="1278"/>
      <c r="BB57" s="1281" t="s">
        <v>600</v>
      </c>
      <c r="BC57" s="1281"/>
      <c r="BD57" s="1281"/>
      <c r="BE57" s="1281"/>
      <c r="BF57" s="1281"/>
      <c r="BG57" s="1281"/>
      <c r="BH57" s="1281"/>
      <c r="BI57" s="1281"/>
      <c r="BJ57" s="1281"/>
      <c r="BK57" s="1281"/>
      <c r="BL57" s="1281"/>
      <c r="BM57" s="1281"/>
      <c r="BN57" s="1281"/>
      <c r="BO57" s="1281"/>
      <c r="BP57" s="1280"/>
      <c r="BQ57" s="1279"/>
      <c r="BR57" s="1279"/>
      <c r="BS57" s="1279"/>
      <c r="BT57" s="1279"/>
      <c r="BU57" s="1279"/>
      <c r="BV57" s="1279"/>
      <c r="BW57" s="1279"/>
      <c r="BX57" s="1280"/>
      <c r="BY57" s="1279"/>
      <c r="BZ57" s="1279"/>
      <c r="CA57" s="1279"/>
      <c r="CB57" s="1279"/>
      <c r="CC57" s="1279"/>
      <c r="CD57" s="1279"/>
      <c r="CE57" s="1279"/>
      <c r="CF57" s="1279">
        <v>55.6</v>
      </c>
      <c r="CG57" s="1279"/>
      <c r="CH57" s="1279"/>
      <c r="CI57" s="1279"/>
      <c r="CJ57" s="1279"/>
      <c r="CK57" s="1279"/>
      <c r="CL57" s="1279"/>
      <c r="CM57" s="1279"/>
      <c r="CN57" s="1279">
        <v>59.8</v>
      </c>
      <c r="CO57" s="1279"/>
      <c r="CP57" s="1279"/>
      <c r="CQ57" s="1279"/>
      <c r="CR57" s="1279"/>
      <c r="CS57" s="1279"/>
      <c r="CT57" s="1279"/>
      <c r="CU57" s="1279"/>
      <c r="CV57" s="1279">
        <v>60.5</v>
      </c>
      <c r="CW57" s="1279"/>
      <c r="CX57" s="1279"/>
      <c r="CY57" s="1279"/>
      <c r="CZ57" s="1279"/>
      <c r="DA57" s="1279"/>
      <c r="DB57" s="1279"/>
      <c r="DC57" s="1279"/>
      <c r="DD57" s="387"/>
      <c r="DE57" s="386"/>
    </row>
    <row r="58" spans="1:109" s="382" customFormat="1">
      <c r="A58" s="367"/>
      <c r="B58" s="386"/>
      <c r="G58" s="1274"/>
      <c r="H58" s="1274"/>
      <c r="I58" s="1294"/>
      <c r="J58" s="1294"/>
      <c r="K58" s="1291"/>
      <c r="L58" s="1291"/>
      <c r="M58" s="1291"/>
      <c r="N58" s="1291"/>
      <c r="AM58" s="367"/>
      <c r="AN58" s="1278"/>
      <c r="AO58" s="1278"/>
      <c r="AP58" s="1278"/>
      <c r="AQ58" s="1278"/>
      <c r="AR58" s="1278"/>
      <c r="AS58" s="1278"/>
      <c r="AT58" s="1278"/>
      <c r="AU58" s="1278"/>
      <c r="AV58" s="1278"/>
      <c r="AW58" s="1278"/>
      <c r="AX58" s="1278"/>
      <c r="AY58" s="1278"/>
      <c r="AZ58" s="1278"/>
      <c r="BA58" s="1278"/>
      <c r="BB58" s="1281"/>
      <c r="BC58" s="1281"/>
      <c r="BD58" s="1281"/>
      <c r="BE58" s="1281"/>
      <c r="BF58" s="1281"/>
      <c r="BG58" s="1281"/>
      <c r="BH58" s="1281"/>
      <c r="BI58" s="1281"/>
      <c r="BJ58" s="1281"/>
      <c r="BK58" s="1281"/>
      <c r="BL58" s="1281"/>
      <c r="BM58" s="1281"/>
      <c r="BN58" s="1281"/>
      <c r="BO58" s="1281"/>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2" t="s">
        <v>606</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74"/>
      <c r="H72" s="1274"/>
      <c r="I72" s="1274"/>
      <c r="J72" s="1274"/>
      <c r="K72" s="384"/>
      <c r="L72" s="384"/>
      <c r="M72" s="385"/>
      <c r="N72" s="385"/>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546</v>
      </c>
      <c r="BQ72" s="1278"/>
      <c r="BR72" s="1278"/>
      <c r="BS72" s="1278"/>
      <c r="BT72" s="1278"/>
      <c r="BU72" s="1278"/>
      <c r="BV72" s="1278"/>
      <c r="BW72" s="1278"/>
      <c r="BX72" s="1278" t="s">
        <v>547</v>
      </c>
      <c r="BY72" s="1278"/>
      <c r="BZ72" s="1278"/>
      <c r="CA72" s="1278"/>
      <c r="CB72" s="1278"/>
      <c r="CC72" s="1278"/>
      <c r="CD72" s="1278"/>
      <c r="CE72" s="1278"/>
      <c r="CF72" s="1278" t="s">
        <v>548</v>
      </c>
      <c r="CG72" s="1278"/>
      <c r="CH72" s="1278"/>
      <c r="CI72" s="1278"/>
      <c r="CJ72" s="1278"/>
      <c r="CK72" s="1278"/>
      <c r="CL72" s="1278"/>
      <c r="CM72" s="1278"/>
      <c r="CN72" s="1278" t="s">
        <v>549</v>
      </c>
      <c r="CO72" s="1278"/>
      <c r="CP72" s="1278"/>
      <c r="CQ72" s="1278"/>
      <c r="CR72" s="1278"/>
      <c r="CS72" s="1278"/>
      <c r="CT72" s="1278"/>
      <c r="CU72" s="1278"/>
      <c r="CV72" s="1278" t="s">
        <v>550</v>
      </c>
      <c r="CW72" s="1278"/>
      <c r="CX72" s="1278"/>
      <c r="CY72" s="1278"/>
      <c r="CZ72" s="1278"/>
      <c r="DA72" s="1278"/>
      <c r="DB72" s="1278"/>
      <c r="DC72" s="1278"/>
    </row>
    <row r="73" spans="2:107">
      <c r="B73" s="374"/>
      <c r="G73" s="1292"/>
      <c r="H73" s="1292"/>
      <c r="I73" s="1292"/>
      <c r="J73" s="1292"/>
      <c r="K73" s="1295"/>
      <c r="L73" s="1295"/>
      <c r="M73" s="1295"/>
      <c r="N73" s="1295"/>
      <c r="AM73" s="383"/>
      <c r="AN73" s="1281" t="s">
        <v>598</v>
      </c>
      <c r="AO73" s="1281"/>
      <c r="AP73" s="1281"/>
      <c r="AQ73" s="1281"/>
      <c r="AR73" s="1281"/>
      <c r="AS73" s="1281"/>
      <c r="AT73" s="1281"/>
      <c r="AU73" s="1281"/>
      <c r="AV73" s="1281"/>
      <c r="AW73" s="1281"/>
      <c r="AX73" s="1281"/>
      <c r="AY73" s="1281"/>
      <c r="AZ73" s="1281"/>
      <c r="BA73" s="1281"/>
      <c r="BB73" s="1281" t="s">
        <v>599</v>
      </c>
      <c r="BC73" s="1281"/>
      <c r="BD73" s="1281"/>
      <c r="BE73" s="1281"/>
      <c r="BF73" s="1281"/>
      <c r="BG73" s="1281"/>
      <c r="BH73" s="1281"/>
      <c r="BI73" s="1281"/>
      <c r="BJ73" s="1281"/>
      <c r="BK73" s="1281"/>
      <c r="BL73" s="1281"/>
      <c r="BM73" s="1281"/>
      <c r="BN73" s="1281"/>
      <c r="BO73" s="1281"/>
      <c r="BP73" s="1279">
        <v>43.3</v>
      </c>
      <c r="BQ73" s="1279"/>
      <c r="BR73" s="1279"/>
      <c r="BS73" s="1279"/>
      <c r="BT73" s="1279"/>
      <c r="BU73" s="1279"/>
      <c r="BV73" s="1279"/>
      <c r="BW73" s="1279"/>
      <c r="BX73" s="1279">
        <v>25.2</v>
      </c>
      <c r="BY73" s="1279"/>
      <c r="BZ73" s="1279"/>
      <c r="CA73" s="1279"/>
      <c r="CB73" s="1279"/>
      <c r="CC73" s="1279"/>
      <c r="CD73" s="1279"/>
      <c r="CE73" s="1279"/>
      <c r="CF73" s="1279">
        <v>13.7</v>
      </c>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4"/>
      <c r="G74" s="1292"/>
      <c r="H74" s="1292"/>
      <c r="I74" s="1292"/>
      <c r="J74" s="1292"/>
      <c r="K74" s="1295"/>
      <c r="L74" s="1295"/>
      <c r="M74" s="1295"/>
      <c r="N74" s="1295"/>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4"/>
      <c r="G75" s="1292"/>
      <c r="H75" s="1292"/>
      <c r="I75" s="1274"/>
      <c r="J75" s="1274"/>
      <c r="K75" s="1291"/>
      <c r="L75" s="1291"/>
      <c r="M75" s="1291"/>
      <c r="N75" s="1291"/>
      <c r="AM75" s="383"/>
      <c r="AN75" s="1281"/>
      <c r="AO75" s="1281"/>
      <c r="AP75" s="1281"/>
      <c r="AQ75" s="1281"/>
      <c r="AR75" s="1281"/>
      <c r="AS75" s="1281"/>
      <c r="AT75" s="1281"/>
      <c r="AU75" s="1281"/>
      <c r="AV75" s="1281"/>
      <c r="AW75" s="1281"/>
      <c r="AX75" s="1281"/>
      <c r="AY75" s="1281"/>
      <c r="AZ75" s="1281"/>
      <c r="BA75" s="1281"/>
      <c r="BB75" s="1281" t="s">
        <v>603</v>
      </c>
      <c r="BC75" s="1281"/>
      <c r="BD75" s="1281"/>
      <c r="BE75" s="1281"/>
      <c r="BF75" s="1281"/>
      <c r="BG75" s="1281"/>
      <c r="BH75" s="1281"/>
      <c r="BI75" s="1281"/>
      <c r="BJ75" s="1281"/>
      <c r="BK75" s="1281"/>
      <c r="BL75" s="1281"/>
      <c r="BM75" s="1281"/>
      <c r="BN75" s="1281"/>
      <c r="BO75" s="1281"/>
      <c r="BP75" s="1279">
        <v>10.8</v>
      </c>
      <c r="BQ75" s="1279"/>
      <c r="BR75" s="1279"/>
      <c r="BS75" s="1279"/>
      <c r="BT75" s="1279"/>
      <c r="BU75" s="1279"/>
      <c r="BV75" s="1279"/>
      <c r="BW75" s="1279"/>
      <c r="BX75" s="1279">
        <v>9.8000000000000007</v>
      </c>
      <c r="BY75" s="1279"/>
      <c r="BZ75" s="1279"/>
      <c r="CA75" s="1279"/>
      <c r="CB75" s="1279"/>
      <c r="CC75" s="1279"/>
      <c r="CD75" s="1279"/>
      <c r="CE75" s="1279"/>
      <c r="CF75" s="1279">
        <v>9.8000000000000007</v>
      </c>
      <c r="CG75" s="1279"/>
      <c r="CH75" s="1279"/>
      <c r="CI75" s="1279"/>
      <c r="CJ75" s="1279"/>
      <c r="CK75" s="1279"/>
      <c r="CL75" s="1279"/>
      <c r="CM75" s="1279"/>
      <c r="CN75" s="1279">
        <v>9.4</v>
      </c>
      <c r="CO75" s="1279"/>
      <c r="CP75" s="1279"/>
      <c r="CQ75" s="1279"/>
      <c r="CR75" s="1279"/>
      <c r="CS75" s="1279"/>
      <c r="CT75" s="1279"/>
      <c r="CU75" s="1279"/>
      <c r="CV75" s="1279">
        <v>9.6</v>
      </c>
      <c r="CW75" s="1279"/>
      <c r="CX75" s="1279"/>
      <c r="CY75" s="1279"/>
      <c r="CZ75" s="1279"/>
      <c r="DA75" s="1279"/>
      <c r="DB75" s="1279"/>
      <c r="DC75" s="1279"/>
    </row>
    <row r="76" spans="2:107">
      <c r="B76" s="374"/>
      <c r="G76" s="1292"/>
      <c r="H76" s="1292"/>
      <c r="I76" s="1274"/>
      <c r="J76" s="1274"/>
      <c r="K76" s="1291"/>
      <c r="L76" s="1291"/>
      <c r="M76" s="1291"/>
      <c r="N76" s="1291"/>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4"/>
      <c r="G77" s="1274"/>
      <c r="H77" s="1274"/>
      <c r="I77" s="1274"/>
      <c r="J77" s="1274"/>
      <c r="K77" s="1295"/>
      <c r="L77" s="1295"/>
      <c r="M77" s="1295"/>
      <c r="N77" s="1295"/>
      <c r="AN77" s="1278" t="s">
        <v>601</v>
      </c>
      <c r="AO77" s="1278"/>
      <c r="AP77" s="1278"/>
      <c r="AQ77" s="1278"/>
      <c r="AR77" s="1278"/>
      <c r="AS77" s="1278"/>
      <c r="AT77" s="1278"/>
      <c r="AU77" s="1278"/>
      <c r="AV77" s="1278"/>
      <c r="AW77" s="1278"/>
      <c r="AX77" s="1278"/>
      <c r="AY77" s="1278"/>
      <c r="AZ77" s="1278"/>
      <c r="BA77" s="1278"/>
      <c r="BB77" s="1281" t="s">
        <v>599</v>
      </c>
      <c r="BC77" s="1281"/>
      <c r="BD77" s="1281"/>
      <c r="BE77" s="1281"/>
      <c r="BF77" s="1281"/>
      <c r="BG77" s="1281"/>
      <c r="BH77" s="1281"/>
      <c r="BI77" s="1281"/>
      <c r="BJ77" s="1281"/>
      <c r="BK77" s="1281"/>
      <c r="BL77" s="1281"/>
      <c r="BM77" s="1281"/>
      <c r="BN77" s="1281"/>
      <c r="BO77" s="1281"/>
      <c r="BP77" s="1279">
        <v>55.2</v>
      </c>
      <c r="BQ77" s="1279"/>
      <c r="BR77" s="1279"/>
      <c r="BS77" s="1279"/>
      <c r="BT77" s="1279"/>
      <c r="BU77" s="1279"/>
      <c r="BV77" s="1279"/>
      <c r="BW77" s="1279"/>
      <c r="BX77" s="1279">
        <v>54</v>
      </c>
      <c r="BY77" s="1279"/>
      <c r="BZ77" s="1279"/>
      <c r="CA77" s="1279"/>
      <c r="CB77" s="1279"/>
      <c r="CC77" s="1279"/>
      <c r="CD77" s="1279"/>
      <c r="CE77" s="1279"/>
      <c r="CF77" s="1279">
        <v>58.9</v>
      </c>
      <c r="CG77" s="1279"/>
      <c r="CH77" s="1279"/>
      <c r="CI77" s="1279"/>
      <c r="CJ77" s="1279"/>
      <c r="CK77" s="1279"/>
      <c r="CL77" s="1279"/>
      <c r="CM77" s="1279"/>
      <c r="CN77" s="1279">
        <v>51.4</v>
      </c>
      <c r="CO77" s="1279"/>
      <c r="CP77" s="1279"/>
      <c r="CQ77" s="1279"/>
      <c r="CR77" s="1279"/>
      <c r="CS77" s="1279"/>
      <c r="CT77" s="1279"/>
      <c r="CU77" s="1279"/>
      <c r="CV77" s="1279">
        <v>46.8</v>
      </c>
      <c r="CW77" s="1279"/>
      <c r="CX77" s="1279"/>
      <c r="CY77" s="1279"/>
      <c r="CZ77" s="1279"/>
      <c r="DA77" s="1279"/>
      <c r="DB77" s="1279"/>
      <c r="DC77" s="1279"/>
    </row>
    <row r="78" spans="2:107">
      <c r="B78" s="374"/>
      <c r="G78" s="1274"/>
      <c r="H78" s="1274"/>
      <c r="I78" s="1274"/>
      <c r="J78" s="1274"/>
      <c r="K78" s="1295"/>
      <c r="L78" s="1295"/>
      <c r="M78" s="1295"/>
      <c r="N78" s="1295"/>
      <c r="AN78" s="1278"/>
      <c r="AO78" s="1278"/>
      <c r="AP78" s="1278"/>
      <c r="AQ78" s="1278"/>
      <c r="AR78" s="1278"/>
      <c r="AS78" s="1278"/>
      <c r="AT78" s="1278"/>
      <c r="AU78" s="1278"/>
      <c r="AV78" s="1278"/>
      <c r="AW78" s="1278"/>
      <c r="AX78" s="1278"/>
      <c r="AY78" s="1278"/>
      <c r="AZ78" s="1278"/>
      <c r="BA78" s="1278"/>
      <c r="BB78" s="1281"/>
      <c r="BC78" s="1281"/>
      <c r="BD78" s="1281"/>
      <c r="BE78" s="1281"/>
      <c r="BF78" s="1281"/>
      <c r="BG78" s="1281"/>
      <c r="BH78" s="1281"/>
      <c r="BI78" s="1281"/>
      <c r="BJ78" s="1281"/>
      <c r="BK78" s="1281"/>
      <c r="BL78" s="1281"/>
      <c r="BM78" s="1281"/>
      <c r="BN78" s="1281"/>
      <c r="BO78" s="1281"/>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4"/>
      <c r="G79" s="1274"/>
      <c r="H79" s="1274"/>
      <c r="I79" s="1294"/>
      <c r="J79" s="1294"/>
      <c r="K79" s="1296"/>
      <c r="L79" s="1296"/>
      <c r="M79" s="1296"/>
      <c r="N79" s="1296"/>
      <c r="AN79" s="1278"/>
      <c r="AO79" s="1278"/>
      <c r="AP79" s="1278"/>
      <c r="AQ79" s="1278"/>
      <c r="AR79" s="1278"/>
      <c r="AS79" s="1278"/>
      <c r="AT79" s="1278"/>
      <c r="AU79" s="1278"/>
      <c r="AV79" s="1278"/>
      <c r="AW79" s="1278"/>
      <c r="AX79" s="1278"/>
      <c r="AY79" s="1278"/>
      <c r="AZ79" s="1278"/>
      <c r="BA79" s="1278"/>
      <c r="BB79" s="1281" t="s">
        <v>603</v>
      </c>
      <c r="BC79" s="1281"/>
      <c r="BD79" s="1281"/>
      <c r="BE79" s="1281"/>
      <c r="BF79" s="1281"/>
      <c r="BG79" s="1281"/>
      <c r="BH79" s="1281"/>
      <c r="BI79" s="1281"/>
      <c r="BJ79" s="1281"/>
      <c r="BK79" s="1281"/>
      <c r="BL79" s="1281"/>
      <c r="BM79" s="1281"/>
      <c r="BN79" s="1281"/>
      <c r="BO79" s="1281"/>
      <c r="BP79" s="1279">
        <v>12.5</v>
      </c>
      <c r="BQ79" s="1279"/>
      <c r="BR79" s="1279"/>
      <c r="BS79" s="1279"/>
      <c r="BT79" s="1279"/>
      <c r="BU79" s="1279"/>
      <c r="BV79" s="1279"/>
      <c r="BW79" s="1279"/>
      <c r="BX79" s="1279">
        <v>11.5</v>
      </c>
      <c r="BY79" s="1279"/>
      <c r="BZ79" s="1279"/>
      <c r="CA79" s="1279"/>
      <c r="CB79" s="1279"/>
      <c r="CC79" s="1279"/>
      <c r="CD79" s="1279"/>
      <c r="CE79" s="1279"/>
      <c r="CF79" s="1279">
        <v>10.8</v>
      </c>
      <c r="CG79" s="1279"/>
      <c r="CH79" s="1279"/>
      <c r="CI79" s="1279"/>
      <c r="CJ79" s="1279"/>
      <c r="CK79" s="1279"/>
      <c r="CL79" s="1279"/>
      <c r="CM79" s="1279"/>
      <c r="CN79" s="1279">
        <v>10.199999999999999</v>
      </c>
      <c r="CO79" s="1279"/>
      <c r="CP79" s="1279"/>
      <c r="CQ79" s="1279"/>
      <c r="CR79" s="1279"/>
      <c r="CS79" s="1279"/>
      <c r="CT79" s="1279"/>
      <c r="CU79" s="1279"/>
      <c r="CV79" s="1279">
        <v>9.9</v>
      </c>
      <c r="CW79" s="1279"/>
      <c r="CX79" s="1279"/>
      <c r="CY79" s="1279"/>
      <c r="CZ79" s="1279"/>
      <c r="DA79" s="1279"/>
      <c r="DB79" s="1279"/>
      <c r="DC79" s="1279"/>
    </row>
    <row r="80" spans="2:107">
      <c r="B80" s="374"/>
      <c r="G80" s="1274"/>
      <c r="H80" s="1274"/>
      <c r="I80" s="1294"/>
      <c r="J80" s="1294"/>
      <c r="K80" s="1296"/>
      <c r="L80" s="1296"/>
      <c r="M80" s="1296"/>
      <c r="N80" s="1296"/>
      <c r="AN80" s="1278"/>
      <c r="AO80" s="1278"/>
      <c r="AP80" s="1278"/>
      <c r="AQ80" s="1278"/>
      <c r="AR80" s="1278"/>
      <c r="AS80" s="1278"/>
      <c r="AT80" s="1278"/>
      <c r="AU80" s="1278"/>
      <c r="AV80" s="1278"/>
      <c r="AW80" s="1278"/>
      <c r="AX80" s="1278"/>
      <c r="AY80" s="1278"/>
      <c r="AZ80" s="1278"/>
      <c r="BA80" s="1278"/>
      <c r="BB80" s="1281"/>
      <c r="BC80" s="1281"/>
      <c r="BD80" s="1281"/>
      <c r="BE80" s="1281"/>
      <c r="BF80" s="1281"/>
      <c r="BG80" s="1281"/>
      <c r="BH80" s="1281"/>
      <c r="BI80" s="1281"/>
      <c r="BJ80" s="1281"/>
      <c r="BK80" s="1281"/>
      <c r="BL80" s="1281"/>
      <c r="BM80" s="1281"/>
      <c r="BN80" s="1281"/>
      <c r="BO80" s="1281"/>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jSP1st05N+eyYu/IAhA+Exzr8c/OhILSEMBR4w+Q8dfLXEwAT2uV+qsg9D4QZ82VYsxu6feF1GRSc9FIbXwlw==" saltValue="NwQoe5WjMn6OrlnvSfV4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69" customWidth="1"/>
    <col min="35" max="122" width="2.5" style="268" customWidth="1"/>
    <col min="123" max="16384" width="2.5" style="268" hidden="1"/>
  </cols>
  <sheetData>
    <row r="1" spans="2:34"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c r="S2" s="268"/>
      <c r="AH2" s="268"/>
    </row>
    <row r="3" spans="2:34">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row r="5" spans="2:34"/>
    <row r="6" spans="2:34"/>
    <row r="7" spans="2:34"/>
    <row r="8" spans="2:34"/>
    <row r="9" spans="2:34">
      <c r="AH9" s="268"/>
    </row>
    <row r="10" spans="2:34"/>
    <row r="11" spans="2:34"/>
    <row r="12" spans="2:34"/>
    <row r="13" spans="2:34"/>
    <row r="14" spans="2:34"/>
    <row r="15" spans="2:34"/>
    <row r="16" spans="2:34"/>
    <row r="17" spans="12:34">
      <c r="AH17" s="268"/>
    </row>
    <row r="18" spans="12:34"/>
    <row r="19" spans="12:34"/>
    <row r="20" spans="12:34">
      <c r="AH20" s="268"/>
    </row>
    <row r="21" spans="12:34">
      <c r="AH21" s="268"/>
    </row>
    <row r="22" spans="12:34"/>
    <row r="23" spans="12:34"/>
    <row r="24" spans="12:34">
      <c r="Q24" s="268"/>
    </row>
    <row r="25" spans="12:34"/>
    <row r="26" spans="12:34"/>
    <row r="27" spans="12:34"/>
    <row r="28" spans="12:34">
      <c r="O28" s="268"/>
      <c r="T28" s="268"/>
      <c r="AH28" s="268"/>
    </row>
    <row r="29" spans="12:34"/>
    <row r="30" spans="12:34"/>
    <row r="31" spans="12:34">
      <c r="Q31" s="268"/>
    </row>
    <row r="32" spans="12:34">
      <c r="L32" s="268"/>
    </row>
    <row r="33" spans="2:34">
      <c r="C33" s="268"/>
      <c r="E33" s="268"/>
      <c r="G33" s="268"/>
      <c r="I33" s="268"/>
      <c r="X33" s="268"/>
    </row>
    <row r="34" spans="2:34">
      <c r="B34" s="268"/>
      <c r="P34" s="268"/>
      <c r="R34" s="268"/>
      <c r="T34" s="268"/>
    </row>
    <row r="35" spans="2:34">
      <c r="D35" s="268"/>
      <c r="W35" s="268"/>
      <c r="AC35" s="268"/>
      <c r="AD35" s="268"/>
      <c r="AE35" s="268"/>
      <c r="AF35" s="268"/>
      <c r="AG35" s="268"/>
      <c r="AH35" s="268"/>
    </row>
    <row r="36" spans="2:34">
      <c r="H36" s="268"/>
      <c r="J36" s="268"/>
      <c r="K36" s="268"/>
      <c r="M36" s="268"/>
      <c r="Y36" s="268"/>
      <c r="Z36" s="268"/>
      <c r="AA36" s="268"/>
      <c r="AB36" s="268"/>
      <c r="AC36" s="268"/>
      <c r="AD36" s="268"/>
      <c r="AE36" s="268"/>
      <c r="AF36" s="268"/>
      <c r="AG36" s="268"/>
      <c r="AH36" s="268"/>
    </row>
    <row r="37" spans="2:34">
      <c r="AH37" s="268"/>
    </row>
    <row r="38" spans="2:34">
      <c r="AG38" s="268"/>
      <c r="AH38" s="268"/>
    </row>
    <row r="39" spans="2:34"/>
    <row r="40" spans="2:34">
      <c r="X40" s="268"/>
    </row>
    <row r="41" spans="2:34">
      <c r="R41" s="268"/>
    </row>
    <row r="42" spans="2:34">
      <c r="W42" s="268"/>
    </row>
    <row r="43" spans="2:34">
      <c r="Y43" s="268"/>
      <c r="Z43" s="268"/>
      <c r="AA43" s="268"/>
      <c r="AB43" s="268"/>
      <c r="AC43" s="268"/>
      <c r="AD43" s="268"/>
      <c r="AE43" s="268"/>
      <c r="AF43" s="268"/>
      <c r="AG43" s="268"/>
      <c r="AH43" s="268"/>
    </row>
    <row r="44" spans="2:34">
      <c r="AH44" s="268"/>
    </row>
    <row r="45" spans="2:34">
      <c r="X45" s="268"/>
    </row>
    <row r="46" spans="2:34"/>
    <row r="47" spans="2:34"/>
    <row r="48" spans="2:34">
      <c r="W48" s="268"/>
      <c r="Y48" s="268"/>
      <c r="Z48" s="268"/>
      <c r="AA48" s="268"/>
      <c r="AB48" s="268"/>
      <c r="AC48" s="268"/>
      <c r="AD48" s="268"/>
      <c r="AE48" s="268"/>
      <c r="AF48" s="268"/>
      <c r="AG48" s="268"/>
      <c r="AH48" s="268"/>
    </row>
    <row r="49" spans="28:34"/>
    <row r="50" spans="28:34">
      <c r="AE50" s="268"/>
      <c r="AF50" s="268"/>
      <c r="AG50" s="268"/>
      <c r="AH50" s="268"/>
    </row>
    <row r="51" spans="28:34">
      <c r="AC51" s="268"/>
      <c r="AD51" s="268"/>
      <c r="AE51" s="268"/>
      <c r="AF51" s="268"/>
      <c r="AG51" s="268"/>
      <c r="AH51" s="268"/>
    </row>
    <row r="52" spans="28:34"/>
    <row r="53" spans="28:34">
      <c r="AF53" s="268"/>
      <c r="AG53" s="268"/>
      <c r="AH53" s="268"/>
    </row>
    <row r="54" spans="28:34">
      <c r="AH54" s="268"/>
    </row>
    <row r="55" spans="28:34"/>
    <row r="56" spans="28:34">
      <c r="AB56" s="268"/>
      <c r="AC56" s="268"/>
      <c r="AD56" s="268"/>
      <c r="AE56" s="268"/>
      <c r="AF56" s="268"/>
      <c r="AG56" s="268"/>
      <c r="AH56" s="268"/>
    </row>
    <row r="57" spans="28:34">
      <c r="AH57" s="268"/>
    </row>
    <row r="58" spans="28:34">
      <c r="AH58" s="268"/>
    </row>
    <row r="59" spans="28:34"/>
    <row r="60" spans="28:34"/>
    <row r="61" spans="28:34"/>
    <row r="62" spans="28:34"/>
    <row r="63" spans="28:34">
      <c r="AH63" s="268"/>
    </row>
    <row r="64" spans="28:34">
      <c r="AG64" s="268"/>
      <c r="AH64" s="268"/>
    </row>
    <row r="65" spans="28:34"/>
    <row r="66" spans="28:34"/>
    <row r="67" spans="28:34"/>
    <row r="68" spans="28:34">
      <c r="AB68" s="268"/>
      <c r="AC68" s="268"/>
      <c r="AD68" s="268"/>
      <c r="AE68" s="268"/>
      <c r="AF68" s="268"/>
      <c r="AG68" s="268"/>
      <c r="AH68" s="268"/>
    </row>
    <row r="69" spans="28:34">
      <c r="AF69" s="268"/>
      <c r="AG69" s="268"/>
      <c r="AH69" s="268"/>
    </row>
    <row r="70" spans="28:34"/>
    <row r="71" spans="28:34"/>
    <row r="72" spans="28:34"/>
    <row r="73" spans="28:34"/>
    <row r="74" spans="28:34"/>
    <row r="75" spans="28:34">
      <c r="AH75" s="268"/>
    </row>
    <row r="76" spans="28:34">
      <c r="AF76" s="268"/>
      <c r="AG76" s="268"/>
      <c r="AH76" s="268"/>
    </row>
    <row r="77" spans="28:34">
      <c r="AG77" s="268"/>
      <c r="AH77" s="268"/>
    </row>
    <row r="78" spans="28:34"/>
    <row r="79" spans="28:34"/>
    <row r="80" spans="28:34"/>
    <row r="81" spans="25:34"/>
    <row r="82" spans="25:34">
      <c r="Y82" s="268"/>
    </row>
    <row r="83" spans="25:34">
      <c r="Y83" s="268"/>
      <c r="Z83" s="268"/>
      <c r="AA83" s="268"/>
      <c r="AB83" s="268"/>
      <c r="AC83" s="268"/>
      <c r="AD83" s="268"/>
      <c r="AE83" s="268"/>
      <c r="AF83" s="268"/>
      <c r="AG83" s="268"/>
      <c r="AH83" s="268"/>
    </row>
    <row r="84" spans="25:34"/>
    <row r="85" spans="25:34"/>
    <row r="86" spans="25:34"/>
    <row r="87" spans="25:34"/>
    <row r="88" spans="25:34">
      <c r="AH88" s="268"/>
    </row>
    <row r="89" spans="25:34"/>
    <row r="90" spans="25:34"/>
    <row r="91" spans="25:34"/>
    <row r="92" spans="25:34" ht="13.5" customHeight="1"/>
    <row r="93" spans="25:34" ht="13.5" customHeight="1"/>
    <row r="94" spans="25:34" ht="13.5" customHeight="1">
      <c r="AF94" s="268"/>
      <c r="AG94" s="268"/>
      <c r="AH94" s="268"/>
    </row>
    <row r="95" spans="25:34" ht="13.5" customHeight="1">
      <c r="AH95" s="268"/>
    </row>
    <row r="96" spans="25:34" ht="13.5" customHeight="1"/>
    <row r="97" spans="33:34" ht="13.5" customHeight="1"/>
    <row r="98" spans="33:34" ht="13.5" customHeight="1"/>
    <row r="99" spans="33:34" ht="13.5" customHeight="1"/>
    <row r="100" spans="33:34" ht="13.5" customHeight="1"/>
    <row r="101" spans="33:34" ht="13.5" customHeight="1">
      <c r="AH101" s="268"/>
    </row>
    <row r="102" spans="33:34" ht="13.5" customHeight="1"/>
    <row r="103" spans="33:34" ht="13.5" customHeight="1"/>
    <row r="104" spans="33:34" ht="13.5" customHeight="1">
      <c r="AG104" s="268"/>
      <c r="AH104" s="26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8"/>
    </row>
    <row r="117" spans="34:122" ht="13.5" customHeight="1"/>
    <row r="118" spans="34:122" ht="13.5" customHeight="1"/>
    <row r="119" spans="34:122" ht="13.5" customHeight="1"/>
    <row r="120" spans="34:122" ht="13.5" customHeight="1">
      <c r="AH120" s="268"/>
    </row>
    <row r="121" spans="34:122" ht="13.5" customHeight="1">
      <c r="AH121" s="268"/>
    </row>
    <row r="122" spans="34:122" ht="13.5" customHeight="1"/>
    <row r="123" spans="34:122" ht="13.5" customHeight="1"/>
    <row r="124" spans="34:122" ht="13.5" customHeight="1"/>
    <row r="125" spans="34:122" ht="13.5" customHeight="1">
      <c r="DR125" s="268"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ypKqTrMs9u/aWNDKKkX8SQM3NfQMpyoZ7FTdOTwjuIvmmQpto7Oh7LyKHw9QNxqiu0musYP3lfalhUFyqZVNw==" saltValue="An2RZFP5C5XULAGIXfUC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69" customWidth="1"/>
    <col min="35" max="122" width="2.5" style="268" customWidth="1"/>
    <col min="123" max="16384" width="2.5" style="268" hidden="1"/>
  </cols>
  <sheetData>
    <row r="1" spans="2:34"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c r="S2" s="268"/>
      <c r="AH2" s="268"/>
    </row>
    <row r="3" spans="2:34">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row r="5" spans="2:34"/>
    <row r="6" spans="2:34"/>
    <row r="7" spans="2:34"/>
    <row r="8" spans="2:34"/>
    <row r="9" spans="2:34">
      <c r="AH9" s="268"/>
    </row>
    <row r="10" spans="2:34"/>
    <row r="11" spans="2:34"/>
    <row r="12" spans="2:34"/>
    <row r="13" spans="2:34"/>
    <row r="14" spans="2:34"/>
    <row r="15" spans="2:34"/>
    <row r="16" spans="2:34"/>
    <row r="17" spans="12:34">
      <c r="AH17" s="268"/>
    </row>
    <row r="18" spans="12:34"/>
    <row r="19" spans="12:34"/>
    <row r="20" spans="12:34">
      <c r="AH20" s="268"/>
    </row>
    <row r="21" spans="12:34">
      <c r="AH21" s="268"/>
    </row>
    <row r="22" spans="12:34"/>
    <row r="23" spans="12:34"/>
    <row r="24" spans="12:34">
      <c r="Q24" s="268"/>
    </row>
    <row r="25" spans="12:34"/>
    <row r="26" spans="12:34"/>
    <row r="27" spans="12:34"/>
    <row r="28" spans="12:34">
      <c r="O28" s="268"/>
      <c r="T28" s="268"/>
      <c r="AH28" s="268"/>
    </row>
    <row r="29" spans="12:34"/>
    <row r="30" spans="12:34"/>
    <row r="31" spans="12:34">
      <c r="Q31" s="268"/>
    </row>
    <row r="32" spans="12:34">
      <c r="L32" s="268"/>
    </row>
    <row r="33" spans="2:34">
      <c r="C33" s="268"/>
      <c r="E33" s="268"/>
      <c r="G33" s="268"/>
      <c r="I33" s="268"/>
      <c r="X33" s="268"/>
    </row>
    <row r="34" spans="2:34">
      <c r="B34" s="268"/>
      <c r="P34" s="268"/>
      <c r="R34" s="268"/>
      <c r="T34" s="268"/>
    </row>
    <row r="35" spans="2:34">
      <c r="D35" s="268"/>
      <c r="W35" s="268"/>
      <c r="AC35" s="268"/>
      <c r="AD35" s="268"/>
      <c r="AE35" s="268"/>
      <c r="AF35" s="268"/>
      <c r="AG35" s="268"/>
      <c r="AH35" s="268"/>
    </row>
    <row r="36" spans="2:34">
      <c r="H36" s="268"/>
      <c r="J36" s="268"/>
      <c r="K36" s="268"/>
      <c r="M36" s="268"/>
      <c r="Y36" s="268"/>
      <c r="Z36" s="268"/>
      <c r="AA36" s="268"/>
      <c r="AB36" s="268"/>
      <c r="AC36" s="268"/>
      <c r="AD36" s="268"/>
      <c r="AE36" s="268"/>
      <c r="AF36" s="268"/>
      <c r="AG36" s="268"/>
      <c r="AH36" s="268"/>
    </row>
    <row r="37" spans="2:34">
      <c r="AH37" s="268"/>
    </row>
    <row r="38" spans="2:34">
      <c r="AG38" s="268"/>
      <c r="AH38" s="268"/>
    </row>
    <row r="39" spans="2:34"/>
    <row r="40" spans="2:34">
      <c r="X40" s="268"/>
    </row>
    <row r="41" spans="2:34">
      <c r="R41" s="268"/>
    </row>
    <row r="42" spans="2:34">
      <c r="W42" s="268"/>
    </row>
    <row r="43" spans="2:34">
      <c r="Y43" s="268"/>
      <c r="Z43" s="268"/>
      <c r="AA43" s="268"/>
      <c r="AB43" s="268"/>
      <c r="AC43" s="268"/>
      <c r="AD43" s="268"/>
      <c r="AE43" s="268"/>
      <c r="AF43" s="268"/>
      <c r="AG43" s="268"/>
      <c r="AH43" s="268"/>
    </row>
    <row r="44" spans="2:34">
      <c r="AH44" s="268"/>
    </row>
    <row r="45" spans="2:34">
      <c r="X45" s="268"/>
    </row>
    <row r="46" spans="2:34"/>
    <row r="47" spans="2:34"/>
    <row r="48" spans="2:34">
      <c r="W48" s="268"/>
      <c r="Y48" s="268"/>
      <c r="Z48" s="268"/>
      <c r="AA48" s="268"/>
      <c r="AB48" s="268"/>
      <c r="AC48" s="268"/>
      <c r="AD48" s="268"/>
      <c r="AE48" s="268"/>
      <c r="AF48" s="268"/>
      <c r="AG48" s="268"/>
      <c r="AH48" s="268"/>
    </row>
    <row r="49" spans="28:34"/>
    <row r="50" spans="28:34">
      <c r="AE50" s="268"/>
      <c r="AF50" s="268"/>
      <c r="AG50" s="268"/>
      <c r="AH50" s="268"/>
    </row>
    <row r="51" spans="28:34">
      <c r="AC51" s="268"/>
      <c r="AD51" s="268"/>
      <c r="AE51" s="268"/>
      <c r="AF51" s="268"/>
      <c r="AG51" s="268"/>
      <c r="AH51" s="268"/>
    </row>
    <row r="52" spans="28:34"/>
    <row r="53" spans="28:34">
      <c r="AF53" s="268"/>
      <c r="AG53" s="268"/>
      <c r="AH53" s="268"/>
    </row>
    <row r="54" spans="28:34">
      <c r="AH54" s="268"/>
    </row>
    <row r="55" spans="28:34"/>
    <row r="56" spans="28:34">
      <c r="AB56" s="268"/>
      <c r="AC56" s="268"/>
      <c r="AD56" s="268"/>
      <c r="AE56" s="268"/>
      <c r="AF56" s="268"/>
      <c r="AG56" s="268"/>
      <c r="AH56" s="268"/>
    </row>
    <row r="57" spans="28:34">
      <c r="AH57" s="268"/>
    </row>
    <row r="58" spans="28:34">
      <c r="AH58" s="268"/>
    </row>
    <row r="59" spans="28:34">
      <c r="AG59" s="268"/>
      <c r="AH59" s="268"/>
    </row>
    <row r="60" spans="28:34"/>
    <row r="61" spans="28:34"/>
    <row r="62" spans="28:34"/>
    <row r="63" spans="28:34">
      <c r="AH63" s="268"/>
    </row>
    <row r="64" spans="28:34">
      <c r="AG64" s="268"/>
      <c r="AH64" s="268"/>
    </row>
    <row r="65" spans="28:34"/>
    <row r="66" spans="28:34"/>
    <row r="67" spans="28:34"/>
    <row r="68" spans="28:34">
      <c r="AB68" s="268"/>
      <c r="AC68" s="268"/>
      <c r="AD68" s="268"/>
      <c r="AE68" s="268"/>
      <c r="AF68" s="268"/>
      <c r="AG68" s="268"/>
      <c r="AH68" s="268"/>
    </row>
    <row r="69" spans="28:34">
      <c r="AF69" s="268"/>
      <c r="AG69" s="268"/>
      <c r="AH69" s="268"/>
    </row>
    <row r="70" spans="28:34"/>
    <row r="71" spans="28:34"/>
    <row r="72" spans="28:34"/>
    <row r="73" spans="28:34"/>
    <row r="74" spans="28:34"/>
    <row r="75" spans="28:34">
      <c r="AH75" s="268"/>
    </row>
    <row r="76" spans="28:34">
      <c r="AF76" s="268"/>
      <c r="AG76" s="268"/>
      <c r="AH76" s="268"/>
    </row>
    <row r="77" spans="28:34">
      <c r="AG77" s="268"/>
      <c r="AH77" s="268"/>
    </row>
    <row r="78" spans="28:34"/>
    <row r="79" spans="28:34"/>
    <row r="80" spans="28:34"/>
    <row r="81" spans="25:34"/>
    <row r="82" spans="25:34">
      <c r="Y82" s="268"/>
    </row>
    <row r="83" spans="25:34">
      <c r="Y83" s="268"/>
      <c r="Z83" s="268"/>
      <c r="AA83" s="268"/>
      <c r="AB83" s="268"/>
      <c r="AC83" s="268"/>
      <c r="AD83" s="268"/>
      <c r="AE83" s="268"/>
      <c r="AF83" s="268"/>
      <c r="AG83" s="268"/>
      <c r="AH83" s="268"/>
    </row>
    <row r="84" spans="25:34"/>
    <row r="85" spans="25:34"/>
    <row r="86" spans="25:34"/>
    <row r="87" spans="25:34"/>
    <row r="88" spans="25:34">
      <c r="AH88" s="268"/>
    </row>
    <row r="89" spans="25:34"/>
    <row r="90" spans="25:34"/>
    <row r="91" spans="25:34"/>
    <row r="92" spans="25:34" ht="13.5" customHeight="1"/>
    <row r="93" spans="25:34" ht="13.5" customHeight="1"/>
    <row r="94" spans="25:34" ht="13.5" customHeight="1">
      <c r="AF94" s="268"/>
      <c r="AG94" s="268"/>
      <c r="AH94" s="268"/>
    </row>
    <row r="95" spans="25:34" ht="13.5" customHeight="1">
      <c r="AH95" s="268"/>
    </row>
    <row r="96" spans="25:34" ht="13.5" customHeight="1"/>
    <row r="97" spans="33:34" ht="13.5" customHeight="1"/>
    <row r="98" spans="33:34" ht="13.5" customHeight="1"/>
    <row r="99" spans="33:34" ht="13.5" customHeight="1"/>
    <row r="100" spans="33:34" ht="13.5" customHeight="1"/>
    <row r="101" spans="33:34" ht="13.5" customHeight="1">
      <c r="AH101" s="268"/>
    </row>
    <row r="102" spans="33:34" ht="13.5" customHeight="1"/>
    <row r="103" spans="33:34" ht="13.5" customHeight="1"/>
    <row r="104" spans="33:34" ht="13.5" customHeight="1">
      <c r="AG104" s="268"/>
      <c r="AH104" s="26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8"/>
    </row>
    <row r="117" spans="34:122" ht="13.5" customHeight="1"/>
    <row r="118" spans="34:122" ht="13.5" customHeight="1"/>
    <row r="119" spans="34:122" ht="13.5" customHeight="1"/>
    <row r="120" spans="34:122" ht="13.5" customHeight="1">
      <c r="AH120" s="268"/>
    </row>
    <row r="121" spans="34:122" ht="13.5" customHeight="1">
      <c r="AH121" s="268"/>
    </row>
    <row r="122" spans="34:122" ht="13.5" customHeight="1"/>
    <row r="123" spans="34:122" ht="13.5" customHeight="1"/>
    <row r="124" spans="34:122" ht="13.5" customHeight="1"/>
    <row r="125" spans="34:122" ht="13.5" customHeight="1">
      <c r="DR125" s="268"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OYhMEieOH7FtCMVSg38vU2yrjea4Cw/7GG0lNDQ8Z+7yHDemmtHYDuXgFcMXQgHMhlgoqoQoWpCznZgmiry8A==" saltValue="1OV/ee1ZIXZdDkSkRunl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7" customWidth="1"/>
    <col min="2" max="8" width="13.375" style="127" customWidth="1"/>
    <col min="9" max="16384" width="11.125" style="127"/>
  </cols>
  <sheetData>
    <row r="1" spans="1:8">
      <c r="A1" s="121"/>
      <c r="B1" s="122"/>
      <c r="C1" s="123"/>
      <c r="D1" s="124"/>
      <c r="E1" s="125"/>
      <c r="F1" s="125"/>
      <c r="G1" s="125"/>
      <c r="H1" s="126"/>
    </row>
    <row r="2" spans="1:8">
      <c r="A2" s="128"/>
      <c r="B2" s="129"/>
      <c r="C2" s="130"/>
      <c r="D2" s="131" t="s">
        <v>46</v>
      </c>
      <c r="E2" s="132"/>
      <c r="F2" s="133" t="s">
        <v>543</v>
      </c>
      <c r="G2" s="134"/>
      <c r="H2" s="135"/>
    </row>
    <row r="3" spans="1:8">
      <c r="A3" s="131" t="s">
        <v>536</v>
      </c>
      <c r="B3" s="136"/>
      <c r="C3" s="137"/>
      <c r="D3" s="138">
        <v>68595</v>
      </c>
      <c r="E3" s="139"/>
      <c r="F3" s="140">
        <v>136577</v>
      </c>
      <c r="G3" s="141"/>
      <c r="H3" s="142"/>
    </row>
    <row r="4" spans="1:8">
      <c r="A4" s="143"/>
      <c r="B4" s="144"/>
      <c r="C4" s="145"/>
      <c r="D4" s="146">
        <v>27600</v>
      </c>
      <c r="E4" s="147"/>
      <c r="F4" s="148">
        <v>59645</v>
      </c>
      <c r="G4" s="149"/>
      <c r="H4" s="150"/>
    </row>
    <row r="5" spans="1:8">
      <c r="A5" s="131" t="s">
        <v>538</v>
      </c>
      <c r="B5" s="136"/>
      <c r="C5" s="137"/>
      <c r="D5" s="138">
        <v>30877</v>
      </c>
      <c r="E5" s="139"/>
      <c r="F5" s="140">
        <v>132212</v>
      </c>
      <c r="G5" s="141"/>
      <c r="H5" s="142"/>
    </row>
    <row r="6" spans="1:8">
      <c r="A6" s="143"/>
      <c r="B6" s="144"/>
      <c r="C6" s="145"/>
      <c r="D6" s="146">
        <v>26512</v>
      </c>
      <c r="E6" s="147"/>
      <c r="F6" s="148">
        <v>67114</v>
      </c>
      <c r="G6" s="149"/>
      <c r="H6" s="150"/>
    </row>
    <row r="7" spans="1:8">
      <c r="A7" s="131" t="s">
        <v>539</v>
      </c>
      <c r="B7" s="136"/>
      <c r="C7" s="137"/>
      <c r="D7" s="138">
        <v>64003</v>
      </c>
      <c r="E7" s="139"/>
      <c r="F7" s="140">
        <v>93741</v>
      </c>
      <c r="G7" s="141"/>
      <c r="H7" s="142"/>
    </row>
    <row r="8" spans="1:8">
      <c r="A8" s="143"/>
      <c r="B8" s="144"/>
      <c r="C8" s="145"/>
      <c r="D8" s="146">
        <v>39569</v>
      </c>
      <c r="E8" s="147"/>
      <c r="F8" s="148">
        <v>46285</v>
      </c>
      <c r="G8" s="149"/>
      <c r="H8" s="150"/>
    </row>
    <row r="9" spans="1:8">
      <c r="A9" s="131" t="s">
        <v>540</v>
      </c>
      <c r="B9" s="136"/>
      <c r="C9" s="137"/>
      <c r="D9" s="138">
        <v>92531</v>
      </c>
      <c r="E9" s="139"/>
      <c r="F9" s="140">
        <v>107537</v>
      </c>
      <c r="G9" s="141"/>
      <c r="H9" s="142"/>
    </row>
    <row r="10" spans="1:8">
      <c r="A10" s="143"/>
      <c r="B10" s="144"/>
      <c r="C10" s="145"/>
      <c r="D10" s="146">
        <v>80947</v>
      </c>
      <c r="E10" s="147"/>
      <c r="F10" s="148">
        <v>57923</v>
      </c>
      <c r="G10" s="149"/>
      <c r="H10" s="150"/>
    </row>
    <row r="11" spans="1:8">
      <c r="A11" s="131" t="s">
        <v>541</v>
      </c>
      <c r="B11" s="136"/>
      <c r="C11" s="137"/>
      <c r="D11" s="138">
        <v>76496</v>
      </c>
      <c r="E11" s="139"/>
      <c r="F11" s="140">
        <v>113913</v>
      </c>
      <c r="G11" s="141"/>
      <c r="H11" s="142"/>
    </row>
    <row r="12" spans="1:8">
      <c r="A12" s="143"/>
      <c r="B12" s="144"/>
      <c r="C12" s="151"/>
      <c r="D12" s="146">
        <v>36164</v>
      </c>
      <c r="E12" s="147"/>
      <c r="F12" s="148">
        <v>53160</v>
      </c>
      <c r="G12" s="149"/>
      <c r="H12" s="150"/>
    </row>
    <row r="13" spans="1:8">
      <c r="A13" s="131"/>
      <c r="B13" s="136"/>
      <c r="C13" s="152"/>
      <c r="D13" s="153">
        <v>66500</v>
      </c>
      <c r="E13" s="154"/>
      <c r="F13" s="155">
        <v>116796</v>
      </c>
      <c r="G13" s="156"/>
      <c r="H13" s="142"/>
    </row>
    <row r="14" spans="1:8">
      <c r="A14" s="143"/>
      <c r="B14" s="144"/>
      <c r="C14" s="145"/>
      <c r="D14" s="146">
        <v>42158</v>
      </c>
      <c r="E14" s="147"/>
      <c r="F14" s="148">
        <v>56825</v>
      </c>
      <c r="G14" s="149"/>
      <c r="H14" s="150"/>
    </row>
    <row r="17" spans="1:11">
      <c r="A17" s="127" t="s">
        <v>47</v>
      </c>
    </row>
    <row r="18" spans="1:11">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c r="A19" s="157" t="s">
        <v>48</v>
      </c>
      <c r="B19" s="157">
        <f>ROUND(VALUE(SUBSTITUTE(実質収支比率等に係る経年分析!F$48,"▲","-")),2)</f>
        <v>7.67</v>
      </c>
      <c r="C19" s="157">
        <f>ROUND(VALUE(SUBSTITUTE(実質収支比率等に係る経年分析!G$48,"▲","-")),2)</f>
        <v>7.19</v>
      </c>
      <c r="D19" s="157">
        <f>ROUND(VALUE(SUBSTITUTE(実質収支比率等に係る経年分析!H$48,"▲","-")),2)</f>
        <v>8.0500000000000007</v>
      </c>
      <c r="E19" s="157">
        <f>ROUND(VALUE(SUBSTITUTE(実質収支比率等に係る経年分析!I$48,"▲","-")),2)</f>
        <v>8.8699999999999992</v>
      </c>
      <c r="F19" s="157">
        <f>ROUND(VALUE(SUBSTITUTE(実質収支比率等に係る経年分析!J$48,"▲","-")),2)</f>
        <v>9.64</v>
      </c>
    </row>
    <row r="20" spans="1:11">
      <c r="A20" s="157" t="s">
        <v>49</v>
      </c>
      <c r="B20" s="157">
        <f>ROUND(VALUE(SUBSTITUTE(実質収支比率等に係る経年分析!F$47,"▲","-")),2)</f>
        <v>41.13</v>
      </c>
      <c r="C20" s="157">
        <f>ROUND(VALUE(SUBSTITUTE(実質収支比率等に係る経年分析!G$47,"▲","-")),2)</f>
        <v>43</v>
      </c>
      <c r="D20" s="157">
        <f>ROUND(VALUE(SUBSTITUTE(実質収支比率等に係る経年分析!H$47,"▲","-")),2)</f>
        <v>38.619999999999997</v>
      </c>
      <c r="E20" s="157">
        <f>ROUND(VALUE(SUBSTITUTE(実質収支比率等に係る経年分析!I$47,"▲","-")),2)</f>
        <v>38.47</v>
      </c>
      <c r="F20" s="157">
        <f>ROUND(VALUE(SUBSTITUTE(実質収支比率等に係る経年分析!J$47,"▲","-")),2)</f>
        <v>36.409999999999997</v>
      </c>
    </row>
    <row r="21" spans="1:11">
      <c r="A21" s="157" t="s">
        <v>50</v>
      </c>
      <c r="B21" s="157">
        <f>IF(ISNUMBER(VALUE(SUBSTITUTE(実質収支比率等に係る経年分析!F$49,"▲","-"))),ROUND(VALUE(SUBSTITUTE(実質収支比率等に係る経年分析!F$49,"▲","-")),2),NA())</f>
        <v>7.46</v>
      </c>
      <c r="C21" s="157">
        <f>IF(ISNUMBER(VALUE(SUBSTITUTE(実質収支比率等に係る経年分析!G$49,"▲","-"))),ROUND(VALUE(SUBSTITUTE(実質収支比率等に係る経年分析!G$49,"▲","-")),2),NA())</f>
        <v>-2.86</v>
      </c>
      <c r="D21" s="157">
        <f>IF(ISNUMBER(VALUE(SUBSTITUTE(実質収支比率等に係る経年分析!H$49,"▲","-"))),ROUND(VALUE(SUBSTITUTE(実質収支比率等に係る経年分析!H$49,"▲","-")),2),NA())</f>
        <v>-0.23</v>
      </c>
      <c r="E21" s="157">
        <f>IF(ISNUMBER(VALUE(SUBSTITUTE(実質収支比率等に係る経年分析!I$49,"▲","-"))),ROUND(VALUE(SUBSTITUTE(実質収支比率等に係る経年分析!I$49,"▲","-")),2),NA())</f>
        <v>-2.13</v>
      </c>
      <c r="F21" s="157">
        <f>IF(ISNUMBER(VALUE(SUBSTITUTE(実質収支比率等に係る経年分析!J$49,"▲","-"))),ROUND(VALUE(SUBSTITUTE(実質収支比率等に係る経年分析!J$49,"▲","-")),2),NA())</f>
        <v>-3.55</v>
      </c>
    </row>
    <row r="24" spans="1:11">
      <c r="A24" s="127" t="s">
        <v>51</v>
      </c>
    </row>
    <row r="25" spans="1:11">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c r="A26" s="158"/>
      <c r="B26" s="158" t="s">
        <v>52</v>
      </c>
      <c r="C26" s="158" t="s">
        <v>53</v>
      </c>
      <c r="D26" s="158" t="s">
        <v>52</v>
      </c>
      <c r="E26" s="158" t="s">
        <v>53</v>
      </c>
      <c r="F26" s="158" t="s">
        <v>52</v>
      </c>
      <c r="G26" s="158" t="s">
        <v>53</v>
      </c>
      <c r="H26" s="158" t="s">
        <v>52</v>
      </c>
      <c r="I26" s="158" t="s">
        <v>53</v>
      </c>
      <c r="J26" s="158" t="s">
        <v>52</v>
      </c>
      <c r="K26" s="158" t="s">
        <v>53</v>
      </c>
    </row>
    <row r="27" spans="1:11">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0.03</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0.04</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0.06</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0.02</v>
      </c>
    </row>
    <row r="28" spans="1:11">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c r="A29" s="158" t="str">
        <f>IF(連結実質赤字比率に係る赤字・黒字の構成分析!C$41="",NA(),連結実質赤字比率に係る赤字・黒字の構成分析!C$41)</f>
        <v>農業集落排水事業特別会計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0.12</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0.06</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0.08</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0.01</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0.03</v>
      </c>
    </row>
    <row r="30" spans="1:11">
      <c r="A30" s="158" t="str">
        <f>IF(連結実質赤字比率に係る赤字・黒字の構成分析!C$40="",NA(),連結実質赤字比率に係る赤字・黒字の構成分析!C$40)</f>
        <v>訪問看護ステーション特別会計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0.1</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0.14000000000000001</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0.18</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0.21</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0.25</v>
      </c>
    </row>
    <row r="31" spans="1:11">
      <c r="A31" s="158" t="str">
        <f>IF(連結実質赤字比率に係る赤字・黒字の構成分析!C$39="",NA(),連結実質赤字比率に係る赤字・黒字の構成分析!C$39)</f>
        <v>飯綱公共下水道事業特別会計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0.09</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7.0000000000000007E-2</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0.08</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0.08</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0.35</v>
      </c>
    </row>
    <row r="32" spans="1:11">
      <c r="A32" s="158" t="str">
        <f>IF(連結実質赤字比率に係る赤字・黒字の構成分析!C$38="",NA(),連結実質赤字比率に係る赤字・黒字の構成分析!C$38)</f>
        <v>介護保険事業特別会計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0.76</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0.41</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0.68</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0.97</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0.49</v>
      </c>
    </row>
    <row r="33" spans="1:16">
      <c r="A33" s="158" t="str">
        <f>IF(連結実質赤字比率に係る赤字・黒字の構成分析!C$37="",NA(),連結実質赤字比率に係る赤字・黒字の構成分析!C$37)</f>
        <v>国民健康保険事業特別会計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0.78</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0.89</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1.1499999999999999</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1</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2.1</v>
      </c>
    </row>
    <row r="34" spans="1:16">
      <c r="A34" s="158" t="str">
        <f>IF(連結実質赤字比率に係る赤字・黒字の構成分析!C$36="",NA(),連結実質赤字比率に係る赤字・黒字の構成分析!C$36)</f>
        <v>一般会計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7.67</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7.18</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8.0500000000000007</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8.86</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9.6300000000000008</v>
      </c>
    </row>
    <row r="35" spans="1:16">
      <c r="A35" s="158" t="str">
        <f>IF(連結実質赤字比率に係る赤字・黒字の構成分析!C$35="",NA(),連結実質赤字比率に係る赤字・黒字の構成分析!C$35)</f>
        <v>病院事業会計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11.95</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13.07</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8.81</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12.9</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10</v>
      </c>
    </row>
    <row r="36" spans="1:16">
      <c r="A36" s="158" t="str">
        <f>IF(連結実質赤字比率に係る赤字・黒字の構成分析!C$34="",NA(),連結実質赤字比率に係る赤字・黒字の構成分析!C$34)</f>
        <v>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17.2</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18.170000000000002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17.649999999999999</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17.21</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16.72</v>
      </c>
    </row>
    <row r="39" spans="1:16">
      <c r="A39" s="127" t="s">
        <v>54</v>
      </c>
    </row>
    <row r="40" spans="1:16">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c r="A42" s="159" t="s">
        <v>57</v>
      </c>
      <c r="B42" s="159"/>
      <c r="C42" s="159"/>
      <c r="D42" s="159">
        <f>'実質公債費比率（分子）の構造'!K$52</f>
        <v>838</v>
      </c>
      <c r="E42" s="159"/>
      <c r="F42" s="159"/>
      <c r="G42" s="159">
        <f>'実質公債費比率（分子）の構造'!L$52</f>
        <v>896</v>
      </c>
      <c r="H42" s="159"/>
      <c r="I42" s="159"/>
      <c r="J42" s="159">
        <f>'実質公債費比率（分子）の構造'!M$52</f>
        <v>942</v>
      </c>
      <c r="K42" s="159"/>
      <c r="L42" s="159"/>
      <c r="M42" s="159">
        <f>'実質公債費比率（分子）の構造'!N$52</f>
        <v>942</v>
      </c>
      <c r="N42" s="159"/>
      <c r="O42" s="159"/>
      <c r="P42" s="159">
        <f>'実質公債費比率（分子）の構造'!O$52</f>
        <v>925</v>
      </c>
    </row>
    <row r="43" spans="1:16">
      <c r="A43" s="159" t="s">
        <v>58</v>
      </c>
      <c r="B43" s="159" t="str">
        <f>'実質公債費比率（分子）の構造'!K$51</f>
        <v>-</v>
      </c>
      <c r="C43" s="159"/>
      <c r="D43" s="159"/>
      <c r="E43" s="159">
        <f>'実質公債費比率（分子）の構造'!L$51</f>
        <v>0</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c r="A44" s="159" t="s">
        <v>59</v>
      </c>
      <c r="B44" s="159">
        <f>'実質公債費比率（分子）の構造'!K$50</f>
        <v>20</v>
      </c>
      <c r="C44" s="159"/>
      <c r="D44" s="159"/>
      <c r="E44" s="159">
        <f>'実質公債費比率（分子）の構造'!L$50</f>
        <v>19</v>
      </c>
      <c r="F44" s="159"/>
      <c r="G44" s="159"/>
      <c r="H44" s="159">
        <f>'実質公債費比率（分子）の構造'!M$50</f>
        <v>22</v>
      </c>
      <c r="I44" s="159"/>
      <c r="J44" s="159"/>
      <c r="K44" s="159">
        <f>'実質公債費比率（分子）の構造'!N$50</f>
        <v>16</v>
      </c>
      <c r="L44" s="159"/>
      <c r="M44" s="159"/>
      <c r="N44" s="159">
        <f>'実質公債費比率（分子）の構造'!O$50</f>
        <v>19</v>
      </c>
      <c r="O44" s="159"/>
      <c r="P44" s="159"/>
    </row>
    <row r="45" spans="1:16">
      <c r="A45" s="159" t="s">
        <v>60</v>
      </c>
      <c r="B45" s="159">
        <f>'実質公債費比率（分子）の構造'!K$49</f>
        <v>4</v>
      </c>
      <c r="C45" s="159"/>
      <c r="D45" s="159"/>
      <c r="E45" s="159">
        <f>'実質公債費比率（分子）の構造'!L$49</f>
        <v>5</v>
      </c>
      <c r="F45" s="159"/>
      <c r="G45" s="159"/>
      <c r="H45" s="159">
        <f>'実質公債費比率（分子）の構造'!M$49</f>
        <v>5</v>
      </c>
      <c r="I45" s="159"/>
      <c r="J45" s="159"/>
      <c r="K45" s="159">
        <f>'実質公債費比率（分子）の構造'!N$49</f>
        <v>5</v>
      </c>
      <c r="L45" s="159"/>
      <c r="M45" s="159"/>
      <c r="N45" s="159">
        <f>'実質公債費比率（分子）の構造'!O$49</f>
        <v>5</v>
      </c>
      <c r="O45" s="159"/>
      <c r="P45" s="159"/>
    </row>
    <row r="46" spans="1:16">
      <c r="A46" s="159" t="s">
        <v>61</v>
      </c>
      <c r="B46" s="159">
        <f>'実質公債費比率（分子）の構造'!K$48</f>
        <v>640</v>
      </c>
      <c r="C46" s="159"/>
      <c r="D46" s="159"/>
      <c r="E46" s="159">
        <f>'実質公債費比率（分子）の構造'!L$48</f>
        <v>637</v>
      </c>
      <c r="F46" s="159"/>
      <c r="G46" s="159"/>
      <c r="H46" s="159">
        <f>'実質公債費比率（分子）の構造'!M$48</f>
        <v>650</v>
      </c>
      <c r="I46" s="159"/>
      <c r="J46" s="159"/>
      <c r="K46" s="159">
        <f>'実質公債費比率（分子）の構造'!N$48</f>
        <v>636</v>
      </c>
      <c r="L46" s="159"/>
      <c r="M46" s="159"/>
      <c r="N46" s="159">
        <f>'実質公債費比率（分子）の構造'!O$48</f>
        <v>638</v>
      </c>
      <c r="O46" s="159"/>
      <c r="P46" s="159"/>
    </row>
    <row r="47" spans="1:16">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c r="A49" s="159" t="s">
        <v>64</v>
      </c>
      <c r="B49" s="159">
        <f>'実質公債費比率（分子）の構造'!K$45</f>
        <v>587</v>
      </c>
      <c r="C49" s="159"/>
      <c r="D49" s="159"/>
      <c r="E49" s="159">
        <f>'実質公債費比率（分子）の構造'!L$45</f>
        <v>586</v>
      </c>
      <c r="F49" s="159"/>
      <c r="G49" s="159"/>
      <c r="H49" s="159">
        <f>'実質公債費比率（分子）の構造'!M$45</f>
        <v>650</v>
      </c>
      <c r="I49" s="159"/>
      <c r="J49" s="159"/>
      <c r="K49" s="159">
        <f>'実質公債費比率（分子）の構造'!N$45</f>
        <v>654</v>
      </c>
      <c r="L49" s="159"/>
      <c r="M49" s="159"/>
      <c r="N49" s="159">
        <f>'実質公債費比率（分子）の構造'!O$45</f>
        <v>636</v>
      </c>
      <c r="O49" s="159"/>
      <c r="P49" s="159"/>
    </row>
    <row r="50" spans="1:16">
      <c r="A50" s="159" t="s">
        <v>65</v>
      </c>
      <c r="B50" s="159" t="e">
        <f>NA()</f>
        <v>#N/A</v>
      </c>
      <c r="C50" s="159">
        <f>IF(ISNUMBER('実質公債費比率（分子）の構造'!K$53),'実質公債費比率（分子）の構造'!K$53,NA())</f>
        <v>413</v>
      </c>
      <c r="D50" s="159" t="e">
        <f>NA()</f>
        <v>#N/A</v>
      </c>
      <c r="E50" s="159" t="e">
        <f>NA()</f>
        <v>#N/A</v>
      </c>
      <c r="F50" s="159">
        <f>IF(ISNUMBER('実質公債費比率（分子）の構造'!L$53),'実質公債費比率（分子）の構造'!L$53,NA())</f>
        <v>351</v>
      </c>
      <c r="G50" s="159" t="e">
        <f>NA()</f>
        <v>#N/A</v>
      </c>
      <c r="H50" s="159" t="e">
        <f>NA()</f>
        <v>#N/A</v>
      </c>
      <c r="I50" s="159">
        <f>IF(ISNUMBER('実質公債費比率（分子）の構造'!M$53),'実質公債費比率（分子）の構造'!M$53,NA())</f>
        <v>385</v>
      </c>
      <c r="J50" s="159" t="e">
        <f>NA()</f>
        <v>#N/A</v>
      </c>
      <c r="K50" s="159" t="e">
        <f>NA()</f>
        <v>#N/A</v>
      </c>
      <c r="L50" s="159">
        <f>IF(ISNUMBER('実質公債費比率（分子）の構造'!N$53),'実質公債費比率（分子）の構造'!N$53,NA())</f>
        <v>369</v>
      </c>
      <c r="M50" s="159" t="e">
        <f>NA()</f>
        <v>#N/A</v>
      </c>
      <c r="N50" s="159" t="e">
        <f>NA()</f>
        <v>#N/A</v>
      </c>
      <c r="O50" s="159">
        <f>IF(ISNUMBER('実質公債費比率（分子）の構造'!O$53),'実質公債費比率（分子）の構造'!O$53,NA())</f>
        <v>373</v>
      </c>
      <c r="P50" s="159" t="e">
        <f>NA()</f>
        <v>#N/A</v>
      </c>
    </row>
    <row r="53" spans="1:16">
      <c r="A53" s="127" t="s">
        <v>66</v>
      </c>
    </row>
    <row r="54" spans="1:16">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c r="A56" s="158" t="s">
        <v>37</v>
      </c>
      <c r="B56" s="158"/>
      <c r="C56" s="158"/>
      <c r="D56" s="158">
        <f>'将来負担比率（分子）の構造'!I$52</f>
        <v>10435</v>
      </c>
      <c r="E56" s="158"/>
      <c r="F56" s="158"/>
      <c r="G56" s="158">
        <f>'将来負担比率（分子）の構造'!J$52</f>
        <v>10409</v>
      </c>
      <c r="H56" s="158"/>
      <c r="I56" s="158"/>
      <c r="J56" s="158">
        <f>'将来負担比率（分子）の構造'!K$52</f>
        <v>10230</v>
      </c>
      <c r="K56" s="158"/>
      <c r="L56" s="158"/>
      <c r="M56" s="158">
        <f>'将来負担比率（分子）の構造'!L$52</f>
        <v>10138</v>
      </c>
      <c r="N56" s="158"/>
      <c r="O56" s="158"/>
      <c r="P56" s="158">
        <f>'将来負担比率（分子）の構造'!M$52</f>
        <v>9880</v>
      </c>
    </row>
    <row r="57" spans="1:16">
      <c r="A57" s="158" t="s">
        <v>36</v>
      </c>
      <c r="B57" s="158"/>
      <c r="C57" s="158"/>
      <c r="D57" s="158">
        <f>'将来負担比率（分子）の構造'!I$51</f>
        <v>163</v>
      </c>
      <c r="E57" s="158"/>
      <c r="F57" s="158"/>
      <c r="G57" s="158">
        <f>'将来負担比率（分子）の構造'!J$51</f>
        <v>130</v>
      </c>
      <c r="H57" s="158"/>
      <c r="I57" s="158"/>
      <c r="J57" s="158">
        <f>'将来負担比率（分子）の構造'!K$51</f>
        <v>98</v>
      </c>
      <c r="K57" s="158"/>
      <c r="L57" s="158"/>
      <c r="M57" s="158">
        <f>'将来負担比率（分子）の構造'!L$51</f>
        <v>71</v>
      </c>
      <c r="N57" s="158"/>
      <c r="O57" s="158"/>
      <c r="P57" s="158">
        <f>'将来負担比率（分子）の構造'!M$51</f>
        <v>44</v>
      </c>
    </row>
    <row r="58" spans="1:16">
      <c r="A58" s="158" t="s">
        <v>35</v>
      </c>
      <c r="B58" s="158"/>
      <c r="C58" s="158"/>
      <c r="D58" s="158">
        <f>'将来負担比率（分子）の構造'!I$50</f>
        <v>3479</v>
      </c>
      <c r="E58" s="158"/>
      <c r="F58" s="158"/>
      <c r="G58" s="158">
        <f>'将来負担比率（分子）の構造'!J$50</f>
        <v>3786</v>
      </c>
      <c r="H58" s="158"/>
      <c r="I58" s="158"/>
      <c r="J58" s="158">
        <f>'将来負担比率（分子）の構造'!K$50</f>
        <v>4102</v>
      </c>
      <c r="K58" s="158"/>
      <c r="L58" s="158"/>
      <c r="M58" s="158">
        <f>'将来負担比率（分子）の構造'!L$50</f>
        <v>4460</v>
      </c>
      <c r="N58" s="158"/>
      <c r="O58" s="158"/>
      <c r="P58" s="158">
        <f>'将来負担比率（分子）の構造'!M$50</f>
        <v>4456</v>
      </c>
    </row>
    <row r="59" spans="1:16">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c r="A61" s="158" t="s">
        <v>30</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c r="A62" s="158" t="s">
        <v>29</v>
      </c>
      <c r="B62" s="158">
        <f>'将来負担比率（分子）の構造'!I$45</f>
        <v>809</v>
      </c>
      <c r="C62" s="158"/>
      <c r="D62" s="158"/>
      <c r="E62" s="158">
        <f>'将来負担比率（分子）の構造'!J$45</f>
        <v>679</v>
      </c>
      <c r="F62" s="158"/>
      <c r="G62" s="158"/>
      <c r="H62" s="158">
        <f>'将来負担比率（分子）の構造'!K$45</f>
        <v>689</v>
      </c>
      <c r="I62" s="158"/>
      <c r="J62" s="158"/>
      <c r="K62" s="158">
        <f>'将来負担比率（分子）の構造'!L$45</f>
        <v>643</v>
      </c>
      <c r="L62" s="158"/>
      <c r="M62" s="158"/>
      <c r="N62" s="158">
        <f>'将来負担比率（分子）の構造'!M$45</f>
        <v>637</v>
      </c>
      <c r="O62" s="158"/>
      <c r="P62" s="158"/>
    </row>
    <row r="63" spans="1:16">
      <c r="A63" s="158" t="s">
        <v>28</v>
      </c>
      <c r="B63" s="158">
        <f>'将来負担比率（分子）の構造'!I$44</f>
        <v>26</v>
      </c>
      <c r="C63" s="158"/>
      <c r="D63" s="158"/>
      <c r="E63" s="158">
        <f>'将来負担比率（分子）の構造'!J$44</f>
        <v>23</v>
      </c>
      <c r="F63" s="158"/>
      <c r="G63" s="158"/>
      <c r="H63" s="158">
        <f>'将来負担比率（分子）の構造'!K$44</f>
        <v>18</v>
      </c>
      <c r="I63" s="158"/>
      <c r="J63" s="158"/>
      <c r="K63" s="158">
        <f>'将来負担比率（分子）の構造'!L$44</f>
        <v>14</v>
      </c>
      <c r="L63" s="158"/>
      <c r="M63" s="158"/>
      <c r="N63" s="158">
        <f>'将来負担比率（分子）の構造'!M$44</f>
        <v>189</v>
      </c>
      <c r="O63" s="158"/>
      <c r="P63" s="158"/>
    </row>
    <row r="64" spans="1:16">
      <c r="A64" s="158" t="s">
        <v>27</v>
      </c>
      <c r="B64" s="158">
        <f>'将来負担比率（分子）の構造'!I$43</f>
        <v>8141</v>
      </c>
      <c r="C64" s="158"/>
      <c r="D64" s="158"/>
      <c r="E64" s="158">
        <f>'将来負担比率（分子）の構造'!J$43</f>
        <v>7614</v>
      </c>
      <c r="F64" s="158"/>
      <c r="G64" s="158"/>
      <c r="H64" s="158">
        <f>'将来負担比率（分子）の構造'!K$43</f>
        <v>7298</v>
      </c>
      <c r="I64" s="158"/>
      <c r="J64" s="158"/>
      <c r="K64" s="158">
        <f>'将来負担比率（分子）の構造'!L$43</f>
        <v>6729</v>
      </c>
      <c r="L64" s="158"/>
      <c r="M64" s="158"/>
      <c r="N64" s="158">
        <f>'将来負担比率（分子）の構造'!M$43</f>
        <v>6336</v>
      </c>
      <c r="O64" s="158"/>
      <c r="P64" s="158"/>
    </row>
    <row r="65" spans="1:16">
      <c r="A65" s="158" t="s">
        <v>26</v>
      </c>
      <c r="B65" s="158">
        <f>'将来負担比率（分子）の構造'!I$42</f>
        <v>185</v>
      </c>
      <c r="C65" s="158"/>
      <c r="D65" s="158"/>
      <c r="E65" s="158">
        <f>'将来負担比率（分子）の構造'!J$42</f>
        <v>147</v>
      </c>
      <c r="F65" s="158"/>
      <c r="G65" s="158"/>
      <c r="H65" s="158">
        <f>'将来負担比率（分子）の構造'!K$42</f>
        <v>109</v>
      </c>
      <c r="I65" s="158"/>
      <c r="J65" s="158"/>
      <c r="K65" s="158">
        <f>'将来負担比率（分子）の構造'!L$42</f>
        <v>69</v>
      </c>
      <c r="L65" s="158"/>
      <c r="M65" s="158"/>
      <c r="N65" s="158">
        <f>'将来負担比率（分子）の構造'!M$42</f>
        <v>33</v>
      </c>
      <c r="O65" s="158"/>
      <c r="P65" s="158"/>
    </row>
    <row r="66" spans="1:16">
      <c r="A66" s="158" t="s">
        <v>25</v>
      </c>
      <c r="B66" s="158">
        <f>'将来負担比率（分子）の構造'!I$41</f>
        <v>6609</v>
      </c>
      <c r="C66" s="158"/>
      <c r="D66" s="158"/>
      <c r="E66" s="158">
        <f>'将来負担比率（分子）の構造'!J$41</f>
        <v>6827</v>
      </c>
      <c r="F66" s="158"/>
      <c r="G66" s="158"/>
      <c r="H66" s="158">
        <f>'将来負担比率（分子）の構造'!K$41</f>
        <v>6860</v>
      </c>
      <c r="I66" s="158"/>
      <c r="J66" s="158"/>
      <c r="K66" s="158">
        <f>'将来負担比率（分子）の構造'!L$41</f>
        <v>7147</v>
      </c>
      <c r="L66" s="158"/>
      <c r="M66" s="158"/>
      <c r="N66" s="158">
        <f>'将来負担比率（分子）の構造'!M$41</f>
        <v>7140</v>
      </c>
      <c r="O66" s="158"/>
      <c r="P66" s="158"/>
    </row>
    <row r="67" spans="1:16">
      <c r="A67" s="158" t="s">
        <v>69</v>
      </c>
      <c r="B67" s="158" t="e">
        <f>NA()</f>
        <v>#N/A</v>
      </c>
      <c r="C67" s="158">
        <f>IF(ISNUMBER('将来負担比率（分子）の構造'!I$53), IF('将来負担比率（分子）の構造'!I$53 &lt; 0, 0, '将来負担比率（分子）の構造'!I$53), NA())</f>
        <v>1693</v>
      </c>
      <c r="D67" s="158" t="e">
        <f>NA()</f>
        <v>#N/A</v>
      </c>
      <c r="E67" s="158" t="e">
        <f>NA()</f>
        <v>#N/A</v>
      </c>
      <c r="F67" s="158">
        <f>IF(ISNUMBER('将来負担比率（分子）の構造'!J$53), IF('将来負担比率（分子）の構造'!J$53 &lt; 0, 0, '将来負担比率（分子）の構造'!J$53), NA())</f>
        <v>965</v>
      </c>
      <c r="G67" s="158" t="e">
        <f>NA()</f>
        <v>#N/A</v>
      </c>
      <c r="H67" s="158" t="e">
        <f>NA()</f>
        <v>#N/A</v>
      </c>
      <c r="I67" s="158">
        <f>IF(ISNUMBER('将来負担比率（分子）の構造'!K$53), IF('将来負担比率（分子）の構造'!K$53 &lt; 0, 0, '将来負担比率（分子）の構造'!K$53), NA())</f>
        <v>542</v>
      </c>
      <c r="J67" s="158" t="e">
        <f>NA()</f>
        <v>#N/A</v>
      </c>
      <c r="K67" s="158" t="e">
        <f>NA()</f>
        <v>#N/A</v>
      </c>
      <c r="L67" s="158">
        <f>IF(ISNUMBER('将来負担比率（分子）の構造'!L$53), IF('将来負担比率（分子）の構造'!L$53 &lt; 0, 0, '将来負担比率（分子）の構造'!L$53), NA())</f>
        <v>0</v>
      </c>
      <c r="M67" s="158" t="e">
        <f>NA()</f>
        <v>#N/A</v>
      </c>
      <c r="N67" s="158" t="e">
        <f>NA()</f>
        <v>#N/A</v>
      </c>
      <c r="O67" s="158">
        <f>IF(ISNUMBER('将来負担比率（分子）の構造'!M$53), IF('将来負担比率（分子）の構造'!M$53 &lt; 0, 0, '将来負担比率（分子）の構造'!M$53), NA())</f>
        <v>0</v>
      </c>
      <c r="P67" s="158" t="e">
        <f>NA()</f>
        <v>#N/A</v>
      </c>
    </row>
    <row r="70" spans="1:16">
      <c r="A70" s="160" t="s">
        <v>70</v>
      </c>
      <c r="B70" s="160"/>
      <c r="C70" s="160"/>
      <c r="D70" s="160"/>
      <c r="E70" s="160"/>
      <c r="F70" s="160"/>
    </row>
    <row r="71" spans="1:16">
      <c r="A71" s="161"/>
      <c r="B71" s="161" t="str">
        <f>基金残高に係る経年分析!F54</f>
        <v>H27</v>
      </c>
      <c r="C71" s="161" t="str">
        <f>基金残高に係る経年分析!G54</f>
        <v>H28</v>
      </c>
      <c r="D71" s="161" t="str">
        <f>基金残高に係る経年分析!H54</f>
        <v>H29</v>
      </c>
    </row>
    <row r="72" spans="1:16">
      <c r="A72" s="161" t="s">
        <v>71</v>
      </c>
      <c r="B72" s="162">
        <f>基金残高に係る経年分析!F55</f>
        <v>1884</v>
      </c>
      <c r="C72" s="162">
        <f>基金残高に係る経年分析!G55</f>
        <v>1848</v>
      </c>
      <c r="D72" s="162">
        <f>基金残高に係る経年分析!H55</f>
        <v>1706</v>
      </c>
    </row>
    <row r="73" spans="1:16">
      <c r="A73" s="161" t="s">
        <v>72</v>
      </c>
      <c r="B73" s="162">
        <f>基金残高に係る経年分析!F56</f>
        <v>755</v>
      </c>
      <c r="C73" s="162">
        <f>基金残高に係る経年分析!G56</f>
        <v>866</v>
      </c>
      <c r="D73" s="162">
        <f>基金残高に係る経年分析!H56</f>
        <v>1037</v>
      </c>
    </row>
    <row r="74" spans="1:16">
      <c r="A74" s="161" t="s">
        <v>73</v>
      </c>
      <c r="B74" s="162">
        <f>基金残高に係る経年分析!F57</f>
        <v>2107</v>
      </c>
      <c r="C74" s="162">
        <f>基金残高に係る経年分析!G57</f>
        <v>2321</v>
      </c>
      <c r="D74" s="162">
        <f>基金残高に係る経年分析!H57</f>
        <v>2240</v>
      </c>
    </row>
  </sheetData>
  <sheetProtection algorithmName="SHA-512" hashValue="n7QJVwZSaN5fKepBJM24trm/x9IkbA9XQjHdCHiA9F5ZESTpLH/M9NKTNsi5eWfAwTlroyvAOkrI8yfATnqq5g==" saltValue="tTLMAfqairTlXBZd+9X9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3" customWidth="1"/>
    <col min="96" max="133" width="1.625" style="219" customWidth="1"/>
    <col min="134" max="143" width="1.625" style="203" customWidth="1"/>
    <col min="144" max="16384" width="0" style="203" hidden="1"/>
  </cols>
  <sheetData>
    <row r="1" spans="2:143" ht="22.5" customHeight="1" thickBot="1">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73" t="s">
        <v>204</v>
      </c>
      <c r="DI1" s="774"/>
      <c r="DJ1" s="774"/>
      <c r="DK1" s="774"/>
      <c r="DL1" s="774"/>
      <c r="DM1" s="774"/>
      <c r="DN1" s="775"/>
      <c r="DO1" s="203"/>
      <c r="DP1" s="773" t="s">
        <v>205</v>
      </c>
      <c r="DQ1" s="774"/>
      <c r="DR1" s="774"/>
      <c r="DS1" s="774"/>
      <c r="DT1" s="774"/>
      <c r="DU1" s="774"/>
      <c r="DV1" s="774"/>
      <c r="DW1" s="774"/>
      <c r="DX1" s="774"/>
      <c r="DY1" s="774"/>
      <c r="DZ1" s="774"/>
      <c r="EA1" s="774"/>
      <c r="EB1" s="774"/>
      <c r="EC1" s="775"/>
      <c r="ED1" s="201"/>
      <c r="EE1" s="201"/>
      <c r="EF1" s="201"/>
      <c r="EG1" s="201"/>
      <c r="EH1" s="201"/>
      <c r="EI1" s="201"/>
      <c r="EJ1" s="201"/>
      <c r="EK1" s="201"/>
      <c r="EL1" s="201"/>
      <c r="EM1" s="201"/>
    </row>
    <row r="2" spans="2:143" ht="22.5" customHeight="1">
      <c r="B2" s="204" t="s">
        <v>206</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7" customFormat="1" ht="11.25" customHeight="1">
      <c r="B5" s="740" t="s">
        <v>217</v>
      </c>
      <c r="C5" s="741"/>
      <c r="D5" s="741"/>
      <c r="E5" s="741"/>
      <c r="F5" s="741"/>
      <c r="G5" s="741"/>
      <c r="H5" s="741"/>
      <c r="I5" s="741"/>
      <c r="J5" s="741"/>
      <c r="K5" s="741"/>
      <c r="L5" s="741"/>
      <c r="M5" s="741"/>
      <c r="N5" s="741"/>
      <c r="O5" s="741"/>
      <c r="P5" s="741"/>
      <c r="Q5" s="742"/>
      <c r="R5" s="706">
        <v>1108392</v>
      </c>
      <c r="S5" s="707"/>
      <c r="T5" s="707"/>
      <c r="U5" s="707"/>
      <c r="V5" s="707"/>
      <c r="W5" s="707"/>
      <c r="X5" s="707"/>
      <c r="Y5" s="753"/>
      <c r="Z5" s="771">
        <v>15.1</v>
      </c>
      <c r="AA5" s="771"/>
      <c r="AB5" s="771"/>
      <c r="AC5" s="771"/>
      <c r="AD5" s="772">
        <v>1108392</v>
      </c>
      <c r="AE5" s="772"/>
      <c r="AF5" s="772"/>
      <c r="AG5" s="772"/>
      <c r="AH5" s="772"/>
      <c r="AI5" s="772"/>
      <c r="AJ5" s="772"/>
      <c r="AK5" s="772"/>
      <c r="AL5" s="754">
        <v>24.4</v>
      </c>
      <c r="AM5" s="723"/>
      <c r="AN5" s="723"/>
      <c r="AO5" s="755"/>
      <c r="AP5" s="740" t="s">
        <v>218</v>
      </c>
      <c r="AQ5" s="741"/>
      <c r="AR5" s="741"/>
      <c r="AS5" s="741"/>
      <c r="AT5" s="741"/>
      <c r="AU5" s="741"/>
      <c r="AV5" s="741"/>
      <c r="AW5" s="741"/>
      <c r="AX5" s="741"/>
      <c r="AY5" s="741"/>
      <c r="AZ5" s="741"/>
      <c r="BA5" s="741"/>
      <c r="BB5" s="741"/>
      <c r="BC5" s="741"/>
      <c r="BD5" s="741"/>
      <c r="BE5" s="741"/>
      <c r="BF5" s="742"/>
      <c r="BG5" s="641">
        <v>1097866</v>
      </c>
      <c r="BH5" s="644"/>
      <c r="BI5" s="644"/>
      <c r="BJ5" s="644"/>
      <c r="BK5" s="644"/>
      <c r="BL5" s="644"/>
      <c r="BM5" s="644"/>
      <c r="BN5" s="645"/>
      <c r="BO5" s="703">
        <v>99.1</v>
      </c>
      <c r="BP5" s="703"/>
      <c r="BQ5" s="703"/>
      <c r="BR5" s="703"/>
      <c r="BS5" s="704" t="s">
        <v>219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211</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97868</v>
      </c>
      <c r="S6" s="644"/>
      <c r="T6" s="644"/>
      <c r="U6" s="644"/>
      <c r="V6" s="644"/>
      <c r="W6" s="644"/>
      <c r="X6" s="644"/>
      <c r="Y6" s="645"/>
      <c r="Z6" s="703">
        <v>1.3</v>
      </c>
      <c r="AA6" s="703"/>
      <c r="AB6" s="703"/>
      <c r="AC6" s="703"/>
      <c r="AD6" s="704">
        <v>97868</v>
      </c>
      <c r="AE6" s="704"/>
      <c r="AF6" s="704"/>
      <c r="AG6" s="704"/>
      <c r="AH6" s="704"/>
      <c r="AI6" s="704"/>
      <c r="AJ6" s="704"/>
      <c r="AK6" s="704"/>
      <c r="AL6" s="646">
        <v>2.2000000000000002</v>
      </c>
      <c r="AM6" s="647"/>
      <c r="AN6" s="647"/>
      <c r="AO6" s="705"/>
      <c r="AP6" s="638" t="s">
        <v>224</v>
      </c>
      <c r="AQ6" s="639"/>
      <c r="AR6" s="639"/>
      <c r="AS6" s="639"/>
      <c r="AT6" s="639"/>
      <c r="AU6" s="639"/>
      <c r="AV6" s="639"/>
      <c r="AW6" s="639"/>
      <c r="AX6" s="639"/>
      <c r="AY6" s="639"/>
      <c r="AZ6" s="639"/>
      <c r="BA6" s="639"/>
      <c r="BB6" s="639"/>
      <c r="BC6" s="639"/>
      <c r="BD6" s="639"/>
      <c r="BE6" s="639"/>
      <c r="BF6" s="640"/>
      <c r="BG6" s="641">
        <v>1097866</v>
      </c>
      <c r="BH6" s="644"/>
      <c r="BI6" s="644"/>
      <c r="BJ6" s="644"/>
      <c r="BK6" s="644"/>
      <c r="BL6" s="644"/>
      <c r="BM6" s="644"/>
      <c r="BN6" s="645"/>
      <c r="BO6" s="703">
        <v>99.1</v>
      </c>
      <c r="BP6" s="703"/>
      <c r="BQ6" s="703"/>
      <c r="BR6" s="703"/>
      <c r="BS6" s="704" t="s">
        <v>219</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69188</v>
      </c>
      <c r="CS6" s="644"/>
      <c r="CT6" s="644"/>
      <c r="CU6" s="644"/>
      <c r="CV6" s="644"/>
      <c r="CW6" s="644"/>
      <c r="CX6" s="644"/>
      <c r="CY6" s="645"/>
      <c r="CZ6" s="754">
        <v>1</v>
      </c>
      <c r="DA6" s="723"/>
      <c r="DB6" s="723"/>
      <c r="DC6" s="757"/>
      <c r="DD6" s="649" t="s">
        <v>130</v>
      </c>
      <c r="DE6" s="644"/>
      <c r="DF6" s="644"/>
      <c r="DG6" s="644"/>
      <c r="DH6" s="644"/>
      <c r="DI6" s="644"/>
      <c r="DJ6" s="644"/>
      <c r="DK6" s="644"/>
      <c r="DL6" s="644"/>
      <c r="DM6" s="644"/>
      <c r="DN6" s="644"/>
      <c r="DO6" s="644"/>
      <c r="DP6" s="645"/>
      <c r="DQ6" s="649">
        <v>69188</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2100</v>
      </c>
      <c r="S7" s="644"/>
      <c r="T7" s="644"/>
      <c r="U7" s="644"/>
      <c r="V7" s="644"/>
      <c r="W7" s="644"/>
      <c r="X7" s="644"/>
      <c r="Y7" s="645"/>
      <c r="Z7" s="703">
        <v>0</v>
      </c>
      <c r="AA7" s="703"/>
      <c r="AB7" s="703"/>
      <c r="AC7" s="703"/>
      <c r="AD7" s="704">
        <v>2100</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511861</v>
      </c>
      <c r="BH7" s="644"/>
      <c r="BI7" s="644"/>
      <c r="BJ7" s="644"/>
      <c r="BK7" s="644"/>
      <c r="BL7" s="644"/>
      <c r="BM7" s="644"/>
      <c r="BN7" s="645"/>
      <c r="BO7" s="703">
        <v>46.2</v>
      </c>
      <c r="BP7" s="703"/>
      <c r="BQ7" s="703"/>
      <c r="BR7" s="703"/>
      <c r="BS7" s="704" t="s">
        <v>130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1106906</v>
      </c>
      <c r="CS7" s="644"/>
      <c r="CT7" s="644"/>
      <c r="CU7" s="644"/>
      <c r="CV7" s="644"/>
      <c r="CW7" s="644"/>
      <c r="CX7" s="644"/>
      <c r="CY7" s="645"/>
      <c r="CZ7" s="703">
        <v>16.100000000000001</v>
      </c>
      <c r="DA7" s="703"/>
      <c r="DB7" s="703"/>
      <c r="DC7" s="703"/>
      <c r="DD7" s="649">
        <v>48247</v>
      </c>
      <c r="DE7" s="644"/>
      <c r="DF7" s="644"/>
      <c r="DG7" s="644"/>
      <c r="DH7" s="644"/>
      <c r="DI7" s="644"/>
      <c r="DJ7" s="644"/>
      <c r="DK7" s="644"/>
      <c r="DL7" s="644"/>
      <c r="DM7" s="644"/>
      <c r="DN7" s="644"/>
      <c r="DO7" s="644"/>
      <c r="DP7" s="645"/>
      <c r="DQ7" s="649">
        <v>878054</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5003</v>
      </c>
      <c r="S8" s="644"/>
      <c r="T8" s="644"/>
      <c r="U8" s="644"/>
      <c r="V8" s="644"/>
      <c r="W8" s="644"/>
      <c r="X8" s="644"/>
      <c r="Y8" s="645"/>
      <c r="Z8" s="703">
        <v>0.1</v>
      </c>
      <c r="AA8" s="703"/>
      <c r="AB8" s="703"/>
      <c r="AC8" s="703"/>
      <c r="AD8" s="704">
        <v>5003</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21620</v>
      </c>
      <c r="BH8" s="644"/>
      <c r="BI8" s="644"/>
      <c r="BJ8" s="644"/>
      <c r="BK8" s="644"/>
      <c r="BL8" s="644"/>
      <c r="BM8" s="644"/>
      <c r="BN8" s="645"/>
      <c r="BO8" s="703">
        <v>2</v>
      </c>
      <c r="BP8" s="703"/>
      <c r="BQ8" s="703"/>
      <c r="BR8" s="703"/>
      <c r="BS8" s="649" t="s">
        <v>219</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1389363</v>
      </c>
      <c r="CS8" s="644"/>
      <c r="CT8" s="644"/>
      <c r="CU8" s="644"/>
      <c r="CV8" s="644"/>
      <c r="CW8" s="644"/>
      <c r="CX8" s="644"/>
      <c r="CY8" s="645"/>
      <c r="CZ8" s="703">
        <v>20.3</v>
      </c>
      <c r="DA8" s="703"/>
      <c r="DB8" s="703"/>
      <c r="DC8" s="703"/>
      <c r="DD8" s="649">
        <v>16695</v>
      </c>
      <c r="DE8" s="644"/>
      <c r="DF8" s="644"/>
      <c r="DG8" s="644"/>
      <c r="DH8" s="644"/>
      <c r="DI8" s="644"/>
      <c r="DJ8" s="644"/>
      <c r="DK8" s="644"/>
      <c r="DL8" s="644"/>
      <c r="DM8" s="644"/>
      <c r="DN8" s="644"/>
      <c r="DO8" s="644"/>
      <c r="DP8" s="645"/>
      <c r="DQ8" s="649">
        <v>853470</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5406</v>
      </c>
      <c r="S9" s="644"/>
      <c r="T9" s="644"/>
      <c r="U9" s="644"/>
      <c r="V9" s="644"/>
      <c r="W9" s="644"/>
      <c r="X9" s="644"/>
      <c r="Y9" s="645"/>
      <c r="Z9" s="703">
        <v>0.1</v>
      </c>
      <c r="AA9" s="703"/>
      <c r="AB9" s="703"/>
      <c r="AC9" s="703"/>
      <c r="AD9" s="704">
        <v>5406</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443287</v>
      </c>
      <c r="BH9" s="644"/>
      <c r="BI9" s="644"/>
      <c r="BJ9" s="644"/>
      <c r="BK9" s="644"/>
      <c r="BL9" s="644"/>
      <c r="BM9" s="644"/>
      <c r="BN9" s="645"/>
      <c r="BO9" s="703">
        <v>40</v>
      </c>
      <c r="BP9" s="703"/>
      <c r="BQ9" s="703"/>
      <c r="BR9" s="703"/>
      <c r="BS9" s="649" t="s">
        <v>219</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735187</v>
      </c>
      <c r="CS9" s="644"/>
      <c r="CT9" s="644"/>
      <c r="CU9" s="644"/>
      <c r="CV9" s="644"/>
      <c r="CW9" s="644"/>
      <c r="CX9" s="644"/>
      <c r="CY9" s="645"/>
      <c r="CZ9" s="703">
        <v>10.7</v>
      </c>
      <c r="DA9" s="703"/>
      <c r="DB9" s="703"/>
      <c r="DC9" s="703"/>
      <c r="DD9" s="649">
        <v>5361</v>
      </c>
      <c r="DE9" s="644"/>
      <c r="DF9" s="644"/>
      <c r="DG9" s="644"/>
      <c r="DH9" s="644"/>
      <c r="DI9" s="644"/>
      <c r="DJ9" s="644"/>
      <c r="DK9" s="644"/>
      <c r="DL9" s="644"/>
      <c r="DM9" s="644"/>
      <c r="DN9" s="644"/>
      <c r="DO9" s="644"/>
      <c r="DP9" s="645"/>
      <c r="DQ9" s="649">
        <v>684703</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138</v>
      </c>
      <c r="S10" s="644"/>
      <c r="T10" s="644"/>
      <c r="U10" s="644"/>
      <c r="V10" s="644"/>
      <c r="W10" s="644"/>
      <c r="X10" s="644"/>
      <c r="Y10" s="645"/>
      <c r="Z10" s="703" t="s">
        <v>219</v>
      </c>
      <c r="AA10" s="703"/>
      <c r="AB10" s="703"/>
      <c r="AC10" s="703"/>
      <c r="AD10" s="704" t="s">
        <v>219</v>
      </c>
      <c r="AE10" s="704"/>
      <c r="AF10" s="704"/>
      <c r="AG10" s="704"/>
      <c r="AH10" s="704"/>
      <c r="AI10" s="704"/>
      <c r="AJ10" s="704"/>
      <c r="AK10" s="704"/>
      <c r="AL10" s="646" t="s">
        <v>138</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18072</v>
      </c>
      <c r="BH10" s="644"/>
      <c r="BI10" s="644"/>
      <c r="BJ10" s="644"/>
      <c r="BK10" s="644"/>
      <c r="BL10" s="644"/>
      <c r="BM10" s="644"/>
      <c r="BN10" s="645"/>
      <c r="BO10" s="703">
        <v>1.6</v>
      </c>
      <c r="BP10" s="703"/>
      <c r="BQ10" s="703"/>
      <c r="BR10" s="703"/>
      <c r="BS10" s="649" t="s">
        <v>219</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1562</v>
      </c>
      <c r="CS10" s="644"/>
      <c r="CT10" s="644"/>
      <c r="CU10" s="644"/>
      <c r="CV10" s="644"/>
      <c r="CW10" s="644"/>
      <c r="CX10" s="644"/>
      <c r="CY10" s="645"/>
      <c r="CZ10" s="703">
        <v>0</v>
      </c>
      <c r="DA10" s="703"/>
      <c r="DB10" s="703"/>
      <c r="DC10" s="703"/>
      <c r="DD10" s="649" t="s">
        <v>130</v>
      </c>
      <c r="DE10" s="644"/>
      <c r="DF10" s="644"/>
      <c r="DG10" s="644"/>
      <c r="DH10" s="644"/>
      <c r="DI10" s="644"/>
      <c r="DJ10" s="644"/>
      <c r="DK10" s="644"/>
      <c r="DL10" s="644"/>
      <c r="DM10" s="644"/>
      <c r="DN10" s="644"/>
      <c r="DO10" s="644"/>
      <c r="DP10" s="645"/>
      <c r="DQ10" s="649">
        <v>1562</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219</v>
      </c>
      <c r="S11" s="644"/>
      <c r="T11" s="644"/>
      <c r="U11" s="644"/>
      <c r="V11" s="644"/>
      <c r="W11" s="644"/>
      <c r="X11" s="644"/>
      <c r="Y11" s="645"/>
      <c r="Z11" s="703" t="s">
        <v>219</v>
      </c>
      <c r="AA11" s="703"/>
      <c r="AB11" s="703"/>
      <c r="AC11" s="703"/>
      <c r="AD11" s="704" t="s">
        <v>130</v>
      </c>
      <c r="AE11" s="704"/>
      <c r="AF11" s="704"/>
      <c r="AG11" s="704"/>
      <c r="AH11" s="704"/>
      <c r="AI11" s="704"/>
      <c r="AJ11" s="704"/>
      <c r="AK11" s="704"/>
      <c r="AL11" s="646" t="s">
        <v>219</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28882</v>
      </c>
      <c r="BH11" s="644"/>
      <c r="BI11" s="644"/>
      <c r="BJ11" s="644"/>
      <c r="BK11" s="644"/>
      <c r="BL11" s="644"/>
      <c r="BM11" s="644"/>
      <c r="BN11" s="645"/>
      <c r="BO11" s="703">
        <v>2.6</v>
      </c>
      <c r="BP11" s="703"/>
      <c r="BQ11" s="703"/>
      <c r="BR11" s="703"/>
      <c r="BS11" s="649" t="s">
        <v>138</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899683</v>
      </c>
      <c r="CS11" s="644"/>
      <c r="CT11" s="644"/>
      <c r="CU11" s="644"/>
      <c r="CV11" s="644"/>
      <c r="CW11" s="644"/>
      <c r="CX11" s="644"/>
      <c r="CY11" s="645"/>
      <c r="CZ11" s="703">
        <v>13.1</v>
      </c>
      <c r="DA11" s="703"/>
      <c r="DB11" s="703"/>
      <c r="DC11" s="703"/>
      <c r="DD11" s="649">
        <v>209800</v>
      </c>
      <c r="DE11" s="644"/>
      <c r="DF11" s="644"/>
      <c r="DG11" s="644"/>
      <c r="DH11" s="644"/>
      <c r="DI11" s="644"/>
      <c r="DJ11" s="644"/>
      <c r="DK11" s="644"/>
      <c r="DL11" s="644"/>
      <c r="DM11" s="644"/>
      <c r="DN11" s="644"/>
      <c r="DO11" s="644"/>
      <c r="DP11" s="645"/>
      <c r="DQ11" s="649">
        <v>537756</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183888</v>
      </c>
      <c r="S12" s="644"/>
      <c r="T12" s="644"/>
      <c r="U12" s="644"/>
      <c r="V12" s="644"/>
      <c r="W12" s="644"/>
      <c r="X12" s="644"/>
      <c r="Y12" s="645"/>
      <c r="Z12" s="703">
        <v>2.5</v>
      </c>
      <c r="AA12" s="703"/>
      <c r="AB12" s="703"/>
      <c r="AC12" s="703"/>
      <c r="AD12" s="704">
        <v>183888</v>
      </c>
      <c r="AE12" s="704"/>
      <c r="AF12" s="704"/>
      <c r="AG12" s="704"/>
      <c r="AH12" s="704"/>
      <c r="AI12" s="704"/>
      <c r="AJ12" s="704"/>
      <c r="AK12" s="704"/>
      <c r="AL12" s="646">
        <v>4.0999999999999996</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497583</v>
      </c>
      <c r="BH12" s="644"/>
      <c r="BI12" s="644"/>
      <c r="BJ12" s="644"/>
      <c r="BK12" s="644"/>
      <c r="BL12" s="644"/>
      <c r="BM12" s="644"/>
      <c r="BN12" s="645"/>
      <c r="BO12" s="703">
        <v>44.9</v>
      </c>
      <c r="BP12" s="703"/>
      <c r="BQ12" s="703"/>
      <c r="BR12" s="703"/>
      <c r="BS12" s="649" t="s">
        <v>219</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136443</v>
      </c>
      <c r="CS12" s="644"/>
      <c r="CT12" s="644"/>
      <c r="CU12" s="644"/>
      <c r="CV12" s="644"/>
      <c r="CW12" s="644"/>
      <c r="CX12" s="644"/>
      <c r="CY12" s="645"/>
      <c r="CZ12" s="703">
        <v>2</v>
      </c>
      <c r="DA12" s="703"/>
      <c r="DB12" s="703"/>
      <c r="DC12" s="703"/>
      <c r="DD12" s="649">
        <v>22072</v>
      </c>
      <c r="DE12" s="644"/>
      <c r="DF12" s="644"/>
      <c r="DG12" s="644"/>
      <c r="DH12" s="644"/>
      <c r="DI12" s="644"/>
      <c r="DJ12" s="644"/>
      <c r="DK12" s="644"/>
      <c r="DL12" s="644"/>
      <c r="DM12" s="644"/>
      <c r="DN12" s="644"/>
      <c r="DO12" s="644"/>
      <c r="DP12" s="645"/>
      <c r="DQ12" s="649">
        <v>117123</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19429</v>
      </c>
      <c r="S13" s="644"/>
      <c r="T13" s="644"/>
      <c r="U13" s="644"/>
      <c r="V13" s="644"/>
      <c r="W13" s="644"/>
      <c r="X13" s="644"/>
      <c r="Y13" s="645"/>
      <c r="Z13" s="703">
        <v>0.3</v>
      </c>
      <c r="AA13" s="703"/>
      <c r="AB13" s="703"/>
      <c r="AC13" s="703"/>
      <c r="AD13" s="704">
        <v>19429</v>
      </c>
      <c r="AE13" s="704"/>
      <c r="AF13" s="704"/>
      <c r="AG13" s="704"/>
      <c r="AH13" s="704"/>
      <c r="AI13" s="704"/>
      <c r="AJ13" s="704"/>
      <c r="AK13" s="704"/>
      <c r="AL13" s="646">
        <v>0.4</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496753</v>
      </c>
      <c r="BH13" s="644"/>
      <c r="BI13" s="644"/>
      <c r="BJ13" s="644"/>
      <c r="BK13" s="644"/>
      <c r="BL13" s="644"/>
      <c r="BM13" s="644"/>
      <c r="BN13" s="645"/>
      <c r="BO13" s="703">
        <v>44.8</v>
      </c>
      <c r="BP13" s="703"/>
      <c r="BQ13" s="703"/>
      <c r="BR13" s="703"/>
      <c r="BS13" s="649" t="s">
        <v>138</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490405</v>
      </c>
      <c r="CS13" s="644"/>
      <c r="CT13" s="644"/>
      <c r="CU13" s="644"/>
      <c r="CV13" s="644"/>
      <c r="CW13" s="644"/>
      <c r="CX13" s="644"/>
      <c r="CY13" s="645"/>
      <c r="CZ13" s="703">
        <v>7.2</v>
      </c>
      <c r="DA13" s="703"/>
      <c r="DB13" s="703"/>
      <c r="DC13" s="703"/>
      <c r="DD13" s="649">
        <v>112002</v>
      </c>
      <c r="DE13" s="644"/>
      <c r="DF13" s="644"/>
      <c r="DG13" s="644"/>
      <c r="DH13" s="644"/>
      <c r="DI13" s="644"/>
      <c r="DJ13" s="644"/>
      <c r="DK13" s="644"/>
      <c r="DL13" s="644"/>
      <c r="DM13" s="644"/>
      <c r="DN13" s="644"/>
      <c r="DO13" s="644"/>
      <c r="DP13" s="645"/>
      <c r="DQ13" s="649">
        <v>379133</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138</v>
      </c>
      <c r="S14" s="644"/>
      <c r="T14" s="644"/>
      <c r="U14" s="644"/>
      <c r="V14" s="644"/>
      <c r="W14" s="644"/>
      <c r="X14" s="644"/>
      <c r="Y14" s="645"/>
      <c r="Z14" s="703" t="s">
        <v>138</v>
      </c>
      <c r="AA14" s="703"/>
      <c r="AB14" s="703"/>
      <c r="AC14" s="703"/>
      <c r="AD14" s="704" t="s">
        <v>138</v>
      </c>
      <c r="AE14" s="704"/>
      <c r="AF14" s="704"/>
      <c r="AG14" s="704"/>
      <c r="AH14" s="704"/>
      <c r="AI14" s="704"/>
      <c r="AJ14" s="704"/>
      <c r="AK14" s="704"/>
      <c r="AL14" s="646" t="s">
        <v>219</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44891</v>
      </c>
      <c r="BH14" s="644"/>
      <c r="BI14" s="644"/>
      <c r="BJ14" s="644"/>
      <c r="BK14" s="644"/>
      <c r="BL14" s="644"/>
      <c r="BM14" s="644"/>
      <c r="BN14" s="645"/>
      <c r="BO14" s="703">
        <v>4.0999999999999996</v>
      </c>
      <c r="BP14" s="703"/>
      <c r="BQ14" s="703"/>
      <c r="BR14" s="703"/>
      <c r="BS14" s="649" t="s">
        <v>130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326252</v>
      </c>
      <c r="CS14" s="644"/>
      <c r="CT14" s="644"/>
      <c r="CU14" s="644"/>
      <c r="CV14" s="644"/>
      <c r="CW14" s="644"/>
      <c r="CX14" s="644"/>
      <c r="CY14" s="645"/>
      <c r="CZ14" s="703">
        <v>4.8</v>
      </c>
      <c r="DA14" s="703"/>
      <c r="DB14" s="703"/>
      <c r="DC14" s="703"/>
      <c r="DD14" s="649">
        <v>8937</v>
      </c>
      <c r="DE14" s="644"/>
      <c r="DF14" s="644"/>
      <c r="DG14" s="644"/>
      <c r="DH14" s="644"/>
      <c r="DI14" s="644"/>
      <c r="DJ14" s="644"/>
      <c r="DK14" s="644"/>
      <c r="DL14" s="644"/>
      <c r="DM14" s="644"/>
      <c r="DN14" s="644"/>
      <c r="DO14" s="644"/>
      <c r="DP14" s="645"/>
      <c r="DQ14" s="649">
        <v>308250</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25095</v>
      </c>
      <c r="S15" s="644"/>
      <c r="T15" s="644"/>
      <c r="U15" s="644"/>
      <c r="V15" s="644"/>
      <c r="W15" s="644"/>
      <c r="X15" s="644"/>
      <c r="Y15" s="645"/>
      <c r="Z15" s="703">
        <v>0.3</v>
      </c>
      <c r="AA15" s="703"/>
      <c r="AB15" s="703"/>
      <c r="AC15" s="703"/>
      <c r="AD15" s="704">
        <v>25095</v>
      </c>
      <c r="AE15" s="704"/>
      <c r="AF15" s="704"/>
      <c r="AG15" s="704"/>
      <c r="AH15" s="704"/>
      <c r="AI15" s="704"/>
      <c r="AJ15" s="704"/>
      <c r="AK15" s="704"/>
      <c r="AL15" s="646">
        <v>0.6</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43531</v>
      </c>
      <c r="BH15" s="644"/>
      <c r="BI15" s="644"/>
      <c r="BJ15" s="644"/>
      <c r="BK15" s="644"/>
      <c r="BL15" s="644"/>
      <c r="BM15" s="644"/>
      <c r="BN15" s="645"/>
      <c r="BO15" s="703">
        <v>3.9</v>
      </c>
      <c r="BP15" s="703"/>
      <c r="BQ15" s="703"/>
      <c r="BR15" s="703"/>
      <c r="BS15" s="649" t="s">
        <v>219</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999223</v>
      </c>
      <c r="CS15" s="644"/>
      <c r="CT15" s="644"/>
      <c r="CU15" s="644"/>
      <c r="CV15" s="644"/>
      <c r="CW15" s="644"/>
      <c r="CX15" s="644"/>
      <c r="CY15" s="645"/>
      <c r="CZ15" s="703">
        <v>14.6</v>
      </c>
      <c r="DA15" s="703"/>
      <c r="DB15" s="703"/>
      <c r="DC15" s="703"/>
      <c r="DD15" s="649">
        <v>443282</v>
      </c>
      <c r="DE15" s="644"/>
      <c r="DF15" s="644"/>
      <c r="DG15" s="644"/>
      <c r="DH15" s="644"/>
      <c r="DI15" s="644"/>
      <c r="DJ15" s="644"/>
      <c r="DK15" s="644"/>
      <c r="DL15" s="644"/>
      <c r="DM15" s="644"/>
      <c r="DN15" s="644"/>
      <c r="DO15" s="644"/>
      <c r="DP15" s="645"/>
      <c r="DQ15" s="649">
        <v>536973</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130</v>
      </c>
      <c r="S16" s="644"/>
      <c r="T16" s="644"/>
      <c r="U16" s="644"/>
      <c r="V16" s="644"/>
      <c r="W16" s="644"/>
      <c r="X16" s="644"/>
      <c r="Y16" s="645"/>
      <c r="Z16" s="703" t="s">
        <v>219</v>
      </c>
      <c r="AA16" s="703"/>
      <c r="AB16" s="703"/>
      <c r="AC16" s="703"/>
      <c r="AD16" s="704" t="s">
        <v>130</v>
      </c>
      <c r="AE16" s="704"/>
      <c r="AF16" s="704"/>
      <c r="AG16" s="704"/>
      <c r="AH16" s="704"/>
      <c r="AI16" s="704"/>
      <c r="AJ16" s="704"/>
      <c r="AK16" s="704"/>
      <c r="AL16" s="646" t="s">
        <v>138</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219</v>
      </c>
      <c r="BH16" s="644"/>
      <c r="BI16" s="644"/>
      <c r="BJ16" s="644"/>
      <c r="BK16" s="644"/>
      <c r="BL16" s="644"/>
      <c r="BM16" s="644"/>
      <c r="BN16" s="645"/>
      <c r="BO16" s="703" t="s">
        <v>219</v>
      </c>
      <c r="BP16" s="703"/>
      <c r="BQ16" s="703"/>
      <c r="BR16" s="703"/>
      <c r="BS16" s="649" t="s">
        <v>138</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64887</v>
      </c>
      <c r="CS16" s="644"/>
      <c r="CT16" s="644"/>
      <c r="CU16" s="644"/>
      <c r="CV16" s="644"/>
      <c r="CW16" s="644"/>
      <c r="CX16" s="644"/>
      <c r="CY16" s="645"/>
      <c r="CZ16" s="703">
        <v>0.9</v>
      </c>
      <c r="DA16" s="703"/>
      <c r="DB16" s="703"/>
      <c r="DC16" s="703"/>
      <c r="DD16" s="649" t="s">
        <v>138</v>
      </c>
      <c r="DE16" s="644"/>
      <c r="DF16" s="644"/>
      <c r="DG16" s="644"/>
      <c r="DH16" s="644"/>
      <c r="DI16" s="644"/>
      <c r="DJ16" s="644"/>
      <c r="DK16" s="644"/>
      <c r="DL16" s="644"/>
      <c r="DM16" s="644"/>
      <c r="DN16" s="644"/>
      <c r="DO16" s="644"/>
      <c r="DP16" s="645"/>
      <c r="DQ16" s="649">
        <v>34055</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3940</v>
      </c>
      <c r="S17" s="644"/>
      <c r="T17" s="644"/>
      <c r="U17" s="644"/>
      <c r="V17" s="644"/>
      <c r="W17" s="644"/>
      <c r="X17" s="644"/>
      <c r="Y17" s="645"/>
      <c r="Z17" s="703">
        <v>0.1</v>
      </c>
      <c r="AA17" s="703"/>
      <c r="AB17" s="703"/>
      <c r="AC17" s="703"/>
      <c r="AD17" s="704">
        <v>3940</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138</v>
      </c>
      <c r="BH17" s="644"/>
      <c r="BI17" s="644"/>
      <c r="BJ17" s="644"/>
      <c r="BK17" s="644"/>
      <c r="BL17" s="644"/>
      <c r="BM17" s="644"/>
      <c r="BN17" s="645"/>
      <c r="BO17" s="703" t="s">
        <v>219</v>
      </c>
      <c r="BP17" s="703"/>
      <c r="BQ17" s="703"/>
      <c r="BR17" s="703"/>
      <c r="BS17" s="649" t="s">
        <v>219</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635537</v>
      </c>
      <c r="CS17" s="644"/>
      <c r="CT17" s="644"/>
      <c r="CU17" s="644"/>
      <c r="CV17" s="644"/>
      <c r="CW17" s="644"/>
      <c r="CX17" s="644"/>
      <c r="CY17" s="645"/>
      <c r="CZ17" s="703">
        <v>9.3000000000000007</v>
      </c>
      <c r="DA17" s="703"/>
      <c r="DB17" s="703"/>
      <c r="DC17" s="703"/>
      <c r="DD17" s="649" t="s">
        <v>219</v>
      </c>
      <c r="DE17" s="644"/>
      <c r="DF17" s="644"/>
      <c r="DG17" s="644"/>
      <c r="DH17" s="644"/>
      <c r="DI17" s="644"/>
      <c r="DJ17" s="644"/>
      <c r="DK17" s="644"/>
      <c r="DL17" s="644"/>
      <c r="DM17" s="644"/>
      <c r="DN17" s="644"/>
      <c r="DO17" s="644"/>
      <c r="DP17" s="645"/>
      <c r="DQ17" s="649">
        <v>625398</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3360367</v>
      </c>
      <c r="S18" s="644"/>
      <c r="T18" s="644"/>
      <c r="U18" s="644"/>
      <c r="V18" s="644"/>
      <c r="W18" s="644"/>
      <c r="X18" s="644"/>
      <c r="Y18" s="645"/>
      <c r="Z18" s="703">
        <v>45.8</v>
      </c>
      <c r="AA18" s="703"/>
      <c r="AB18" s="703"/>
      <c r="AC18" s="703"/>
      <c r="AD18" s="704">
        <v>3075500</v>
      </c>
      <c r="AE18" s="704"/>
      <c r="AF18" s="704"/>
      <c r="AG18" s="704"/>
      <c r="AH18" s="704"/>
      <c r="AI18" s="704"/>
      <c r="AJ18" s="704"/>
      <c r="AK18" s="704"/>
      <c r="AL18" s="646">
        <v>67.7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130</v>
      </c>
      <c r="BH18" s="644"/>
      <c r="BI18" s="644"/>
      <c r="BJ18" s="644"/>
      <c r="BK18" s="644"/>
      <c r="BL18" s="644"/>
      <c r="BM18" s="644"/>
      <c r="BN18" s="645"/>
      <c r="BO18" s="703" t="s">
        <v>130</v>
      </c>
      <c r="BP18" s="703"/>
      <c r="BQ18" s="703"/>
      <c r="BR18" s="703"/>
      <c r="BS18" s="649" t="s">
        <v>138</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219</v>
      </c>
      <c r="CS18" s="644"/>
      <c r="CT18" s="644"/>
      <c r="CU18" s="644"/>
      <c r="CV18" s="644"/>
      <c r="CW18" s="644"/>
      <c r="CX18" s="644"/>
      <c r="CY18" s="645"/>
      <c r="CZ18" s="703" t="s">
        <v>219</v>
      </c>
      <c r="DA18" s="703"/>
      <c r="DB18" s="703"/>
      <c r="DC18" s="703"/>
      <c r="DD18" s="649" t="s">
        <v>219</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3075500</v>
      </c>
      <c r="S19" s="644"/>
      <c r="T19" s="644"/>
      <c r="U19" s="644"/>
      <c r="V19" s="644"/>
      <c r="W19" s="644"/>
      <c r="X19" s="644"/>
      <c r="Y19" s="645"/>
      <c r="Z19" s="703">
        <v>41.9</v>
      </c>
      <c r="AA19" s="703"/>
      <c r="AB19" s="703"/>
      <c r="AC19" s="703"/>
      <c r="AD19" s="704">
        <v>3075500</v>
      </c>
      <c r="AE19" s="704"/>
      <c r="AF19" s="704"/>
      <c r="AG19" s="704"/>
      <c r="AH19" s="704"/>
      <c r="AI19" s="704"/>
      <c r="AJ19" s="704"/>
      <c r="AK19" s="704"/>
      <c r="AL19" s="646">
        <v>67.7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10526</v>
      </c>
      <c r="BH19" s="644"/>
      <c r="BI19" s="644"/>
      <c r="BJ19" s="644"/>
      <c r="BK19" s="644"/>
      <c r="BL19" s="644"/>
      <c r="BM19" s="644"/>
      <c r="BN19" s="645"/>
      <c r="BO19" s="703">
        <v>0.9</v>
      </c>
      <c r="BP19" s="703"/>
      <c r="BQ19" s="703"/>
      <c r="BR19" s="703"/>
      <c r="BS19" s="649" t="s">
        <v>130</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219</v>
      </c>
      <c r="CS19" s="644"/>
      <c r="CT19" s="644"/>
      <c r="CU19" s="644"/>
      <c r="CV19" s="644"/>
      <c r="CW19" s="644"/>
      <c r="CX19" s="644"/>
      <c r="CY19" s="645"/>
      <c r="CZ19" s="703" t="s">
        <v>130</v>
      </c>
      <c r="DA19" s="703"/>
      <c r="DB19" s="703"/>
      <c r="DC19" s="703"/>
      <c r="DD19" s="649" t="s">
        <v>138</v>
      </c>
      <c r="DE19" s="644"/>
      <c r="DF19" s="644"/>
      <c r="DG19" s="644"/>
      <c r="DH19" s="644"/>
      <c r="DI19" s="644"/>
      <c r="DJ19" s="644"/>
      <c r="DK19" s="644"/>
      <c r="DL19" s="644"/>
      <c r="DM19" s="644"/>
      <c r="DN19" s="644"/>
      <c r="DO19" s="644"/>
      <c r="DP19" s="645"/>
      <c r="DQ19" s="649" t="s">
        <v>219</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284867</v>
      </c>
      <c r="S20" s="644"/>
      <c r="T20" s="644"/>
      <c r="U20" s="644"/>
      <c r="V20" s="644"/>
      <c r="W20" s="644"/>
      <c r="X20" s="644"/>
      <c r="Y20" s="645"/>
      <c r="Z20" s="703">
        <v>3.9</v>
      </c>
      <c r="AA20" s="703"/>
      <c r="AB20" s="703"/>
      <c r="AC20" s="703"/>
      <c r="AD20" s="704" t="s">
        <v>219</v>
      </c>
      <c r="AE20" s="704"/>
      <c r="AF20" s="704"/>
      <c r="AG20" s="704"/>
      <c r="AH20" s="704"/>
      <c r="AI20" s="704"/>
      <c r="AJ20" s="704"/>
      <c r="AK20" s="704"/>
      <c r="AL20" s="646" t="s">
        <v>130</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10526</v>
      </c>
      <c r="BH20" s="644"/>
      <c r="BI20" s="644"/>
      <c r="BJ20" s="644"/>
      <c r="BK20" s="644"/>
      <c r="BL20" s="644"/>
      <c r="BM20" s="644"/>
      <c r="BN20" s="645"/>
      <c r="BO20" s="703">
        <v>0.9</v>
      </c>
      <c r="BP20" s="703"/>
      <c r="BQ20" s="703"/>
      <c r="BR20" s="703"/>
      <c r="BS20" s="649" t="s">
        <v>138</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6854636</v>
      </c>
      <c r="CS20" s="644"/>
      <c r="CT20" s="644"/>
      <c r="CU20" s="644"/>
      <c r="CV20" s="644"/>
      <c r="CW20" s="644"/>
      <c r="CX20" s="644"/>
      <c r="CY20" s="645"/>
      <c r="CZ20" s="703">
        <v>100</v>
      </c>
      <c r="DA20" s="703"/>
      <c r="DB20" s="703"/>
      <c r="DC20" s="703"/>
      <c r="DD20" s="649">
        <v>866396</v>
      </c>
      <c r="DE20" s="644"/>
      <c r="DF20" s="644"/>
      <c r="DG20" s="644"/>
      <c r="DH20" s="644"/>
      <c r="DI20" s="644"/>
      <c r="DJ20" s="644"/>
      <c r="DK20" s="644"/>
      <c r="DL20" s="644"/>
      <c r="DM20" s="644"/>
      <c r="DN20" s="644"/>
      <c r="DO20" s="644"/>
      <c r="DP20" s="645"/>
      <c r="DQ20" s="649">
        <v>5025665</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219</v>
      </c>
      <c r="S21" s="644"/>
      <c r="T21" s="644"/>
      <c r="U21" s="644"/>
      <c r="V21" s="644"/>
      <c r="W21" s="644"/>
      <c r="X21" s="644"/>
      <c r="Y21" s="645"/>
      <c r="Z21" s="703" t="s">
        <v>138</v>
      </c>
      <c r="AA21" s="703"/>
      <c r="AB21" s="703"/>
      <c r="AC21" s="703"/>
      <c r="AD21" s="704" t="s">
        <v>130</v>
      </c>
      <c r="AE21" s="704"/>
      <c r="AF21" s="704"/>
      <c r="AG21" s="704"/>
      <c r="AH21" s="704"/>
      <c r="AI21" s="704"/>
      <c r="AJ21" s="704"/>
      <c r="AK21" s="704"/>
      <c r="AL21" s="646" t="s">
        <v>219</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10526</v>
      </c>
      <c r="BH21" s="644"/>
      <c r="BI21" s="644"/>
      <c r="BJ21" s="644"/>
      <c r="BK21" s="644"/>
      <c r="BL21" s="644"/>
      <c r="BM21" s="644"/>
      <c r="BN21" s="645"/>
      <c r="BO21" s="703">
        <v>0.9</v>
      </c>
      <c r="BP21" s="703"/>
      <c r="BQ21" s="703"/>
      <c r="BR21" s="703"/>
      <c r="BS21" s="649" t="s">
        <v>138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4811488</v>
      </c>
      <c r="S22" s="644"/>
      <c r="T22" s="644"/>
      <c r="U22" s="644"/>
      <c r="V22" s="644"/>
      <c r="W22" s="644"/>
      <c r="X22" s="644"/>
      <c r="Y22" s="645"/>
      <c r="Z22" s="703">
        <v>65.599999999999994</v>
      </c>
      <c r="AA22" s="703"/>
      <c r="AB22" s="703"/>
      <c r="AC22" s="703"/>
      <c r="AD22" s="704">
        <v>4526621</v>
      </c>
      <c r="AE22" s="704"/>
      <c r="AF22" s="704"/>
      <c r="AG22" s="704"/>
      <c r="AH22" s="704"/>
      <c r="AI22" s="704"/>
      <c r="AJ22" s="704"/>
      <c r="AK22" s="704"/>
      <c r="AL22" s="646">
        <v>99.7</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219</v>
      </c>
      <c r="BH22" s="644"/>
      <c r="BI22" s="644"/>
      <c r="BJ22" s="644"/>
      <c r="BK22" s="644"/>
      <c r="BL22" s="644"/>
      <c r="BM22" s="644"/>
      <c r="BN22" s="645"/>
      <c r="BO22" s="703" t="s">
        <v>138</v>
      </c>
      <c r="BP22" s="703"/>
      <c r="BQ22" s="703"/>
      <c r="BR22" s="703"/>
      <c r="BS22" s="649" t="s">
        <v>138</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1428</v>
      </c>
      <c r="S23" s="644"/>
      <c r="T23" s="644"/>
      <c r="U23" s="644"/>
      <c r="V23" s="644"/>
      <c r="W23" s="644"/>
      <c r="X23" s="644"/>
      <c r="Y23" s="645"/>
      <c r="Z23" s="703">
        <v>0</v>
      </c>
      <c r="AA23" s="703"/>
      <c r="AB23" s="703"/>
      <c r="AC23" s="703"/>
      <c r="AD23" s="704">
        <v>1428</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219</v>
      </c>
      <c r="BH23" s="644"/>
      <c r="BI23" s="644"/>
      <c r="BJ23" s="644"/>
      <c r="BK23" s="644"/>
      <c r="BL23" s="644"/>
      <c r="BM23" s="644"/>
      <c r="BN23" s="645"/>
      <c r="BO23" s="703" t="s">
        <v>138</v>
      </c>
      <c r="BP23" s="703"/>
      <c r="BQ23" s="703"/>
      <c r="BR23" s="703"/>
      <c r="BS23" s="649" t="s">
        <v>219</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6150</v>
      </c>
      <c r="S24" s="644"/>
      <c r="T24" s="644"/>
      <c r="U24" s="644"/>
      <c r="V24" s="644"/>
      <c r="W24" s="644"/>
      <c r="X24" s="644"/>
      <c r="Y24" s="645"/>
      <c r="Z24" s="703">
        <v>0.1</v>
      </c>
      <c r="AA24" s="703"/>
      <c r="AB24" s="703"/>
      <c r="AC24" s="703"/>
      <c r="AD24" s="704" t="s">
        <v>219</v>
      </c>
      <c r="AE24" s="704"/>
      <c r="AF24" s="704"/>
      <c r="AG24" s="704"/>
      <c r="AH24" s="704"/>
      <c r="AI24" s="704"/>
      <c r="AJ24" s="704"/>
      <c r="AK24" s="704"/>
      <c r="AL24" s="646" t="s">
        <v>130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219</v>
      </c>
      <c r="BH24" s="644"/>
      <c r="BI24" s="644"/>
      <c r="BJ24" s="644"/>
      <c r="BK24" s="644"/>
      <c r="BL24" s="644"/>
      <c r="BM24" s="644"/>
      <c r="BN24" s="645"/>
      <c r="BO24" s="703" t="s">
        <v>219</v>
      </c>
      <c r="BP24" s="703"/>
      <c r="BQ24" s="703"/>
      <c r="BR24" s="703"/>
      <c r="BS24" s="649" t="s">
        <v>219</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2244494</v>
      </c>
      <c r="CS24" s="707"/>
      <c r="CT24" s="707"/>
      <c r="CU24" s="707"/>
      <c r="CV24" s="707"/>
      <c r="CW24" s="707"/>
      <c r="CX24" s="707"/>
      <c r="CY24" s="753"/>
      <c r="CZ24" s="754">
        <v>32.700000000000003</v>
      </c>
      <c r="DA24" s="723"/>
      <c r="DB24" s="723"/>
      <c r="DC24" s="757"/>
      <c r="DD24" s="752">
        <v>1802873</v>
      </c>
      <c r="DE24" s="707"/>
      <c r="DF24" s="707"/>
      <c r="DG24" s="707"/>
      <c r="DH24" s="707"/>
      <c r="DI24" s="707"/>
      <c r="DJ24" s="707"/>
      <c r="DK24" s="753"/>
      <c r="DL24" s="752">
        <v>1770929</v>
      </c>
      <c r="DM24" s="707"/>
      <c r="DN24" s="707"/>
      <c r="DO24" s="707"/>
      <c r="DP24" s="707"/>
      <c r="DQ24" s="707"/>
      <c r="DR24" s="707"/>
      <c r="DS24" s="707"/>
      <c r="DT24" s="707"/>
      <c r="DU24" s="707"/>
      <c r="DV24" s="753"/>
      <c r="DW24" s="754">
        <v>37.299999999999997</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90311</v>
      </c>
      <c r="S25" s="644"/>
      <c r="T25" s="644"/>
      <c r="U25" s="644"/>
      <c r="V25" s="644"/>
      <c r="W25" s="644"/>
      <c r="X25" s="644"/>
      <c r="Y25" s="645"/>
      <c r="Z25" s="703">
        <v>1.2</v>
      </c>
      <c r="AA25" s="703"/>
      <c r="AB25" s="703"/>
      <c r="AC25" s="703"/>
      <c r="AD25" s="704">
        <v>9504</v>
      </c>
      <c r="AE25" s="704"/>
      <c r="AF25" s="704"/>
      <c r="AG25" s="704"/>
      <c r="AH25" s="704"/>
      <c r="AI25" s="704"/>
      <c r="AJ25" s="704"/>
      <c r="AK25" s="704"/>
      <c r="AL25" s="646">
        <v>0.2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219</v>
      </c>
      <c r="BH25" s="644"/>
      <c r="BI25" s="644"/>
      <c r="BJ25" s="644"/>
      <c r="BK25" s="644"/>
      <c r="BL25" s="644"/>
      <c r="BM25" s="644"/>
      <c r="BN25" s="645"/>
      <c r="BO25" s="703" t="s">
        <v>138</v>
      </c>
      <c r="BP25" s="703"/>
      <c r="BQ25" s="703"/>
      <c r="BR25" s="703"/>
      <c r="BS25" s="649" t="s">
        <v>219</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996850</v>
      </c>
      <c r="CS25" s="642"/>
      <c r="CT25" s="642"/>
      <c r="CU25" s="642"/>
      <c r="CV25" s="642"/>
      <c r="CW25" s="642"/>
      <c r="CX25" s="642"/>
      <c r="CY25" s="643"/>
      <c r="CZ25" s="646">
        <v>14.5</v>
      </c>
      <c r="DA25" s="675"/>
      <c r="DB25" s="675"/>
      <c r="DC25" s="676"/>
      <c r="DD25" s="649">
        <v>920964</v>
      </c>
      <c r="DE25" s="642"/>
      <c r="DF25" s="642"/>
      <c r="DG25" s="642"/>
      <c r="DH25" s="642"/>
      <c r="DI25" s="642"/>
      <c r="DJ25" s="642"/>
      <c r="DK25" s="643"/>
      <c r="DL25" s="649">
        <v>891675</v>
      </c>
      <c r="DM25" s="642"/>
      <c r="DN25" s="642"/>
      <c r="DO25" s="642"/>
      <c r="DP25" s="642"/>
      <c r="DQ25" s="642"/>
      <c r="DR25" s="642"/>
      <c r="DS25" s="642"/>
      <c r="DT25" s="642"/>
      <c r="DU25" s="642"/>
      <c r="DV25" s="643"/>
      <c r="DW25" s="646">
        <v>18.8</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14899</v>
      </c>
      <c r="S26" s="644"/>
      <c r="T26" s="644"/>
      <c r="U26" s="644"/>
      <c r="V26" s="644"/>
      <c r="W26" s="644"/>
      <c r="X26" s="644"/>
      <c r="Y26" s="645"/>
      <c r="Z26" s="703">
        <v>0.2</v>
      </c>
      <c r="AA26" s="703"/>
      <c r="AB26" s="703"/>
      <c r="AC26" s="703"/>
      <c r="AD26" s="704" t="s">
        <v>219</v>
      </c>
      <c r="AE26" s="704"/>
      <c r="AF26" s="704"/>
      <c r="AG26" s="704"/>
      <c r="AH26" s="704"/>
      <c r="AI26" s="704"/>
      <c r="AJ26" s="704"/>
      <c r="AK26" s="704"/>
      <c r="AL26" s="646" t="s">
        <v>138</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219</v>
      </c>
      <c r="BH26" s="644"/>
      <c r="BI26" s="644"/>
      <c r="BJ26" s="644"/>
      <c r="BK26" s="644"/>
      <c r="BL26" s="644"/>
      <c r="BM26" s="644"/>
      <c r="BN26" s="645"/>
      <c r="BO26" s="703" t="s">
        <v>138</v>
      </c>
      <c r="BP26" s="703"/>
      <c r="BQ26" s="703"/>
      <c r="BR26" s="703"/>
      <c r="BS26" s="649" t="s">
        <v>138</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629677</v>
      </c>
      <c r="CS26" s="644"/>
      <c r="CT26" s="644"/>
      <c r="CU26" s="644"/>
      <c r="CV26" s="644"/>
      <c r="CW26" s="644"/>
      <c r="CX26" s="644"/>
      <c r="CY26" s="645"/>
      <c r="CZ26" s="646">
        <v>9.1999999999999993</v>
      </c>
      <c r="DA26" s="675"/>
      <c r="DB26" s="675"/>
      <c r="DC26" s="676"/>
      <c r="DD26" s="649">
        <v>557023</v>
      </c>
      <c r="DE26" s="644"/>
      <c r="DF26" s="644"/>
      <c r="DG26" s="644"/>
      <c r="DH26" s="644"/>
      <c r="DI26" s="644"/>
      <c r="DJ26" s="644"/>
      <c r="DK26" s="645"/>
      <c r="DL26" s="649" t="s">
        <v>219</v>
      </c>
      <c r="DM26" s="644"/>
      <c r="DN26" s="644"/>
      <c r="DO26" s="644"/>
      <c r="DP26" s="644"/>
      <c r="DQ26" s="644"/>
      <c r="DR26" s="644"/>
      <c r="DS26" s="644"/>
      <c r="DT26" s="644"/>
      <c r="DU26" s="644"/>
      <c r="DV26" s="645"/>
      <c r="DW26" s="646" t="s">
        <v>130</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568666</v>
      </c>
      <c r="S27" s="644"/>
      <c r="T27" s="644"/>
      <c r="U27" s="644"/>
      <c r="V27" s="644"/>
      <c r="W27" s="644"/>
      <c r="X27" s="644"/>
      <c r="Y27" s="645"/>
      <c r="Z27" s="703">
        <v>7.8</v>
      </c>
      <c r="AA27" s="703"/>
      <c r="AB27" s="703"/>
      <c r="AC27" s="703"/>
      <c r="AD27" s="704" t="s">
        <v>130</v>
      </c>
      <c r="AE27" s="704"/>
      <c r="AF27" s="704"/>
      <c r="AG27" s="704"/>
      <c r="AH27" s="704"/>
      <c r="AI27" s="704"/>
      <c r="AJ27" s="704"/>
      <c r="AK27" s="704"/>
      <c r="AL27" s="646" t="s">
        <v>138</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1108392</v>
      </c>
      <c r="BH27" s="644"/>
      <c r="BI27" s="644"/>
      <c r="BJ27" s="644"/>
      <c r="BK27" s="644"/>
      <c r="BL27" s="644"/>
      <c r="BM27" s="644"/>
      <c r="BN27" s="645"/>
      <c r="BO27" s="703">
        <v>100</v>
      </c>
      <c r="BP27" s="703"/>
      <c r="BQ27" s="703"/>
      <c r="BR27" s="703"/>
      <c r="BS27" s="649" t="s">
        <v>130</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612107</v>
      </c>
      <c r="CS27" s="642"/>
      <c r="CT27" s="642"/>
      <c r="CU27" s="642"/>
      <c r="CV27" s="642"/>
      <c r="CW27" s="642"/>
      <c r="CX27" s="642"/>
      <c r="CY27" s="643"/>
      <c r="CZ27" s="646">
        <v>8.9</v>
      </c>
      <c r="DA27" s="675"/>
      <c r="DB27" s="675"/>
      <c r="DC27" s="676"/>
      <c r="DD27" s="649">
        <v>256511</v>
      </c>
      <c r="DE27" s="642"/>
      <c r="DF27" s="642"/>
      <c r="DG27" s="642"/>
      <c r="DH27" s="642"/>
      <c r="DI27" s="642"/>
      <c r="DJ27" s="642"/>
      <c r="DK27" s="643"/>
      <c r="DL27" s="649">
        <v>253856</v>
      </c>
      <c r="DM27" s="642"/>
      <c r="DN27" s="642"/>
      <c r="DO27" s="642"/>
      <c r="DP27" s="642"/>
      <c r="DQ27" s="642"/>
      <c r="DR27" s="642"/>
      <c r="DS27" s="642"/>
      <c r="DT27" s="642"/>
      <c r="DU27" s="642"/>
      <c r="DV27" s="643"/>
      <c r="DW27" s="646">
        <v>5.4</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219</v>
      </c>
      <c r="S28" s="644"/>
      <c r="T28" s="644"/>
      <c r="U28" s="644"/>
      <c r="V28" s="644"/>
      <c r="W28" s="644"/>
      <c r="X28" s="644"/>
      <c r="Y28" s="645"/>
      <c r="Z28" s="703" t="s">
        <v>138</v>
      </c>
      <c r="AA28" s="703"/>
      <c r="AB28" s="703"/>
      <c r="AC28" s="703"/>
      <c r="AD28" s="704" t="s">
        <v>219</v>
      </c>
      <c r="AE28" s="704"/>
      <c r="AF28" s="704"/>
      <c r="AG28" s="704"/>
      <c r="AH28" s="704"/>
      <c r="AI28" s="704"/>
      <c r="AJ28" s="704"/>
      <c r="AK28" s="704"/>
      <c r="AL28" s="646" t="s">
        <v>219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635537</v>
      </c>
      <c r="CS28" s="644"/>
      <c r="CT28" s="644"/>
      <c r="CU28" s="644"/>
      <c r="CV28" s="644"/>
      <c r="CW28" s="644"/>
      <c r="CX28" s="644"/>
      <c r="CY28" s="645"/>
      <c r="CZ28" s="646">
        <v>9.3000000000000007</v>
      </c>
      <c r="DA28" s="675"/>
      <c r="DB28" s="675"/>
      <c r="DC28" s="676"/>
      <c r="DD28" s="649">
        <v>625398</v>
      </c>
      <c r="DE28" s="644"/>
      <c r="DF28" s="644"/>
      <c r="DG28" s="644"/>
      <c r="DH28" s="644"/>
      <c r="DI28" s="644"/>
      <c r="DJ28" s="644"/>
      <c r="DK28" s="645"/>
      <c r="DL28" s="649">
        <v>625398</v>
      </c>
      <c r="DM28" s="644"/>
      <c r="DN28" s="644"/>
      <c r="DO28" s="644"/>
      <c r="DP28" s="644"/>
      <c r="DQ28" s="644"/>
      <c r="DR28" s="644"/>
      <c r="DS28" s="644"/>
      <c r="DT28" s="644"/>
      <c r="DU28" s="644"/>
      <c r="DV28" s="645"/>
      <c r="DW28" s="646">
        <v>13.2</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379543</v>
      </c>
      <c r="S29" s="644"/>
      <c r="T29" s="644"/>
      <c r="U29" s="644"/>
      <c r="V29" s="644"/>
      <c r="W29" s="644"/>
      <c r="X29" s="644"/>
      <c r="Y29" s="645"/>
      <c r="Z29" s="703">
        <v>5.2</v>
      </c>
      <c r="AA29" s="703"/>
      <c r="AB29" s="703"/>
      <c r="AC29" s="703"/>
      <c r="AD29" s="704" t="s">
        <v>219</v>
      </c>
      <c r="AE29" s="704"/>
      <c r="AF29" s="704"/>
      <c r="AG29" s="704"/>
      <c r="AH29" s="704"/>
      <c r="AI29" s="704"/>
      <c r="AJ29" s="704"/>
      <c r="AK29" s="704"/>
      <c r="AL29" s="646" t="s">
        <v>138</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635537</v>
      </c>
      <c r="CS29" s="642"/>
      <c r="CT29" s="642"/>
      <c r="CU29" s="642"/>
      <c r="CV29" s="642"/>
      <c r="CW29" s="642"/>
      <c r="CX29" s="642"/>
      <c r="CY29" s="643"/>
      <c r="CZ29" s="646">
        <v>9.3000000000000007</v>
      </c>
      <c r="DA29" s="675"/>
      <c r="DB29" s="675"/>
      <c r="DC29" s="676"/>
      <c r="DD29" s="649">
        <v>625398</v>
      </c>
      <c r="DE29" s="642"/>
      <c r="DF29" s="642"/>
      <c r="DG29" s="642"/>
      <c r="DH29" s="642"/>
      <c r="DI29" s="642"/>
      <c r="DJ29" s="642"/>
      <c r="DK29" s="643"/>
      <c r="DL29" s="649">
        <v>625398</v>
      </c>
      <c r="DM29" s="642"/>
      <c r="DN29" s="642"/>
      <c r="DO29" s="642"/>
      <c r="DP29" s="642"/>
      <c r="DQ29" s="642"/>
      <c r="DR29" s="642"/>
      <c r="DS29" s="642"/>
      <c r="DT29" s="642"/>
      <c r="DU29" s="642"/>
      <c r="DV29" s="643"/>
      <c r="DW29" s="646">
        <v>13.2</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10077</v>
      </c>
      <c r="S30" s="644"/>
      <c r="T30" s="644"/>
      <c r="U30" s="644"/>
      <c r="V30" s="644"/>
      <c r="W30" s="644"/>
      <c r="X30" s="644"/>
      <c r="Y30" s="645"/>
      <c r="Z30" s="703">
        <v>0.1</v>
      </c>
      <c r="AA30" s="703"/>
      <c r="AB30" s="703"/>
      <c r="AC30" s="703"/>
      <c r="AD30" s="704" t="s">
        <v>219</v>
      </c>
      <c r="AE30" s="704"/>
      <c r="AF30" s="704"/>
      <c r="AG30" s="704"/>
      <c r="AH30" s="704"/>
      <c r="AI30" s="704"/>
      <c r="AJ30" s="704"/>
      <c r="AK30" s="704"/>
      <c r="AL30" s="646" t="s">
        <v>138</v>
      </c>
      <c r="AM30" s="647"/>
      <c r="AN30" s="647"/>
      <c r="AO30" s="705"/>
      <c r="AP30" s="731" t="s">
        <v>300</v>
      </c>
      <c r="AQ30" s="732"/>
      <c r="AR30" s="732"/>
      <c r="AS30" s="732"/>
      <c r="AT30" s="737" t="s">
        <v>301</v>
      </c>
      <c r="AU30" s="208"/>
      <c r="AV30" s="208"/>
      <c r="AW30" s="208"/>
      <c r="AX30" s="740" t="s">
        <v>178</v>
      </c>
      <c r="AY30" s="741"/>
      <c r="AZ30" s="741"/>
      <c r="BA30" s="741"/>
      <c r="BB30" s="741"/>
      <c r="BC30" s="741"/>
      <c r="BD30" s="741"/>
      <c r="BE30" s="741"/>
      <c r="BF30" s="742"/>
      <c r="BG30" s="721">
        <v>99.1</v>
      </c>
      <c r="BH30" s="722"/>
      <c r="BI30" s="722"/>
      <c r="BJ30" s="722"/>
      <c r="BK30" s="722"/>
      <c r="BL30" s="722"/>
      <c r="BM30" s="723">
        <v>97.4</v>
      </c>
      <c r="BN30" s="722"/>
      <c r="BO30" s="722"/>
      <c r="BP30" s="722"/>
      <c r="BQ30" s="724"/>
      <c r="BR30" s="721">
        <v>98.7</v>
      </c>
      <c r="BS30" s="722"/>
      <c r="BT30" s="722"/>
      <c r="BU30" s="722"/>
      <c r="BV30" s="722"/>
      <c r="BW30" s="722"/>
      <c r="BX30" s="723">
        <v>96.7</v>
      </c>
      <c r="BY30" s="722"/>
      <c r="BZ30" s="722"/>
      <c r="CA30" s="722"/>
      <c r="CB30" s="724"/>
      <c r="CD30" s="727"/>
      <c r="CE30" s="728"/>
      <c r="CF30" s="685" t="s">
        <v>302</v>
      </c>
      <c r="CG30" s="682"/>
      <c r="CH30" s="682"/>
      <c r="CI30" s="682"/>
      <c r="CJ30" s="682"/>
      <c r="CK30" s="682"/>
      <c r="CL30" s="682"/>
      <c r="CM30" s="682"/>
      <c r="CN30" s="682"/>
      <c r="CO30" s="682"/>
      <c r="CP30" s="682"/>
      <c r="CQ30" s="683"/>
      <c r="CR30" s="641">
        <v>597389</v>
      </c>
      <c r="CS30" s="644"/>
      <c r="CT30" s="644"/>
      <c r="CU30" s="644"/>
      <c r="CV30" s="644"/>
      <c r="CW30" s="644"/>
      <c r="CX30" s="644"/>
      <c r="CY30" s="645"/>
      <c r="CZ30" s="646">
        <v>8.6999999999999993</v>
      </c>
      <c r="DA30" s="675"/>
      <c r="DB30" s="675"/>
      <c r="DC30" s="676"/>
      <c r="DD30" s="649">
        <v>587250</v>
      </c>
      <c r="DE30" s="644"/>
      <c r="DF30" s="644"/>
      <c r="DG30" s="644"/>
      <c r="DH30" s="644"/>
      <c r="DI30" s="644"/>
      <c r="DJ30" s="644"/>
      <c r="DK30" s="645"/>
      <c r="DL30" s="649">
        <v>587250</v>
      </c>
      <c r="DM30" s="644"/>
      <c r="DN30" s="644"/>
      <c r="DO30" s="644"/>
      <c r="DP30" s="644"/>
      <c r="DQ30" s="644"/>
      <c r="DR30" s="644"/>
      <c r="DS30" s="644"/>
      <c r="DT30" s="644"/>
      <c r="DU30" s="644"/>
      <c r="DV30" s="645"/>
      <c r="DW30" s="646">
        <v>12.4</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92962</v>
      </c>
      <c r="S31" s="644"/>
      <c r="T31" s="644"/>
      <c r="U31" s="644"/>
      <c r="V31" s="644"/>
      <c r="W31" s="644"/>
      <c r="X31" s="644"/>
      <c r="Y31" s="645"/>
      <c r="Z31" s="703">
        <v>1.3</v>
      </c>
      <c r="AA31" s="703"/>
      <c r="AB31" s="703"/>
      <c r="AC31" s="703"/>
      <c r="AD31" s="704" t="s">
        <v>219</v>
      </c>
      <c r="AE31" s="704"/>
      <c r="AF31" s="704"/>
      <c r="AG31" s="704"/>
      <c r="AH31" s="704"/>
      <c r="AI31" s="704"/>
      <c r="AJ31" s="704"/>
      <c r="AK31" s="704"/>
      <c r="AL31" s="646" t="s">
        <v>130</v>
      </c>
      <c r="AM31" s="647"/>
      <c r="AN31" s="647"/>
      <c r="AO31" s="705"/>
      <c r="AP31" s="733"/>
      <c r="AQ31" s="734"/>
      <c r="AR31" s="734"/>
      <c r="AS31" s="734"/>
      <c r="AT31" s="738"/>
      <c r="AU31" s="207" t="s">
        <v>304</v>
      </c>
      <c r="AV31" s="207"/>
      <c r="AW31" s="207"/>
      <c r="AX31" s="638" t="s">
        <v>305</v>
      </c>
      <c r="AY31" s="639"/>
      <c r="AZ31" s="639"/>
      <c r="BA31" s="639"/>
      <c r="BB31" s="639"/>
      <c r="BC31" s="639"/>
      <c r="BD31" s="639"/>
      <c r="BE31" s="639"/>
      <c r="BF31" s="640"/>
      <c r="BG31" s="719">
        <v>99.3</v>
      </c>
      <c r="BH31" s="642"/>
      <c r="BI31" s="642"/>
      <c r="BJ31" s="642"/>
      <c r="BK31" s="642"/>
      <c r="BL31" s="642"/>
      <c r="BM31" s="647">
        <v>98.5</v>
      </c>
      <c r="BN31" s="720"/>
      <c r="BO31" s="720"/>
      <c r="BP31" s="720"/>
      <c r="BQ31" s="681"/>
      <c r="BR31" s="719">
        <v>98.8</v>
      </c>
      <c r="BS31" s="642"/>
      <c r="BT31" s="642"/>
      <c r="BU31" s="642"/>
      <c r="BV31" s="642"/>
      <c r="BW31" s="642"/>
      <c r="BX31" s="647">
        <v>97.8</v>
      </c>
      <c r="BY31" s="720"/>
      <c r="BZ31" s="720"/>
      <c r="CA31" s="720"/>
      <c r="CB31" s="681"/>
      <c r="CD31" s="727"/>
      <c r="CE31" s="728"/>
      <c r="CF31" s="685" t="s">
        <v>306</v>
      </c>
      <c r="CG31" s="682"/>
      <c r="CH31" s="682"/>
      <c r="CI31" s="682"/>
      <c r="CJ31" s="682"/>
      <c r="CK31" s="682"/>
      <c r="CL31" s="682"/>
      <c r="CM31" s="682"/>
      <c r="CN31" s="682"/>
      <c r="CO31" s="682"/>
      <c r="CP31" s="682"/>
      <c r="CQ31" s="683"/>
      <c r="CR31" s="641">
        <v>38148</v>
      </c>
      <c r="CS31" s="642"/>
      <c r="CT31" s="642"/>
      <c r="CU31" s="642"/>
      <c r="CV31" s="642"/>
      <c r="CW31" s="642"/>
      <c r="CX31" s="642"/>
      <c r="CY31" s="643"/>
      <c r="CZ31" s="646">
        <v>0.6</v>
      </c>
      <c r="DA31" s="675"/>
      <c r="DB31" s="675"/>
      <c r="DC31" s="676"/>
      <c r="DD31" s="649">
        <v>38148</v>
      </c>
      <c r="DE31" s="642"/>
      <c r="DF31" s="642"/>
      <c r="DG31" s="642"/>
      <c r="DH31" s="642"/>
      <c r="DI31" s="642"/>
      <c r="DJ31" s="642"/>
      <c r="DK31" s="643"/>
      <c r="DL31" s="649">
        <v>38148</v>
      </c>
      <c r="DM31" s="642"/>
      <c r="DN31" s="642"/>
      <c r="DO31" s="642"/>
      <c r="DP31" s="642"/>
      <c r="DQ31" s="642"/>
      <c r="DR31" s="642"/>
      <c r="DS31" s="642"/>
      <c r="DT31" s="642"/>
      <c r="DU31" s="642"/>
      <c r="DV31" s="643"/>
      <c r="DW31" s="646">
        <v>0.8</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374780</v>
      </c>
      <c r="S32" s="644"/>
      <c r="T32" s="644"/>
      <c r="U32" s="644"/>
      <c r="V32" s="644"/>
      <c r="W32" s="644"/>
      <c r="X32" s="644"/>
      <c r="Y32" s="645"/>
      <c r="Z32" s="703">
        <v>5.0999999999999996</v>
      </c>
      <c r="AA32" s="703"/>
      <c r="AB32" s="703"/>
      <c r="AC32" s="703"/>
      <c r="AD32" s="704" t="s">
        <v>219</v>
      </c>
      <c r="AE32" s="704"/>
      <c r="AF32" s="704"/>
      <c r="AG32" s="704"/>
      <c r="AH32" s="704"/>
      <c r="AI32" s="704"/>
      <c r="AJ32" s="704"/>
      <c r="AK32" s="704"/>
      <c r="AL32" s="646" t="s">
        <v>219</v>
      </c>
      <c r="AM32" s="647"/>
      <c r="AN32" s="647"/>
      <c r="AO32" s="705"/>
      <c r="AP32" s="735"/>
      <c r="AQ32" s="736"/>
      <c r="AR32" s="736"/>
      <c r="AS32" s="736"/>
      <c r="AT32" s="739"/>
      <c r="AU32" s="209"/>
      <c r="AV32" s="209"/>
      <c r="AW32" s="209"/>
      <c r="AX32" s="653" t="s">
        <v>308</v>
      </c>
      <c r="AY32" s="654"/>
      <c r="AZ32" s="654"/>
      <c r="BA32" s="654"/>
      <c r="BB32" s="654"/>
      <c r="BC32" s="654"/>
      <c r="BD32" s="654"/>
      <c r="BE32" s="654"/>
      <c r="BF32" s="655"/>
      <c r="BG32" s="718">
        <v>98.8</v>
      </c>
      <c r="BH32" s="657"/>
      <c r="BI32" s="657"/>
      <c r="BJ32" s="657"/>
      <c r="BK32" s="657"/>
      <c r="BL32" s="657"/>
      <c r="BM32" s="701">
        <v>95.8</v>
      </c>
      <c r="BN32" s="657"/>
      <c r="BO32" s="657"/>
      <c r="BP32" s="657"/>
      <c r="BQ32" s="694"/>
      <c r="BR32" s="718">
        <v>98.4</v>
      </c>
      <c r="BS32" s="657"/>
      <c r="BT32" s="657"/>
      <c r="BU32" s="657"/>
      <c r="BV32" s="657"/>
      <c r="BW32" s="657"/>
      <c r="BX32" s="701">
        <v>95.3</v>
      </c>
      <c r="BY32" s="657"/>
      <c r="BZ32" s="657"/>
      <c r="CA32" s="657"/>
      <c r="CB32" s="694"/>
      <c r="CD32" s="729"/>
      <c r="CE32" s="730"/>
      <c r="CF32" s="685" t="s">
        <v>309</v>
      </c>
      <c r="CG32" s="682"/>
      <c r="CH32" s="682"/>
      <c r="CI32" s="682"/>
      <c r="CJ32" s="682"/>
      <c r="CK32" s="682"/>
      <c r="CL32" s="682"/>
      <c r="CM32" s="682"/>
      <c r="CN32" s="682"/>
      <c r="CO32" s="682"/>
      <c r="CP32" s="682"/>
      <c r="CQ32" s="683"/>
      <c r="CR32" s="641" t="s">
        <v>219</v>
      </c>
      <c r="CS32" s="644"/>
      <c r="CT32" s="644"/>
      <c r="CU32" s="644"/>
      <c r="CV32" s="644"/>
      <c r="CW32" s="644"/>
      <c r="CX32" s="644"/>
      <c r="CY32" s="645"/>
      <c r="CZ32" s="646" t="s">
        <v>219</v>
      </c>
      <c r="DA32" s="675"/>
      <c r="DB32" s="675"/>
      <c r="DC32" s="676"/>
      <c r="DD32" s="649" t="s">
        <v>130</v>
      </c>
      <c r="DE32" s="644"/>
      <c r="DF32" s="644"/>
      <c r="DG32" s="644"/>
      <c r="DH32" s="644"/>
      <c r="DI32" s="644"/>
      <c r="DJ32" s="644"/>
      <c r="DK32" s="645"/>
      <c r="DL32" s="649" t="s">
        <v>219</v>
      </c>
      <c r="DM32" s="644"/>
      <c r="DN32" s="644"/>
      <c r="DO32" s="644"/>
      <c r="DP32" s="644"/>
      <c r="DQ32" s="644"/>
      <c r="DR32" s="644"/>
      <c r="DS32" s="644"/>
      <c r="DT32" s="644"/>
      <c r="DU32" s="644"/>
      <c r="DV32" s="645"/>
      <c r="DW32" s="646" t="s">
        <v>130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219340</v>
      </c>
      <c r="S33" s="644"/>
      <c r="T33" s="644"/>
      <c r="U33" s="644"/>
      <c r="V33" s="644"/>
      <c r="W33" s="644"/>
      <c r="X33" s="644"/>
      <c r="Y33" s="645"/>
      <c r="Z33" s="703">
        <v>3</v>
      </c>
      <c r="AA33" s="703"/>
      <c r="AB33" s="703"/>
      <c r="AC33" s="703"/>
      <c r="AD33" s="704" t="s">
        <v>219</v>
      </c>
      <c r="AE33" s="704"/>
      <c r="AF33" s="704"/>
      <c r="AG33" s="704"/>
      <c r="AH33" s="704"/>
      <c r="AI33" s="704"/>
      <c r="AJ33" s="704"/>
      <c r="AK33" s="704"/>
      <c r="AL33" s="646" t="s">
        <v>219</v>
      </c>
      <c r="AM33" s="647"/>
      <c r="AN33" s="647"/>
      <c r="AO33" s="705"/>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85" t="s">
        <v>311</v>
      </c>
      <c r="CE33" s="682"/>
      <c r="CF33" s="682"/>
      <c r="CG33" s="682"/>
      <c r="CH33" s="682"/>
      <c r="CI33" s="682"/>
      <c r="CJ33" s="682"/>
      <c r="CK33" s="682"/>
      <c r="CL33" s="682"/>
      <c r="CM33" s="682"/>
      <c r="CN33" s="682"/>
      <c r="CO33" s="682"/>
      <c r="CP33" s="682"/>
      <c r="CQ33" s="683"/>
      <c r="CR33" s="641">
        <v>3678859</v>
      </c>
      <c r="CS33" s="642"/>
      <c r="CT33" s="642"/>
      <c r="CU33" s="642"/>
      <c r="CV33" s="642"/>
      <c r="CW33" s="642"/>
      <c r="CX33" s="642"/>
      <c r="CY33" s="643"/>
      <c r="CZ33" s="646">
        <v>53.7</v>
      </c>
      <c r="DA33" s="675"/>
      <c r="DB33" s="675"/>
      <c r="DC33" s="676"/>
      <c r="DD33" s="649">
        <v>2986434</v>
      </c>
      <c r="DE33" s="642"/>
      <c r="DF33" s="642"/>
      <c r="DG33" s="642"/>
      <c r="DH33" s="642"/>
      <c r="DI33" s="642"/>
      <c r="DJ33" s="642"/>
      <c r="DK33" s="643"/>
      <c r="DL33" s="649">
        <v>2415001</v>
      </c>
      <c r="DM33" s="642"/>
      <c r="DN33" s="642"/>
      <c r="DO33" s="642"/>
      <c r="DP33" s="642"/>
      <c r="DQ33" s="642"/>
      <c r="DR33" s="642"/>
      <c r="DS33" s="642"/>
      <c r="DT33" s="642"/>
      <c r="DU33" s="642"/>
      <c r="DV33" s="643"/>
      <c r="DW33" s="646">
        <v>50.9</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171539</v>
      </c>
      <c r="S34" s="644"/>
      <c r="T34" s="644"/>
      <c r="U34" s="644"/>
      <c r="V34" s="644"/>
      <c r="W34" s="644"/>
      <c r="X34" s="644"/>
      <c r="Y34" s="645"/>
      <c r="Z34" s="703">
        <v>2.2999999999999998</v>
      </c>
      <c r="AA34" s="703"/>
      <c r="AB34" s="703"/>
      <c r="AC34" s="703"/>
      <c r="AD34" s="704">
        <v>2347</v>
      </c>
      <c r="AE34" s="704"/>
      <c r="AF34" s="704"/>
      <c r="AG34" s="704"/>
      <c r="AH34" s="704"/>
      <c r="AI34" s="704"/>
      <c r="AJ34" s="704"/>
      <c r="AK34" s="704"/>
      <c r="AL34" s="646">
        <v>0.1</v>
      </c>
      <c r="AM34" s="647"/>
      <c r="AN34" s="647"/>
      <c r="AO34" s="705"/>
      <c r="AP34" s="212"/>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1107575</v>
      </c>
      <c r="CS34" s="644"/>
      <c r="CT34" s="644"/>
      <c r="CU34" s="644"/>
      <c r="CV34" s="644"/>
      <c r="CW34" s="644"/>
      <c r="CX34" s="644"/>
      <c r="CY34" s="645"/>
      <c r="CZ34" s="646">
        <v>16.2</v>
      </c>
      <c r="DA34" s="675"/>
      <c r="DB34" s="675"/>
      <c r="DC34" s="676"/>
      <c r="DD34" s="649">
        <v>743474</v>
      </c>
      <c r="DE34" s="644"/>
      <c r="DF34" s="644"/>
      <c r="DG34" s="644"/>
      <c r="DH34" s="644"/>
      <c r="DI34" s="644"/>
      <c r="DJ34" s="644"/>
      <c r="DK34" s="645"/>
      <c r="DL34" s="649">
        <v>413508</v>
      </c>
      <c r="DM34" s="644"/>
      <c r="DN34" s="644"/>
      <c r="DO34" s="644"/>
      <c r="DP34" s="644"/>
      <c r="DQ34" s="644"/>
      <c r="DR34" s="644"/>
      <c r="DS34" s="644"/>
      <c r="DT34" s="644"/>
      <c r="DU34" s="644"/>
      <c r="DV34" s="645"/>
      <c r="DW34" s="646">
        <v>8.6999999999999993</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590470</v>
      </c>
      <c r="S35" s="644"/>
      <c r="T35" s="644"/>
      <c r="U35" s="644"/>
      <c r="V35" s="644"/>
      <c r="W35" s="644"/>
      <c r="X35" s="644"/>
      <c r="Y35" s="645"/>
      <c r="Z35" s="703">
        <v>8.1</v>
      </c>
      <c r="AA35" s="703"/>
      <c r="AB35" s="703"/>
      <c r="AC35" s="703"/>
      <c r="AD35" s="704" t="s">
        <v>219</v>
      </c>
      <c r="AE35" s="704"/>
      <c r="AF35" s="704"/>
      <c r="AG35" s="704"/>
      <c r="AH35" s="704"/>
      <c r="AI35" s="704"/>
      <c r="AJ35" s="704"/>
      <c r="AK35" s="704"/>
      <c r="AL35" s="646" t="s">
        <v>130</v>
      </c>
      <c r="AM35" s="647"/>
      <c r="AN35" s="647"/>
      <c r="AO35" s="705"/>
      <c r="AP35" s="212"/>
      <c r="AQ35" s="709" t="s">
        <v>317</v>
      </c>
      <c r="AR35" s="710"/>
      <c r="AS35" s="710"/>
      <c r="AT35" s="710"/>
      <c r="AU35" s="710"/>
      <c r="AV35" s="710"/>
      <c r="AW35" s="710"/>
      <c r="AX35" s="710"/>
      <c r="AY35" s="711"/>
      <c r="AZ35" s="706">
        <v>1331497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98624</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176551</v>
      </c>
      <c r="CS35" s="642"/>
      <c r="CT35" s="642"/>
      <c r="CU35" s="642"/>
      <c r="CV35" s="642"/>
      <c r="CW35" s="642"/>
      <c r="CX35" s="642"/>
      <c r="CY35" s="643"/>
      <c r="CZ35" s="646">
        <v>2.6</v>
      </c>
      <c r="DA35" s="675"/>
      <c r="DB35" s="675"/>
      <c r="DC35" s="676"/>
      <c r="DD35" s="649">
        <v>147205</v>
      </c>
      <c r="DE35" s="642"/>
      <c r="DF35" s="642"/>
      <c r="DG35" s="642"/>
      <c r="DH35" s="642"/>
      <c r="DI35" s="642"/>
      <c r="DJ35" s="642"/>
      <c r="DK35" s="643"/>
      <c r="DL35" s="649">
        <v>137843</v>
      </c>
      <c r="DM35" s="642"/>
      <c r="DN35" s="642"/>
      <c r="DO35" s="642"/>
      <c r="DP35" s="642"/>
      <c r="DQ35" s="642"/>
      <c r="DR35" s="642"/>
      <c r="DS35" s="642"/>
      <c r="DT35" s="642"/>
      <c r="DU35" s="642"/>
      <c r="DV35" s="643"/>
      <c r="DW35" s="646">
        <v>2.9</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219</v>
      </c>
      <c r="S36" s="644"/>
      <c r="T36" s="644"/>
      <c r="U36" s="644"/>
      <c r="V36" s="644"/>
      <c r="W36" s="644"/>
      <c r="X36" s="644"/>
      <c r="Y36" s="645"/>
      <c r="Z36" s="703" t="s">
        <v>219</v>
      </c>
      <c r="AA36" s="703"/>
      <c r="AB36" s="703"/>
      <c r="AC36" s="703"/>
      <c r="AD36" s="704" t="s">
        <v>138</v>
      </c>
      <c r="AE36" s="704"/>
      <c r="AF36" s="704"/>
      <c r="AG36" s="704"/>
      <c r="AH36" s="704"/>
      <c r="AI36" s="704"/>
      <c r="AJ36" s="704"/>
      <c r="AK36" s="704"/>
      <c r="AL36" s="646" t="s">
        <v>219</v>
      </c>
      <c r="AM36" s="647"/>
      <c r="AN36" s="647"/>
      <c r="AO36" s="705"/>
      <c r="AQ36" s="678" t="s">
        <v>321</v>
      </c>
      <c r="AR36" s="679"/>
      <c r="AS36" s="679"/>
      <c r="AT36" s="679"/>
      <c r="AU36" s="679"/>
      <c r="AV36" s="679"/>
      <c r="AW36" s="679"/>
      <c r="AX36" s="679"/>
      <c r="AY36" s="680"/>
      <c r="AZ36" s="641">
        <v>450242</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94056</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1365520</v>
      </c>
      <c r="CS36" s="644"/>
      <c r="CT36" s="644"/>
      <c r="CU36" s="644"/>
      <c r="CV36" s="644"/>
      <c r="CW36" s="644"/>
      <c r="CX36" s="644"/>
      <c r="CY36" s="645"/>
      <c r="CZ36" s="646">
        <v>19.899999999999999</v>
      </c>
      <c r="DA36" s="675"/>
      <c r="DB36" s="675"/>
      <c r="DC36" s="676"/>
      <c r="DD36" s="649">
        <v>1191731</v>
      </c>
      <c r="DE36" s="644"/>
      <c r="DF36" s="644"/>
      <c r="DG36" s="644"/>
      <c r="DH36" s="644"/>
      <c r="DI36" s="644"/>
      <c r="DJ36" s="644"/>
      <c r="DK36" s="645"/>
      <c r="DL36" s="649">
        <v>1059591</v>
      </c>
      <c r="DM36" s="644"/>
      <c r="DN36" s="644"/>
      <c r="DO36" s="644"/>
      <c r="DP36" s="644"/>
      <c r="DQ36" s="644"/>
      <c r="DR36" s="644"/>
      <c r="DS36" s="644"/>
      <c r="DT36" s="644"/>
      <c r="DU36" s="644"/>
      <c r="DV36" s="645"/>
      <c r="DW36" s="646">
        <v>22.3</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205000</v>
      </c>
      <c r="S37" s="644"/>
      <c r="T37" s="644"/>
      <c r="U37" s="644"/>
      <c r="V37" s="644"/>
      <c r="W37" s="644"/>
      <c r="X37" s="644"/>
      <c r="Y37" s="645"/>
      <c r="Z37" s="703">
        <v>2.8</v>
      </c>
      <c r="AA37" s="703"/>
      <c r="AB37" s="703"/>
      <c r="AC37" s="703"/>
      <c r="AD37" s="704" t="s">
        <v>219</v>
      </c>
      <c r="AE37" s="704"/>
      <c r="AF37" s="704"/>
      <c r="AG37" s="704"/>
      <c r="AH37" s="704"/>
      <c r="AI37" s="704"/>
      <c r="AJ37" s="704"/>
      <c r="AK37" s="704"/>
      <c r="AL37" s="646" t="s">
        <v>138</v>
      </c>
      <c r="AM37" s="647"/>
      <c r="AN37" s="647"/>
      <c r="AO37" s="705"/>
      <c r="AQ37" s="678" t="s">
        <v>325</v>
      </c>
      <c r="AR37" s="679"/>
      <c r="AS37" s="679"/>
      <c r="AT37" s="679"/>
      <c r="AU37" s="679"/>
      <c r="AV37" s="679"/>
      <c r="AW37" s="679"/>
      <c r="AX37" s="679"/>
      <c r="AY37" s="680"/>
      <c r="AZ37" s="641">
        <v>356060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1816</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217186</v>
      </c>
      <c r="CS37" s="642"/>
      <c r="CT37" s="642"/>
      <c r="CU37" s="642"/>
      <c r="CV37" s="642"/>
      <c r="CW37" s="642"/>
      <c r="CX37" s="642"/>
      <c r="CY37" s="643"/>
      <c r="CZ37" s="646">
        <v>3.2</v>
      </c>
      <c r="DA37" s="675"/>
      <c r="DB37" s="675"/>
      <c r="DC37" s="676"/>
      <c r="DD37" s="649">
        <v>207756</v>
      </c>
      <c r="DE37" s="642"/>
      <c r="DF37" s="642"/>
      <c r="DG37" s="642"/>
      <c r="DH37" s="642"/>
      <c r="DI37" s="642"/>
      <c r="DJ37" s="642"/>
      <c r="DK37" s="643"/>
      <c r="DL37" s="649">
        <v>198350</v>
      </c>
      <c r="DM37" s="642"/>
      <c r="DN37" s="642"/>
      <c r="DO37" s="642"/>
      <c r="DP37" s="642"/>
      <c r="DQ37" s="642"/>
      <c r="DR37" s="642"/>
      <c r="DS37" s="642"/>
      <c r="DT37" s="642"/>
      <c r="DU37" s="642"/>
      <c r="DV37" s="643"/>
      <c r="DW37" s="646">
        <v>4.2</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7331653</v>
      </c>
      <c r="S38" s="693"/>
      <c r="T38" s="693"/>
      <c r="U38" s="693"/>
      <c r="V38" s="693"/>
      <c r="W38" s="693"/>
      <c r="X38" s="693"/>
      <c r="Y38" s="698"/>
      <c r="Z38" s="699">
        <v>100</v>
      </c>
      <c r="AA38" s="699"/>
      <c r="AB38" s="699"/>
      <c r="AC38" s="699"/>
      <c r="AD38" s="700">
        <v>4539900</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49060</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2992</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926377</v>
      </c>
      <c r="CS38" s="644"/>
      <c r="CT38" s="644"/>
      <c r="CU38" s="644"/>
      <c r="CV38" s="644"/>
      <c r="CW38" s="644"/>
      <c r="CX38" s="644"/>
      <c r="CY38" s="645"/>
      <c r="CZ38" s="646">
        <v>13.5</v>
      </c>
      <c r="DA38" s="675"/>
      <c r="DB38" s="675"/>
      <c r="DC38" s="676"/>
      <c r="DD38" s="649">
        <v>853975</v>
      </c>
      <c r="DE38" s="644"/>
      <c r="DF38" s="644"/>
      <c r="DG38" s="644"/>
      <c r="DH38" s="644"/>
      <c r="DI38" s="644"/>
      <c r="DJ38" s="644"/>
      <c r="DK38" s="645"/>
      <c r="DL38" s="649">
        <v>804059</v>
      </c>
      <c r="DM38" s="644"/>
      <c r="DN38" s="644"/>
      <c r="DO38" s="644"/>
      <c r="DP38" s="644"/>
      <c r="DQ38" s="644"/>
      <c r="DR38" s="644"/>
      <c r="DS38" s="644"/>
      <c r="DT38" s="644"/>
      <c r="DU38" s="644"/>
      <c r="DV38" s="645"/>
      <c r="DW38" s="646">
        <v>16.899999999999999</v>
      </c>
      <c r="DX38" s="675"/>
      <c r="DY38" s="675"/>
      <c r="DZ38" s="675"/>
      <c r="EA38" s="675"/>
      <c r="EB38" s="675"/>
      <c r="EC38" s="677"/>
    </row>
    <row r="39" spans="2:133" ht="11.25" customHeight="1">
      <c r="AQ39" s="678" t="s">
        <v>332</v>
      </c>
      <c r="AR39" s="679"/>
      <c r="AS39" s="679"/>
      <c r="AT39" s="679"/>
      <c r="AU39" s="679"/>
      <c r="AV39" s="679"/>
      <c r="AW39" s="679"/>
      <c r="AX39" s="679"/>
      <c r="AY39" s="680"/>
      <c r="AZ39" s="641">
        <v>6988</v>
      </c>
      <c r="BA39" s="644"/>
      <c r="BB39" s="644"/>
      <c r="BC39" s="644"/>
      <c r="BD39" s="642"/>
      <c r="BE39" s="642"/>
      <c r="BF39" s="681"/>
      <c r="BG39" s="686" t="s">
        <v>333</v>
      </c>
      <c r="BH39" s="687"/>
      <c r="BI39" s="687"/>
      <c r="BJ39" s="687"/>
      <c r="BK39" s="687"/>
      <c r="BL39" s="213"/>
      <c r="BM39" s="682" t="s">
        <v>334</v>
      </c>
      <c r="BN39" s="682"/>
      <c r="BO39" s="682"/>
      <c r="BP39" s="682"/>
      <c r="BQ39" s="682"/>
      <c r="BR39" s="682"/>
      <c r="BS39" s="682"/>
      <c r="BT39" s="682"/>
      <c r="BU39" s="683"/>
      <c r="BV39" s="641">
        <v>90</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102836</v>
      </c>
      <c r="CS39" s="642"/>
      <c r="CT39" s="642"/>
      <c r="CU39" s="642"/>
      <c r="CV39" s="642"/>
      <c r="CW39" s="642"/>
      <c r="CX39" s="642"/>
      <c r="CY39" s="643"/>
      <c r="CZ39" s="646">
        <v>1.5</v>
      </c>
      <c r="DA39" s="675"/>
      <c r="DB39" s="675"/>
      <c r="DC39" s="676"/>
      <c r="DD39" s="649">
        <v>50049</v>
      </c>
      <c r="DE39" s="642"/>
      <c r="DF39" s="642"/>
      <c r="DG39" s="642"/>
      <c r="DH39" s="642"/>
      <c r="DI39" s="642"/>
      <c r="DJ39" s="642"/>
      <c r="DK39" s="643"/>
      <c r="DL39" s="649" t="s">
        <v>138</v>
      </c>
      <c r="DM39" s="642"/>
      <c r="DN39" s="642"/>
      <c r="DO39" s="642"/>
      <c r="DP39" s="642"/>
      <c r="DQ39" s="642"/>
      <c r="DR39" s="642"/>
      <c r="DS39" s="642"/>
      <c r="DT39" s="642"/>
      <c r="DU39" s="642"/>
      <c r="DV39" s="643"/>
      <c r="DW39" s="646" t="s">
        <v>219</v>
      </c>
      <c r="DX39" s="675"/>
      <c r="DY39" s="675"/>
      <c r="DZ39" s="675"/>
      <c r="EA39" s="675"/>
      <c r="EB39" s="675"/>
      <c r="EC39" s="677"/>
    </row>
    <row r="40" spans="2:133" ht="11.25" customHeight="1">
      <c r="AQ40" s="678" t="s">
        <v>336</v>
      </c>
      <c r="AR40" s="679"/>
      <c r="AS40" s="679"/>
      <c r="AT40" s="679"/>
      <c r="AU40" s="679"/>
      <c r="AV40" s="679"/>
      <c r="AW40" s="679"/>
      <c r="AX40" s="679"/>
      <c r="AY40" s="680"/>
      <c r="AZ40" s="641">
        <v>87082</v>
      </c>
      <c r="BA40" s="644"/>
      <c r="BB40" s="644"/>
      <c r="BC40" s="644"/>
      <c r="BD40" s="642"/>
      <c r="BE40" s="642"/>
      <c r="BF40" s="681"/>
      <c r="BG40" s="686"/>
      <c r="BH40" s="687"/>
      <c r="BI40" s="687"/>
      <c r="BJ40" s="687"/>
      <c r="BK40" s="687"/>
      <c r="BL40" s="213"/>
      <c r="BM40" s="682" t="s">
        <v>337</v>
      </c>
      <c r="BN40" s="682"/>
      <c r="BO40" s="682"/>
      <c r="BP40" s="682"/>
      <c r="BQ40" s="682"/>
      <c r="BR40" s="682"/>
      <c r="BS40" s="682"/>
      <c r="BT40" s="682"/>
      <c r="BU40" s="683"/>
      <c r="BV40" s="641">
        <v>93</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t="s">
        <v>138</v>
      </c>
      <c r="CS40" s="644"/>
      <c r="CT40" s="644"/>
      <c r="CU40" s="644"/>
      <c r="CV40" s="644"/>
      <c r="CW40" s="644"/>
      <c r="CX40" s="644"/>
      <c r="CY40" s="645"/>
      <c r="CZ40" s="646" t="s">
        <v>219</v>
      </c>
      <c r="DA40" s="675"/>
      <c r="DB40" s="675"/>
      <c r="DC40" s="676"/>
      <c r="DD40" s="649" t="s">
        <v>219</v>
      </c>
      <c r="DE40" s="644"/>
      <c r="DF40" s="644"/>
      <c r="DG40" s="644"/>
      <c r="DH40" s="644"/>
      <c r="DI40" s="644"/>
      <c r="DJ40" s="644"/>
      <c r="DK40" s="645"/>
      <c r="DL40" s="649" t="s">
        <v>138</v>
      </c>
      <c r="DM40" s="644"/>
      <c r="DN40" s="644"/>
      <c r="DO40" s="644"/>
      <c r="DP40" s="644"/>
      <c r="DQ40" s="644"/>
      <c r="DR40" s="644"/>
      <c r="DS40" s="644"/>
      <c r="DT40" s="644"/>
      <c r="DU40" s="644"/>
      <c r="DV40" s="645"/>
      <c r="DW40" s="646" t="s">
        <v>138</v>
      </c>
      <c r="DX40" s="675"/>
      <c r="DY40" s="675"/>
      <c r="DZ40" s="675"/>
      <c r="EA40" s="675"/>
      <c r="EB40" s="675"/>
      <c r="EC40" s="677"/>
    </row>
    <row r="41" spans="2:133" ht="11.25" customHeight="1">
      <c r="AQ41" s="690" t="s">
        <v>339</v>
      </c>
      <c r="AR41" s="691"/>
      <c r="AS41" s="691"/>
      <c r="AT41" s="691"/>
      <c r="AU41" s="691"/>
      <c r="AV41" s="691"/>
      <c r="AW41" s="691"/>
      <c r="AX41" s="691"/>
      <c r="AY41" s="692"/>
      <c r="AZ41" s="656">
        <v>382065</v>
      </c>
      <c r="BA41" s="693"/>
      <c r="BB41" s="693"/>
      <c r="BC41" s="693"/>
      <c r="BD41" s="657"/>
      <c r="BE41" s="657"/>
      <c r="BF41" s="694"/>
      <c r="BG41" s="688"/>
      <c r="BH41" s="689"/>
      <c r="BI41" s="689"/>
      <c r="BJ41" s="689"/>
      <c r="BK41" s="689"/>
      <c r="BL41" s="214"/>
      <c r="BM41" s="695" t="s">
        <v>340</v>
      </c>
      <c r="BN41" s="695"/>
      <c r="BO41" s="695"/>
      <c r="BP41" s="695"/>
      <c r="BQ41" s="695"/>
      <c r="BR41" s="695"/>
      <c r="BS41" s="695"/>
      <c r="BT41" s="695"/>
      <c r="BU41" s="696"/>
      <c r="BV41" s="656">
        <v>313</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219</v>
      </c>
      <c r="CS41" s="642"/>
      <c r="CT41" s="642"/>
      <c r="CU41" s="642"/>
      <c r="CV41" s="642"/>
      <c r="CW41" s="642"/>
      <c r="CX41" s="642"/>
      <c r="CY41" s="643"/>
      <c r="CZ41" s="646" t="s">
        <v>130</v>
      </c>
      <c r="DA41" s="675"/>
      <c r="DB41" s="675"/>
      <c r="DC41" s="676"/>
      <c r="DD41" s="649" t="s">
        <v>219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7" t="s">
        <v>342</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38" t="s">
        <v>343</v>
      </c>
      <c r="CE42" s="639"/>
      <c r="CF42" s="639"/>
      <c r="CG42" s="639"/>
      <c r="CH42" s="639"/>
      <c r="CI42" s="639"/>
      <c r="CJ42" s="639"/>
      <c r="CK42" s="639"/>
      <c r="CL42" s="639"/>
      <c r="CM42" s="639"/>
      <c r="CN42" s="639"/>
      <c r="CO42" s="639"/>
      <c r="CP42" s="639"/>
      <c r="CQ42" s="640"/>
      <c r="CR42" s="641">
        <v>931283</v>
      </c>
      <c r="CS42" s="644"/>
      <c r="CT42" s="644"/>
      <c r="CU42" s="644"/>
      <c r="CV42" s="644"/>
      <c r="CW42" s="644"/>
      <c r="CX42" s="644"/>
      <c r="CY42" s="645"/>
      <c r="CZ42" s="646">
        <v>13.6</v>
      </c>
      <c r="DA42" s="647"/>
      <c r="DB42" s="647"/>
      <c r="DC42" s="648"/>
      <c r="DD42" s="649">
        <v>236358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7" t="s">
        <v>344</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38" t="s">
        <v>345</v>
      </c>
      <c r="CE43" s="639"/>
      <c r="CF43" s="639"/>
      <c r="CG43" s="639"/>
      <c r="CH43" s="639"/>
      <c r="CI43" s="639"/>
      <c r="CJ43" s="639"/>
      <c r="CK43" s="639"/>
      <c r="CL43" s="639"/>
      <c r="CM43" s="639"/>
      <c r="CN43" s="639"/>
      <c r="CO43" s="639"/>
      <c r="CP43" s="639"/>
      <c r="CQ43" s="640"/>
      <c r="CR43" s="641">
        <v>16600</v>
      </c>
      <c r="CS43" s="642"/>
      <c r="CT43" s="642"/>
      <c r="CU43" s="642"/>
      <c r="CV43" s="642"/>
      <c r="CW43" s="642"/>
      <c r="CX43" s="642"/>
      <c r="CY43" s="643"/>
      <c r="CZ43" s="646">
        <v>0.2</v>
      </c>
      <c r="DA43" s="675"/>
      <c r="DB43" s="675"/>
      <c r="DC43" s="676"/>
      <c r="DD43" s="649">
        <v>16600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18" t="s">
        <v>346</v>
      </c>
      <c r="CD44" s="669" t="s">
        <v>297</v>
      </c>
      <c r="CE44" s="670"/>
      <c r="CF44" s="638" t="s">
        <v>347</v>
      </c>
      <c r="CG44" s="639"/>
      <c r="CH44" s="639"/>
      <c r="CI44" s="639"/>
      <c r="CJ44" s="639"/>
      <c r="CK44" s="639"/>
      <c r="CL44" s="639"/>
      <c r="CM44" s="639"/>
      <c r="CN44" s="639"/>
      <c r="CO44" s="639"/>
      <c r="CP44" s="639"/>
      <c r="CQ44" s="640"/>
      <c r="CR44" s="641">
        <v>866396</v>
      </c>
      <c r="CS44" s="644"/>
      <c r="CT44" s="644"/>
      <c r="CU44" s="644"/>
      <c r="CV44" s="644"/>
      <c r="CW44" s="644"/>
      <c r="CX44" s="644"/>
      <c r="CY44" s="645"/>
      <c r="CZ44" s="646">
        <v>12.6</v>
      </c>
      <c r="DA44" s="647"/>
      <c r="DB44" s="647"/>
      <c r="DC44" s="648"/>
      <c r="DD44" s="649">
        <v>202303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451255</v>
      </c>
      <c r="CS45" s="642"/>
      <c r="CT45" s="642"/>
      <c r="CU45" s="642"/>
      <c r="CV45" s="642"/>
      <c r="CW45" s="642"/>
      <c r="CX45" s="642"/>
      <c r="CY45" s="643"/>
      <c r="CZ45" s="646">
        <v>6.6</v>
      </c>
      <c r="DA45" s="675"/>
      <c r="DB45" s="675"/>
      <c r="DC45" s="676"/>
      <c r="DD45" s="649">
        <v>73261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409594</v>
      </c>
      <c r="CS46" s="644"/>
      <c r="CT46" s="644"/>
      <c r="CU46" s="644"/>
      <c r="CV46" s="644"/>
      <c r="CW46" s="644"/>
      <c r="CX46" s="644"/>
      <c r="CY46" s="645"/>
      <c r="CZ46" s="646">
        <v>6</v>
      </c>
      <c r="DA46" s="647"/>
      <c r="DB46" s="647"/>
      <c r="DC46" s="648"/>
      <c r="DD46" s="649">
        <v>128565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64887</v>
      </c>
      <c r="CS47" s="642"/>
      <c r="CT47" s="642"/>
      <c r="CU47" s="642"/>
      <c r="CV47" s="642"/>
      <c r="CW47" s="642"/>
      <c r="CX47" s="642"/>
      <c r="CY47" s="643"/>
      <c r="CZ47" s="646">
        <v>0.9</v>
      </c>
      <c r="DA47" s="675"/>
      <c r="DB47" s="675"/>
      <c r="DC47" s="676"/>
      <c r="DD47" s="649">
        <v>34055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219</v>
      </c>
      <c r="CS48" s="644"/>
      <c r="CT48" s="644"/>
      <c r="CU48" s="644"/>
      <c r="CV48" s="644"/>
      <c r="CW48" s="644"/>
      <c r="CX48" s="644"/>
      <c r="CY48" s="645"/>
      <c r="CZ48" s="646" t="s">
        <v>219</v>
      </c>
      <c r="DA48" s="647"/>
      <c r="DB48" s="647"/>
      <c r="DC48" s="648"/>
      <c r="DD48" s="649" t="s">
        <v>138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6854636</v>
      </c>
      <c r="CS49" s="657"/>
      <c r="CT49" s="657"/>
      <c r="CU49" s="657"/>
      <c r="CV49" s="657"/>
      <c r="CW49" s="657"/>
      <c r="CX49" s="657"/>
      <c r="CY49" s="658"/>
      <c r="CZ49" s="659">
        <v>100</v>
      </c>
      <c r="DA49" s="660"/>
      <c r="DB49" s="660"/>
      <c r="DC49" s="661"/>
      <c r="DD49" s="662">
        <v>5025665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0MQxKbQBAsJjy1Gz9Z831DeDzctQrfvv5Z00fns5i6ZmuHD3eIjJDV8hf5mCEn6iK/ilMLJJDdS97fROfLTniA==" saltValue="++bTdB0vqTpT1o5WJkJv/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7" customWidth="1"/>
    <col min="131" max="131" width="1.625" style="267" customWidth="1"/>
    <col min="132" max="16384" width="9" style="267" hidden="1"/>
  </cols>
  <sheetData>
    <row r="1" spans="1:131" s="225" customFormat="1" ht="11.25" customHeight="1" thickBot="1">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c r="A2" s="226" t="s">
        <v>353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78" t="s">
        <v>354</v>
      </c>
      <c r="DK2" s="1179"/>
      <c r="DL2" s="1179"/>
      <c r="DM2" s="1179"/>
      <c r="DN2" s="1179"/>
      <c r="DO2" s="1180"/>
      <c r="DP2" s="227"/>
      <c r="DQ2" s="1178" t="s">
        <v>355</v>
      </c>
      <c r="DR2" s="1179"/>
      <c r="DS2" s="1179"/>
      <c r="DT2" s="1179"/>
      <c r="DU2" s="1179"/>
      <c r="DV2" s="1179"/>
      <c r="DW2" s="1179"/>
      <c r="DX2" s="1179"/>
      <c r="DY2" s="1179"/>
      <c r="DZ2" s="1180"/>
      <c r="EA2" s="228"/>
    </row>
    <row r="3" spans="1:131" s="225" customFormat="1" ht="11.2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c r="A4" s="1130" t="s">
        <v>356</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30"/>
      <c r="BA4" s="230"/>
      <c r="BB4" s="230"/>
      <c r="BC4" s="230"/>
      <c r="BD4" s="230"/>
      <c r="BE4" s="231"/>
      <c r="BF4" s="231"/>
      <c r="BG4" s="231"/>
      <c r="BH4" s="231"/>
      <c r="BI4" s="231"/>
      <c r="BJ4" s="231"/>
      <c r="BK4" s="231"/>
      <c r="BL4" s="231"/>
      <c r="BM4" s="231"/>
      <c r="BN4" s="231"/>
      <c r="BO4" s="231"/>
      <c r="BP4" s="231"/>
      <c r="BQ4" s="230" t="s">
        <v>357</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1"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4"/>
      <c r="BA5" s="234"/>
      <c r="BB5" s="234"/>
      <c r="BC5" s="234"/>
      <c r="BD5" s="234"/>
      <c r="BE5" s="235"/>
      <c r="BF5" s="235"/>
      <c r="BG5" s="235"/>
      <c r="BH5" s="235"/>
      <c r="BI5" s="235"/>
      <c r="BJ5" s="235"/>
      <c r="BK5" s="235"/>
      <c r="BL5" s="235"/>
      <c r="BM5" s="235"/>
      <c r="BN5" s="235"/>
      <c r="BO5" s="235"/>
      <c r="BP5" s="235"/>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6" t="s">
        <v>372</v>
      </c>
      <c r="DH5" s="1167"/>
      <c r="DI5" s="1167"/>
      <c r="DJ5" s="1167"/>
      <c r="DK5" s="1168"/>
      <c r="DL5" s="1166" t="s">
        <v>373</v>
      </c>
      <c r="DM5" s="1167"/>
      <c r="DN5" s="1167"/>
      <c r="DO5" s="1167"/>
      <c r="DP5" s="1168"/>
      <c r="DQ5" s="1070" t="s">
        <v>374</v>
      </c>
      <c r="DR5" s="1071"/>
      <c r="DS5" s="1071"/>
      <c r="DT5" s="1071"/>
      <c r="DU5" s="1072"/>
      <c r="DV5" s="1070" t="s">
        <v>365</v>
      </c>
      <c r="DW5" s="1071"/>
      <c r="DX5" s="1071"/>
      <c r="DY5" s="1071"/>
      <c r="DZ5" s="1086"/>
      <c r="EA5" s="232"/>
    </row>
    <row r="6" spans="1:131" s="233"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0"/>
      <c r="BA6" s="230"/>
      <c r="BB6" s="230"/>
      <c r="BC6" s="230"/>
      <c r="BD6" s="230"/>
      <c r="BE6" s="231"/>
      <c r="BF6" s="231"/>
      <c r="BG6" s="231"/>
      <c r="BH6" s="231"/>
      <c r="BI6" s="231"/>
      <c r="BJ6" s="231"/>
      <c r="BK6" s="231"/>
      <c r="BL6" s="231"/>
      <c r="BM6" s="231"/>
      <c r="BN6" s="231"/>
      <c r="BO6" s="231"/>
      <c r="BP6" s="231"/>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2"/>
    </row>
    <row r="7" spans="1:131" s="233" customFormat="1" ht="26.25" customHeight="1" thickTop="1">
      <c r="A7" s="236">
        <v>1</v>
      </c>
      <c r="B7" s="1117" t="s">
        <v>375</v>
      </c>
      <c r="C7" s="1118"/>
      <c r="D7" s="1118"/>
      <c r="E7" s="1118"/>
      <c r="F7" s="1118"/>
      <c r="G7" s="1118"/>
      <c r="H7" s="1118"/>
      <c r="I7" s="1118"/>
      <c r="J7" s="1118"/>
      <c r="K7" s="1118"/>
      <c r="L7" s="1118"/>
      <c r="M7" s="1118"/>
      <c r="N7" s="1118"/>
      <c r="O7" s="1118"/>
      <c r="P7" s="1119"/>
      <c r="Q7" s="1172">
        <v>7333</v>
      </c>
      <c r="R7" s="1173"/>
      <c r="S7" s="1173"/>
      <c r="T7" s="1173"/>
      <c r="U7" s="1173"/>
      <c r="V7" s="1173">
        <v>6856</v>
      </c>
      <c r="W7" s="1173"/>
      <c r="X7" s="1173"/>
      <c r="Y7" s="1173"/>
      <c r="Z7" s="1173"/>
      <c r="AA7" s="1173">
        <v>477</v>
      </c>
      <c r="AB7" s="1173"/>
      <c r="AC7" s="1173"/>
      <c r="AD7" s="1173"/>
      <c r="AE7" s="1174"/>
      <c r="AF7" s="1175">
        <v>452</v>
      </c>
      <c r="AG7" s="1176"/>
      <c r="AH7" s="1176"/>
      <c r="AI7" s="1176"/>
      <c r="AJ7" s="1177"/>
      <c r="AK7" s="1159">
        <v>375</v>
      </c>
      <c r="AL7" s="1160"/>
      <c r="AM7" s="1160"/>
      <c r="AN7" s="1160"/>
      <c r="AO7" s="1160"/>
      <c r="AP7" s="1160">
        <v>7140</v>
      </c>
      <c r="AQ7" s="1160"/>
      <c r="AR7" s="1160"/>
      <c r="AS7" s="1160"/>
      <c r="AT7" s="1160"/>
      <c r="AU7" s="1161"/>
      <c r="AV7" s="1161"/>
      <c r="AW7" s="1161"/>
      <c r="AX7" s="1161"/>
      <c r="AY7" s="1162"/>
      <c r="AZ7" s="230"/>
      <c r="BA7" s="230"/>
      <c r="BB7" s="230"/>
      <c r="BC7" s="230"/>
      <c r="BD7" s="230"/>
      <c r="BE7" s="231"/>
      <c r="BF7" s="231"/>
      <c r="BG7" s="231"/>
      <c r="BH7" s="231"/>
      <c r="BI7" s="231"/>
      <c r="BJ7" s="231"/>
      <c r="BK7" s="231"/>
      <c r="BL7" s="231"/>
      <c r="BM7" s="231"/>
      <c r="BN7" s="231"/>
      <c r="BO7" s="231"/>
      <c r="BP7" s="231"/>
      <c r="BQ7" s="237">
        <v>1</v>
      </c>
      <c r="BR7" s="238"/>
      <c r="BS7" s="1163" t="s">
        <v>568</v>
      </c>
      <c r="BT7" s="1164"/>
      <c r="BU7" s="1164"/>
      <c r="BV7" s="1164"/>
      <c r="BW7" s="1164"/>
      <c r="BX7" s="1164"/>
      <c r="BY7" s="1164"/>
      <c r="BZ7" s="1164"/>
      <c r="CA7" s="1164"/>
      <c r="CB7" s="1164"/>
      <c r="CC7" s="1164"/>
      <c r="CD7" s="1164"/>
      <c r="CE7" s="1164"/>
      <c r="CF7" s="1164"/>
      <c r="CG7" s="1165"/>
      <c r="CH7" s="1156">
        <v>0</v>
      </c>
      <c r="CI7" s="1157"/>
      <c r="CJ7" s="1157"/>
      <c r="CK7" s="1157"/>
      <c r="CL7" s="1158"/>
      <c r="CM7" s="1156">
        <v>29</v>
      </c>
      <c r="CN7" s="1157"/>
      <c r="CO7" s="1157"/>
      <c r="CP7" s="1157"/>
      <c r="CQ7" s="1158"/>
      <c r="CR7" s="1156">
        <v>28</v>
      </c>
      <c r="CS7" s="1157"/>
      <c r="CT7" s="1157"/>
      <c r="CU7" s="1157"/>
      <c r="CV7" s="1158"/>
      <c r="CW7" s="1156">
        <v>1</v>
      </c>
      <c r="CX7" s="1157"/>
      <c r="CY7" s="1157"/>
      <c r="CZ7" s="1157"/>
      <c r="DA7" s="1158"/>
      <c r="DB7" s="1156" t="s">
        <v>569</v>
      </c>
      <c r="DC7" s="1157"/>
      <c r="DD7" s="1157"/>
      <c r="DE7" s="1157"/>
      <c r="DF7" s="1158"/>
      <c r="DG7" s="1156" t="s">
        <v>569</v>
      </c>
      <c r="DH7" s="1157"/>
      <c r="DI7" s="1157"/>
      <c r="DJ7" s="1157"/>
      <c r="DK7" s="1158"/>
      <c r="DL7" s="1156" t="s">
        <v>569</v>
      </c>
      <c r="DM7" s="1157"/>
      <c r="DN7" s="1157"/>
      <c r="DO7" s="1157"/>
      <c r="DP7" s="1158"/>
      <c r="DQ7" s="1156" t="s">
        <v>569</v>
      </c>
      <c r="DR7" s="1157"/>
      <c r="DS7" s="1157"/>
      <c r="DT7" s="1157"/>
      <c r="DU7" s="1158"/>
      <c r="DV7" s="1183"/>
      <c r="DW7" s="1184"/>
      <c r="DX7" s="1184"/>
      <c r="DY7" s="1184"/>
      <c r="DZ7" s="1185"/>
      <c r="EA7" s="232"/>
    </row>
    <row r="8" spans="1:131" s="233" customFormat="1" ht="26.25" customHeight="1">
      <c r="A8" s="239">
        <v>2</v>
      </c>
      <c r="B8" s="1106" t="s">
        <v>376</v>
      </c>
      <c r="C8" s="1107"/>
      <c r="D8" s="1107"/>
      <c r="E8" s="1107"/>
      <c r="F8" s="1107"/>
      <c r="G8" s="1107"/>
      <c r="H8" s="1107"/>
      <c r="I8" s="1107"/>
      <c r="J8" s="1107"/>
      <c r="K8" s="1107"/>
      <c r="L8" s="1107"/>
      <c r="M8" s="1107"/>
      <c r="N8" s="1107"/>
      <c r="O8" s="1107"/>
      <c r="P8" s="1108"/>
      <c r="Q8" s="1049">
        <v>2</v>
      </c>
      <c r="R8" s="1050"/>
      <c r="S8" s="1050"/>
      <c r="T8" s="1050"/>
      <c r="U8" s="1050"/>
      <c r="V8" s="1050">
        <v>2</v>
      </c>
      <c r="W8" s="1050"/>
      <c r="X8" s="1050"/>
      <c r="Y8" s="1050"/>
      <c r="Z8" s="1050"/>
      <c r="AA8" s="1050">
        <v>0</v>
      </c>
      <c r="AB8" s="1050"/>
      <c r="AC8" s="1050"/>
      <c r="AD8" s="1050"/>
      <c r="AE8" s="1112"/>
      <c r="AF8" s="1088">
        <v>0</v>
      </c>
      <c r="AG8" s="1089"/>
      <c r="AH8" s="1089"/>
      <c r="AI8" s="1089"/>
      <c r="AJ8" s="1090"/>
      <c r="AK8" s="1155" t="s">
        <v>565</v>
      </c>
      <c r="AL8" s="1059"/>
      <c r="AM8" s="1059"/>
      <c r="AN8" s="1059"/>
      <c r="AO8" s="1153"/>
      <c r="AP8" s="1154" t="s">
        <v>566</v>
      </c>
      <c r="AQ8" s="1154"/>
      <c r="AR8" s="1154"/>
      <c r="AS8" s="1154"/>
      <c r="AT8" s="1154"/>
      <c r="AU8" s="1151"/>
      <c r="AV8" s="1151"/>
      <c r="AW8" s="1151"/>
      <c r="AX8" s="1151"/>
      <c r="AY8" s="1152"/>
      <c r="AZ8" s="230"/>
      <c r="BA8" s="230"/>
      <c r="BB8" s="230"/>
      <c r="BC8" s="230"/>
      <c r="BD8" s="230"/>
      <c r="BE8" s="231"/>
      <c r="BF8" s="231"/>
      <c r="BG8" s="231"/>
      <c r="BH8" s="231"/>
      <c r="BI8" s="231"/>
      <c r="BJ8" s="231"/>
      <c r="BK8" s="231"/>
      <c r="BL8" s="231"/>
      <c r="BM8" s="231"/>
      <c r="BN8" s="231"/>
      <c r="BO8" s="231"/>
      <c r="BP8" s="231"/>
      <c r="BQ8" s="240">
        <v>2</v>
      </c>
      <c r="BR8" s="241"/>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2"/>
    </row>
    <row r="9" spans="1:131" s="233" customFormat="1" ht="26.25" customHeight="1">
      <c r="A9" s="239">
        <v>3</v>
      </c>
      <c r="B9" s="1106"/>
      <c r="C9" s="1107"/>
      <c r="D9" s="1107"/>
      <c r="E9" s="1107"/>
      <c r="F9" s="1107"/>
      <c r="G9" s="1107"/>
      <c r="H9" s="1107"/>
      <c r="I9" s="1107"/>
      <c r="J9" s="1107"/>
      <c r="K9" s="1107"/>
      <c r="L9" s="1107"/>
      <c r="M9" s="1107"/>
      <c r="N9" s="1107"/>
      <c r="O9" s="1107"/>
      <c r="P9" s="1108"/>
      <c r="Q9" s="1049"/>
      <c r="R9" s="1050"/>
      <c r="S9" s="1050"/>
      <c r="T9" s="1050"/>
      <c r="U9" s="1050"/>
      <c r="V9" s="1050"/>
      <c r="W9" s="1050"/>
      <c r="X9" s="1050"/>
      <c r="Y9" s="1050"/>
      <c r="Z9" s="1050"/>
      <c r="AA9" s="1050"/>
      <c r="AB9" s="1050"/>
      <c r="AC9" s="1050"/>
      <c r="AD9" s="1050"/>
      <c r="AE9" s="1112"/>
      <c r="AF9" s="1088"/>
      <c r="AG9" s="1089"/>
      <c r="AH9" s="1089"/>
      <c r="AI9" s="1089"/>
      <c r="AJ9" s="1090"/>
      <c r="AK9" s="1153"/>
      <c r="AL9" s="1154"/>
      <c r="AM9" s="1154"/>
      <c r="AN9" s="1154"/>
      <c r="AO9" s="1154"/>
      <c r="AP9" s="1154"/>
      <c r="AQ9" s="1154"/>
      <c r="AR9" s="1154"/>
      <c r="AS9" s="1154"/>
      <c r="AT9" s="1154"/>
      <c r="AU9" s="1151"/>
      <c r="AV9" s="1151"/>
      <c r="AW9" s="1151"/>
      <c r="AX9" s="1151"/>
      <c r="AY9" s="1152"/>
      <c r="AZ9" s="230"/>
      <c r="BA9" s="230"/>
      <c r="BB9" s="230"/>
      <c r="BC9" s="230"/>
      <c r="BD9" s="230"/>
      <c r="BE9" s="231"/>
      <c r="BF9" s="231"/>
      <c r="BG9" s="231"/>
      <c r="BH9" s="231"/>
      <c r="BI9" s="231"/>
      <c r="BJ9" s="231"/>
      <c r="BK9" s="231"/>
      <c r="BL9" s="231"/>
      <c r="BM9" s="231"/>
      <c r="BN9" s="231"/>
      <c r="BO9" s="231"/>
      <c r="BP9" s="231"/>
      <c r="BQ9" s="240">
        <v>3</v>
      </c>
      <c r="BR9" s="241"/>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2"/>
    </row>
    <row r="10" spans="1:131" s="233" customFormat="1" ht="26.25" customHeight="1">
      <c r="A10" s="239">
        <v>4</v>
      </c>
      <c r="B10" s="1106"/>
      <c r="C10" s="1107"/>
      <c r="D10" s="1107"/>
      <c r="E10" s="1107"/>
      <c r="F10" s="1107"/>
      <c r="G10" s="1107"/>
      <c r="H10" s="1107"/>
      <c r="I10" s="1107"/>
      <c r="J10" s="1107"/>
      <c r="K10" s="1107"/>
      <c r="L10" s="1107"/>
      <c r="M10" s="1107"/>
      <c r="N10" s="1107"/>
      <c r="O10" s="1107"/>
      <c r="P10" s="1108"/>
      <c r="Q10" s="1049"/>
      <c r="R10" s="1050"/>
      <c r="S10" s="1050"/>
      <c r="T10" s="1050"/>
      <c r="U10" s="1050"/>
      <c r="V10" s="1050"/>
      <c r="W10" s="1050"/>
      <c r="X10" s="1050"/>
      <c r="Y10" s="1050"/>
      <c r="Z10" s="1050"/>
      <c r="AA10" s="1050"/>
      <c r="AB10" s="1050"/>
      <c r="AC10" s="1050"/>
      <c r="AD10" s="1050"/>
      <c r="AE10" s="1112"/>
      <c r="AF10" s="1088"/>
      <c r="AG10" s="1089"/>
      <c r="AH10" s="1089"/>
      <c r="AI10" s="1089"/>
      <c r="AJ10" s="1090"/>
      <c r="AK10" s="1153"/>
      <c r="AL10" s="1154"/>
      <c r="AM10" s="1154"/>
      <c r="AN10" s="1154"/>
      <c r="AO10" s="1154"/>
      <c r="AP10" s="1154"/>
      <c r="AQ10" s="1154"/>
      <c r="AR10" s="1154"/>
      <c r="AS10" s="1154"/>
      <c r="AT10" s="1154"/>
      <c r="AU10" s="1151"/>
      <c r="AV10" s="1151"/>
      <c r="AW10" s="1151"/>
      <c r="AX10" s="1151"/>
      <c r="AY10" s="1152"/>
      <c r="AZ10" s="230"/>
      <c r="BA10" s="230"/>
      <c r="BB10" s="230"/>
      <c r="BC10" s="230"/>
      <c r="BD10" s="230"/>
      <c r="BE10" s="231"/>
      <c r="BF10" s="231"/>
      <c r="BG10" s="231"/>
      <c r="BH10" s="231"/>
      <c r="BI10" s="231"/>
      <c r="BJ10" s="231"/>
      <c r="BK10" s="231"/>
      <c r="BL10" s="231"/>
      <c r="BM10" s="231"/>
      <c r="BN10" s="231"/>
      <c r="BO10" s="231"/>
      <c r="BP10" s="231"/>
      <c r="BQ10" s="240">
        <v>4</v>
      </c>
      <c r="BR10" s="241"/>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2"/>
    </row>
    <row r="11" spans="1:131" s="233" customFormat="1" ht="26.25" customHeight="1">
      <c r="A11" s="239">
        <v>5</v>
      </c>
      <c r="B11" s="1106"/>
      <c r="C11" s="1107"/>
      <c r="D11" s="1107"/>
      <c r="E11" s="1107"/>
      <c r="F11" s="1107"/>
      <c r="G11" s="1107"/>
      <c r="H11" s="1107"/>
      <c r="I11" s="1107"/>
      <c r="J11" s="1107"/>
      <c r="K11" s="1107"/>
      <c r="L11" s="1107"/>
      <c r="M11" s="1107"/>
      <c r="N11" s="1107"/>
      <c r="O11" s="1107"/>
      <c r="P11" s="1108"/>
      <c r="Q11" s="1049"/>
      <c r="R11" s="1050"/>
      <c r="S11" s="1050"/>
      <c r="T11" s="1050"/>
      <c r="U11" s="1050"/>
      <c r="V11" s="1050"/>
      <c r="W11" s="1050"/>
      <c r="X11" s="1050"/>
      <c r="Y11" s="1050"/>
      <c r="Z11" s="1050"/>
      <c r="AA11" s="1050"/>
      <c r="AB11" s="1050"/>
      <c r="AC11" s="1050"/>
      <c r="AD11" s="1050"/>
      <c r="AE11" s="1112"/>
      <c r="AF11" s="1088"/>
      <c r="AG11" s="1089"/>
      <c r="AH11" s="1089"/>
      <c r="AI11" s="1089"/>
      <c r="AJ11" s="1090"/>
      <c r="AK11" s="1153"/>
      <c r="AL11" s="1154"/>
      <c r="AM11" s="1154"/>
      <c r="AN11" s="1154"/>
      <c r="AO11" s="1154"/>
      <c r="AP11" s="1154"/>
      <c r="AQ11" s="1154"/>
      <c r="AR11" s="1154"/>
      <c r="AS11" s="1154"/>
      <c r="AT11" s="1154"/>
      <c r="AU11" s="1151"/>
      <c r="AV11" s="1151"/>
      <c r="AW11" s="1151"/>
      <c r="AX11" s="1151"/>
      <c r="AY11" s="1152"/>
      <c r="AZ11" s="230"/>
      <c r="BA11" s="230"/>
      <c r="BB11" s="230"/>
      <c r="BC11" s="230"/>
      <c r="BD11" s="230"/>
      <c r="BE11" s="231"/>
      <c r="BF11" s="231"/>
      <c r="BG11" s="231"/>
      <c r="BH11" s="231"/>
      <c r="BI11" s="231"/>
      <c r="BJ11" s="231"/>
      <c r="BK11" s="231"/>
      <c r="BL11" s="231"/>
      <c r="BM11" s="231"/>
      <c r="BN11" s="231"/>
      <c r="BO11" s="231"/>
      <c r="BP11" s="231"/>
      <c r="BQ11" s="240">
        <v>5</v>
      </c>
      <c r="BR11" s="241"/>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2"/>
    </row>
    <row r="12" spans="1:131" s="233" customFormat="1" ht="26.25" customHeight="1">
      <c r="A12" s="239">
        <v>6</v>
      </c>
      <c r="B12" s="1106"/>
      <c r="C12" s="1107"/>
      <c r="D12" s="1107"/>
      <c r="E12" s="1107"/>
      <c r="F12" s="1107"/>
      <c r="G12" s="1107"/>
      <c r="H12" s="1107"/>
      <c r="I12" s="1107"/>
      <c r="J12" s="1107"/>
      <c r="K12" s="1107"/>
      <c r="L12" s="1107"/>
      <c r="M12" s="1107"/>
      <c r="N12" s="1107"/>
      <c r="O12" s="1107"/>
      <c r="P12" s="1108"/>
      <c r="Q12" s="1049"/>
      <c r="R12" s="1050"/>
      <c r="S12" s="1050"/>
      <c r="T12" s="1050"/>
      <c r="U12" s="1050"/>
      <c r="V12" s="1050"/>
      <c r="W12" s="1050"/>
      <c r="X12" s="1050"/>
      <c r="Y12" s="1050"/>
      <c r="Z12" s="1050"/>
      <c r="AA12" s="1050"/>
      <c r="AB12" s="1050"/>
      <c r="AC12" s="1050"/>
      <c r="AD12" s="1050"/>
      <c r="AE12" s="1112"/>
      <c r="AF12" s="1088"/>
      <c r="AG12" s="1089"/>
      <c r="AH12" s="1089"/>
      <c r="AI12" s="1089"/>
      <c r="AJ12" s="1090"/>
      <c r="AK12" s="1153"/>
      <c r="AL12" s="1154"/>
      <c r="AM12" s="1154"/>
      <c r="AN12" s="1154"/>
      <c r="AO12" s="1154"/>
      <c r="AP12" s="1154"/>
      <c r="AQ12" s="1154"/>
      <c r="AR12" s="1154"/>
      <c r="AS12" s="1154"/>
      <c r="AT12" s="1154"/>
      <c r="AU12" s="1151"/>
      <c r="AV12" s="1151"/>
      <c r="AW12" s="1151"/>
      <c r="AX12" s="1151"/>
      <c r="AY12" s="1152"/>
      <c r="AZ12" s="230"/>
      <c r="BA12" s="230"/>
      <c r="BB12" s="230"/>
      <c r="BC12" s="230"/>
      <c r="BD12" s="230"/>
      <c r="BE12" s="231"/>
      <c r="BF12" s="231"/>
      <c r="BG12" s="231"/>
      <c r="BH12" s="231"/>
      <c r="BI12" s="231"/>
      <c r="BJ12" s="231"/>
      <c r="BK12" s="231"/>
      <c r="BL12" s="231"/>
      <c r="BM12" s="231"/>
      <c r="BN12" s="231"/>
      <c r="BO12" s="231"/>
      <c r="BP12" s="231"/>
      <c r="BQ12" s="240">
        <v>6</v>
      </c>
      <c r="BR12" s="241"/>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2"/>
    </row>
    <row r="13" spans="1:131" s="233" customFormat="1" ht="26.25" customHeight="1">
      <c r="A13" s="239">
        <v>7</v>
      </c>
      <c r="B13" s="1106"/>
      <c r="C13" s="1107"/>
      <c r="D13" s="1107"/>
      <c r="E13" s="1107"/>
      <c r="F13" s="1107"/>
      <c r="G13" s="1107"/>
      <c r="H13" s="1107"/>
      <c r="I13" s="1107"/>
      <c r="J13" s="1107"/>
      <c r="K13" s="1107"/>
      <c r="L13" s="1107"/>
      <c r="M13" s="1107"/>
      <c r="N13" s="1107"/>
      <c r="O13" s="1107"/>
      <c r="P13" s="1108"/>
      <c r="Q13" s="1049"/>
      <c r="R13" s="1050"/>
      <c r="S13" s="1050"/>
      <c r="T13" s="1050"/>
      <c r="U13" s="1050"/>
      <c r="V13" s="1050"/>
      <c r="W13" s="1050"/>
      <c r="X13" s="1050"/>
      <c r="Y13" s="1050"/>
      <c r="Z13" s="1050"/>
      <c r="AA13" s="1050"/>
      <c r="AB13" s="1050"/>
      <c r="AC13" s="1050"/>
      <c r="AD13" s="1050"/>
      <c r="AE13" s="1112"/>
      <c r="AF13" s="1088"/>
      <c r="AG13" s="1089"/>
      <c r="AH13" s="1089"/>
      <c r="AI13" s="1089"/>
      <c r="AJ13" s="1090"/>
      <c r="AK13" s="1153"/>
      <c r="AL13" s="1154"/>
      <c r="AM13" s="1154"/>
      <c r="AN13" s="1154"/>
      <c r="AO13" s="1154"/>
      <c r="AP13" s="1154"/>
      <c r="AQ13" s="1154"/>
      <c r="AR13" s="1154"/>
      <c r="AS13" s="1154"/>
      <c r="AT13" s="1154"/>
      <c r="AU13" s="1151"/>
      <c r="AV13" s="1151"/>
      <c r="AW13" s="1151"/>
      <c r="AX13" s="1151"/>
      <c r="AY13" s="1152"/>
      <c r="AZ13" s="230"/>
      <c r="BA13" s="230"/>
      <c r="BB13" s="230"/>
      <c r="BC13" s="230"/>
      <c r="BD13" s="230"/>
      <c r="BE13" s="231"/>
      <c r="BF13" s="231"/>
      <c r="BG13" s="231"/>
      <c r="BH13" s="231"/>
      <c r="BI13" s="231"/>
      <c r="BJ13" s="231"/>
      <c r="BK13" s="231"/>
      <c r="BL13" s="231"/>
      <c r="BM13" s="231"/>
      <c r="BN13" s="231"/>
      <c r="BO13" s="231"/>
      <c r="BP13" s="231"/>
      <c r="BQ13" s="240">
        <v>7</v>
      </c>
      <c r="BR13" s="241"/>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2"/>
    </row>
    <row r="14" spans="1:131" s="233" customFormat="1" ht="26.25" customHeight="1">
      <c r="A14" s="239">
        <v>8</v>
      </c>
      <c r="B14" s="1106"/>
      <c r="C14" s="1107"/>
      <c r="D14" s="1107"/>
      <c r="E14" s="1107"/>
      <c r="F14" s="1107"/>
      <c r="G14" s="1107"/>
      <c r="H14" s="1107"/>
      <c r="I14" s="1107"/>
      <c r="J14" s="1107"/>
      <c r="K14" s="1107"/>
      <c r="L14" s="1107"/>
      <c r="M14" s="1107"/>
      <c r="N14" s="1107"/>
      <c r="O14" s="1107"/>
      <c r="P14" s="1108"/>
      <c r="Q14" s="1049"/>
      <c r="R14" s="1050"/>
      <c r="S14" s="1050"/>
      <c r="T14" s="1050"/>
      <c r="U14" s="1050"/>
      <c r="V14" s="1050"/>
      <c r="W14" s="1050"/>
      <c r="X14" s="1050"/>
      <c r="Y14" s="1050"/>
      <c r="Z14" s="1050"/>
      <c r="AA14" s="1050"/>
      <c r="AB14" s="1050"/>
      <c r="AC14" s="1050"/>
      <c r="AD14" s="1050"/>
      <c r="AE14" s="1112"/>
      <c r="AF14" s="1088"/>
      <c r="AG14" s="1089"/>
      <c r="AH14" s="1089"/>
      <c r="AI14" s="1089"/>
      <c r="AJ14" s="1090"/>
      <c r="AK14" s="1153"/>
      <c r="AL14" s="1154"/>
      <c r="AM14" s="1154"/>
      <c r="AN14" s="1154"/>
      <c r="AO14" s="1154"/>
      <c r="AP14" s="1154"/>
      <c r="AQ14" s="1154"/>
      <c r="AR14" s="1154"/>
      <c r="AS14" s="1154"/>
      <c r="AT14" s="1154"/>
      <c r="AU14" s="1151"/>
      <c r="AV14" s="1151"/>
      <c r="AW14" s="1151"/>
      <c r="AX14" s="1151"/>
      <c r="AY14" s="1152"/>
      <c r="AZ14" s="230"/>
      <c r="BA14" s="230"/>
      <c r="BB14" s="230"/>
      <c r="BC14" s="230"/>
      <c r="BD14" s="230"/>
      <c r="BE14" s="231"/>
      <c r="BF14" s="231"/>
      <c r="BG14" s="231"/>
      <c r="BH14" s="231"/>
      <c r="BI14" s="231"/>
      <c r="BJ14" s="231"/>
      <c r="BK14" s="231"/>
      <c r="BL14" s="231"/>
      <c r="BM14" s="231"/>
      <c r="BN14" s="231"/>
      <c r="BO14" s="231"/>
      <c r="BP14" s="231"/>
      <c r="BQ14" s="240">
        <v>8</v>
      </c>
      <c r="BR14" s="241"/>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2"/>
    </row>
    <row r="15" spans="1:131" s="233" customFormat="1" ht="26.25" customHeight="1">
      <c r="A15" s="239">
        <v>9</v>
      </c>
      <c r="B15" s="1106"/>
      <c r="C15" s="1107"/>
      <c r="D15" s="1107"/>
      <c r="E15" s="1107"/>
      <c r="F15" s="1107"/>
      <c r="G15" s="1107"/>
      <c r="H15" s="1107"/>
      <c r="I15" s="1107"/>
      <c r="J15" s="1107"/>
      <c r="K15" s="1107"/>
      <c r="L15" s="1107"/>
      <c r="M15" s="1107"/>
      <c r="N15" s="1107"/>
      <c r="O15" s="1107"/>
      <c r="P15" s="1108"/>
      <c r="Q15" s="1049"/>
      <c r="R15" s="1050"/>
      <c r="S15" s="1050"/>
      <c r="T15" s="1050"/>
      <c r="U15" s="1050"/>
      <c r="V15" s="1050"/>
      <c r="W15" s="1050"/>
      <c r="X15" s="1050"/>
      <c r="Y15" s="1050"/>
      <c r="Z15" s="1050"/>
      <c r="AA15" s="1050"/>
      <c r="AB15" s="1050"/>
      <c r="AC15" s="1050"/>
      <c r="AD15" s="1050"/>
      <c r="AE15" s="1112"/>
      <c r="AF15" s="1088"/>
      <c r="AG15" s="1089"/>
      <c r="AH15" s="1089"/>
      <c r="AI15" s="1089"/>
      <c r="AJ15" s="1090"/>
      <c r="AK15" s="1153"/>
      <c r="AL15" s="1154"/>
      <c r="AM15" s="1154"/>
      <c r="AN15" s="1154"/>
      <c r="AO15" s="1154"/>
      <c r="AP15" s="1154"/>
      <c r="AQ15" s="1154"/>
      <c r="AR15" s="1154"/>
      <c r="AS15" s="1154"/>
      <c r="AT15" s="1154"/>
      <c r="AU15" s="1151"/>
      <c r="AV15" s="1151"/>
      <c r="AW15" s="1151"/>
      <c r="AX15" s="1151"/>
      <c r="AY15" s="1152"/>
      <c r="AZ15" s="230"/>
      <c r="BA15" s="230"/>
      <c r="BB15" s="230"/>
      <c r="BC15" s="230"/>
      <c r="BD15" s="230"/>
      <c r="BE15" s="231"/>
      <c r="BF15" s="231"/>
      <c r="BG15" s="231"/>
      <c r="BH15" s="231"/>
      <c r="BI15" s="231"/>
      <c r="BJ15" s="231"/>
      <c r="BK15" s="231"/>
      <c r="BL15" s="231"/>
      <c r="BM15" s="231"/>
      <c r="BN15" s="231"/>
      <c r="BO15" s="231"/>
      <c r="BP15" s="231"/>
      <c r="BQ15" s="240">
        <v>9</v>
      </c>
      <c r="BR15" s="241"/>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2"/>
    </row>
    <row r="16" spans="1:131" s="233" customFormat="1" ht="26.25" customHeight="1">
      <c r="A16" s="239">
        <v>10</v>
      </c>
      <c r="B16" s="1106"/>
      <c r="C16" s="1107"/>
      <c r="D16" s="1107"/>
      <c r="E16" s="1107"/>
      <c r="F16" s="1107"/>
      <c r="G16" s="1107"/>
      <c r="H16" s="1107"/>
      <c r="I16" s="1107"/>
      <c r="J16" s="1107"/>
      <c r="K16" s="1107"/>
      <c r="L16" s="1107"/>
      <c r="M16" s="1107"/>
      <c r="N16" s="1107"/>
      <c r="O16" s="1107"/>
      <c r="P16" s="1108"/>
      <c r="Q16" s="1049"/>
      <c r="R16" s="1050"/>
      <c r="S16" s="1050"/>
      <c r="T16" s="1050"/>
      <c r="U16" s="1050"/>
      <c r="V16" s="1050"/>
      <c r="W16" s="1050"/>
      <c r="X16" s="1050"/>
      <c r="Y16" s="1050"/>
      <c r="Z16" s="1050"/>
      <c r="AA16" s="1050"/>
      <c r="AB16" s="1050"/>
      <c r="AC16" s="1050"/>
      <c r="AD16" s="1050"/>
      <c r="AE16" s="1112"/>
      <c r="AF16" s="1088"/>
      <c r="AG16" s="1089"/>
      <c r="AH16" s="1089"/>
      <c r="AI16" s="1089"/>
      <c r="AJ16" s="1090"/>
      <c r="AK16" s="1153"/>
      <c r="AL16" s="1154"/>
      <c r="AM16" s="1154"/>
      <c r="AN16" s="1154"/>
      <c r="AO16" s="1154"/>
      <c r="AP16" s="1154"/>
      <c r="AQ16" s="1154"/>
      <c r="AR16" s="1154"/>
      <c r="AS16" s="1154"/>
      <c r="AT16" s="1154"/>
      <c r="AU16" s="1151"/>
      <c r="AV16" s="1151"/>
      <c r="AW16" s="1151"/>
      <c r="AX16" s="1151"/>
      <c r="AY16" s="1152"/>
      <c r="AZ16" s="230"/>
      <c r="BA16" s="230"/>
      <c r="BB16" s="230"/>
      <c r="BC16" s="230"/>
      <c r="BD16" s="230"/>
      <c r="BE16" s="231"/>
      <c r="BF16" s="231"/>
      <c r="BG16" s="231"/>
      <c r="BH16" s="231"/>
      <c r="BI16" s="231"/>
      <c r="BJ16" s="231"/>
      <c r="BK16" s="231"/>
      <c r="BL16" s="231"/>
      <c r="BM16" s="231"/>
      <c r="BN16" s="231"/>
      <c r="BO16" s="231"/>
      <c r="BP16" s="231"/>
      <c r="BQ16" s="240">
        <v>10</v>
      </c>
      <c r="BR16" s="241"/>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2"/>
    </row>
    <row r="17" spans="1:131" s="233" customFormat="1" ht="26.25" customHeight="1">
      <c r="A17" s="239">
        <v>11</v>
      </c>
      <c r="B17" s="1106"/>
      <c r="C17" s="1107"/>
      <c r="D17" s="1107"/>
      <c r="E17" s="1107"/>
      <c r="F17" s="1107"/>
      <c r="G17" s="1107"/>
      <c r="H17" s="1107"/>
      <c r="I17" s="1107"/>
      <c r="J17" s="1107"/>
      <c r="K17" s="1107"/>
      <c r="L17" s="1107"/>
      <c r="M17" s="1107"/>
      <c r="N17" s="1107"/>
      <c r="O17" s="1107"/>
      <c r="P17" s="1108"/>
      <c r="Q17" s="1049"/>
      <c r="R17" s="1050"/>
      <c r="S17" s="1050"/>
      <c r="T17" s="1050"/>
      <c r="U17" s="1050"/>
      <c r="V17" s="1050"/>
      <c r="W17" s="1050"/>
      <c r="X17" s="1050"/>
      <c r="Y17" s="1050"/>
      <c r="Z17" s="1050"/>
      <c r="AA17" s="1050"/>
      <c r="AB17" s="1050"/>
      <c r="AC17" s="1050"/>
      <c r="AD17" s="1050"/>
      <c r="AE17" s="1112"/>
      <c r="AF17" s="1088"/>
      <c r="AG17" s="1089"/>
      <c r="AH17" s="1089"/>
      <c r="AI17" s="1089"/>
      <c r="AJ17" s="1090"/>
      <c r="AK17" s="1153"/>
      <c r="AL17" s="1154"/>
      <c r="AM17" s="1154"/>
      <c r="AN17" s="1154"/>
      <c r="AO17" s="1154"/>
      <c r="AP17" s="1154"/>
      <c r="AQ17" s="1154"/>
      <c r="AR17" s="1154"/>
      <c r="AS17" s="1154"/>
      <c r="AT17" s="1154"/>
      <c r="AU17" s="1151"/>
      <c r="AV17" s="1151"/>
      <c r="AW17" s="1151"/>
      <c r="AX17" s="1151"/>
      <c r="AY17" s="1152"/>
      <c r="AZ17" s="230"/>
      <c r="BA17" s="230"/>
      <c r="BB17" s="230"/>
      <c r="BC17" s="230"/>
      <c r="BD17" s="230"/>
      <c r="BE17" s="231"/>
      <c r="BF17" s="231"/>
      <c r="BG17" s="231"/>
      <c r="BH17" s="231"/>
      <c r="BI17" s="231"/>
      <c r="BJ17" s="231"/>
      <c r="BK17" s="231"/>
      <c r="BL17" s="231"/>
      <c r="BM17" s="231"/>
      <c r="BN17" s="231"/>
      <c r="BO17" s="231"/>
      <c r="BP17" s="231"/>
      <c r="BQ17" s="240">
        <v>11</v>
      </c>
      <c r="BR17" s="241"/>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2"/>
    </row>
    <row r="18" spans="1:131" s="233" customFormat="1" ht="26.25" customHeight="1">
      <c r="A18" s="239">
        <v>12</v>
      </c>
      <c r="B18" s="1106"/>
      <c r="C18" s="1107"/>
      <c r="D18" s="1107"/>
      <c r="E18" s="1107"/>
      <c r="F18" s="1107"/>
      <c r="G18" s="1107"/>
      <c r="H18" s="1107"/>
      <c r="I18" s="1107"/>
      <c r="J18" s="1107"/>
      <c r="K18" s="1107"/>
      <c r="L18" s="1107"/>
      <c r="M18" s="1107"/>
      <c r="N18" s="1107"/>
      <c r="O18" s="1107"/>
      <c r="P18" s="1108"/>
      <c r="Q18" s="1049"/>
      <c r="R18" s="1050"/>
      <c r="S18" s="1050"/>
      <c r="T18" s="1050"/>
      <c r="U18" s="1050"/>
      <c r="V18" s="1050"/>
      <c r="W18" s="1050"/>
      <c r="X18" s="1050"/>
      <c r="Y18" s="1050"/>
      <c r="Z18" s="1050"/>
      <c r="AA18" s="1050"/>
      <c r="AB18" s="1050"/>
      <c r="AC18" s="1050"/>
      <c r="AD18" s="1050"/>
      <c r="AE18" s="1112"/>
      <c r="AF18" s="1088"/>
      <c r="AG18" s="1089"/>
      <c r="AH18" s="1089"/>
      <c r="AI18" s="1089"/>
      <c r="AJ18" s="1090"/>
      <c r="AK18" s="1153"/>
      <c r="AL18" s="1154"/>
      <c r="AM18" s="1154"/>
      <c r="AN18" s="1154"/>
      <c r="AO18" s="1154"/>
      <c r="AP18" s="1154"/>
      <c r="AQ18" s="1154"/>
      <c r="AR18" s="1154"/>
      <c r="AS18" s="1154"/>
      <c r="AT18" s="1154"/>
      <c r="AU18" s="1151"/>
      <c r="AV18" s="1151"/>
      <c r="AW18" s="1151"/>
      <c r="AX18" s="1151"/>
      <c r="AY18" s="1152"/>
      <c r="AZ18" s="230"/>
      <c r="BA18" s="230"/>
      <c r="BB18" s="230"/>
      <c r="BC18" s="230"/>
      <c r="BD18" s="230"/>
      <c r="BE18" s="231"/>
      <c r="BF18" s="231"/>
      <c r="BG18" s="231"/>
      <c r="BH18" s="231"/>
      <c r="BI18" s="231"/>
      <c r="BJ18" s="231"/>
      <c r="BK18" s="231"/>
      <c r="BL18" s="231"/>
      <c r="BM18" s="231"/>
      <c r="BN18" s="231"/>
      <c r="BO18" s="231"/>
      <c r="BP18" s="231"/>
      <c r="BQ18" s="240">
        <v>12</v>
      </c>
      <c r="BR18" s="241"/>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2"/>
    </row>
    <row r="19" spans="1:131" s="233" customFormat="1" ht="26.25" customHeight="1">
      <c r="A19" s="239">
        <v>13</v>
      </c>
      <c r="B19" s="1106"/>
      <c r="C19" s="1107"/>
      <c r="D19" s="1107"/>
      <c r="E19" s="1107"/>
      <c r="F19" s="1107"/>
      <c r="G19" s="1107"/>
      <c r="H19" s="1107"/>
      <c r="I19" s="1107"/>
      <c r="J19" s="1107"/>
      <c r="K19" s="1107"/>
      <c r="L19" s="1107"/>
      <c r="M19" s="1107"/>
      <c r="N19" s="1107"/>
      <c r="O19" s="1107"/>
      <c r="P19" s="1108"/>
      <c r="Q19" s="1049"/>
      <c r="R19" s="1050"/>
      <c r="S19" s="1050"/>
      <c r="T19" s="1050"/>
      <c r="U19" s="1050"/>
      <c r="V19" s="1050"/>
      <c r="W19" s="1050"/>
      <c r="X19" s="1050"/>
      <c r="Y19" s="1050"/>
      <c r="Z19" s="1050"/>
      <c r="AA19" s="1050"/>
      <c r="AB19" s="1050"/>
      <c r="AC19" s="1050"/>
      <c r="AD19" s="1050"/>
      <c r="AE19" s="1112"/>
      <c r="AF19" s="1088"/>
      <c r="AG19" s="1089"/>
      <c r="AH19" s="1089"/>
      <c r="AI19" s="1089"/>
      <c r="AJ19" s="1090"/>
      <c r="AK19" s="1153"/>
      <c r="AL19" s="1154"/>
      <c r="AM19" s="1154"/>
      <c r="AN19" s="1154"/>
      <c r="AO19" s="1154"/>
      <c r="AP19" s="1154"/>
      <c r="AQ19" s="1154"/>
      <c r="AR19" s="1154"/>
      <c r="AS19" s="1154"/>
      <c r="AT19" s="1154"/>
      <c r="AU19" s="1151"/>
      <c r="AV19" s="1151"/>
      <c r="AW19" s="1151"/>
      <c r="AX19" s="1151"/>
      <c r="AY19" s="1152"/>
      <c r="AZ19" s="230"/>
      <c r="BA19" s="230"/>
      <c r="BB19" s="230"/>
      <c r="BC19" s="230"/>
      <c r="BD19" s="230"/>
      <c r="BE19" s="231"/>
      <c r="BF19" s="231"/>
      <c r="BG19" s="231"/>
      <c r="BH19" s="231"/>
      <c r="BI19" s="231"/>
      <c r="BJ19" s="231"/>
      <c r="BK19" s="231"/>
      <c r="BL19" s="231"/>
      <c r="BM19" s="231"/>
      <c r="BN19" s="231"/>
      <c r="BO19" s="231"/>
      <c r="BP19" s="231"/>
      <c r="BQ19" s="240">
        <v>13</v>
      </c>
      <c r="BR19" s="241"/>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2"/>
    </row>
    <row r="20" spans="1:131" s="233" customFormat="1" ht="26.25" customHeight="1">
      <c r="A20" s="239">
        <v>14</v>
      </c>
      <c r="B20" s="1106"/>
      <c r="C20" s="1107"/>
      <c r="D20" s="1107"/>
      <c r="E20" s="1107"/>
      <c r="F20" s="1107"/>
      <c r="G20" s="1107"/>
      <c r="H20" s="1107"/>
      <c r="I20" s="1107"/>
      <c r="J20" s="1107"/>
      <c r="K20" s="1107"/>
      <c r="L20" s="1107"/>
      <c r="M20" s="1107"/>
      <c r="N20" s="1107"/>
      <c r="O20" s="1107"/>
      <c r="P20" s="1108"/>
      <c r="Q20" s="1049"/>
      <c r="R20" s="1050"/>
      <c r="S20" s="1050"/>
      <c r="T20" s="1050"/>
      <c r="U20" s="1050"/>
      <c r="V20" s="1050"/>
      <c r="W20" s="1050"/>
      <c r="X20" s="1050"/>
      <c r="Y20" s="1050"/>
      <c r="Z20" s="1050"/>
      <c r="AA20" s="1050"/>
      <c r="AB20" s="1050"/>
      <c r="AC20" s="1050"/>
      <c r="AD20" s="1050"/>
      <c r="AE20" s="1112"/>
      <c r="AF20" s="1088"/>
      <c r="AG20" s="1089"/>
      <c r="AH20" s="1089"/>
      <c r="AI20" s="1089"/>
      <c r="AJ20" s="1090"/>
      <c r="AK20" s="1153"/>
      <c r="AL20" s="1154"/>
      <c r="AM20" s="1154"/>
      <c r="AN20" s="1154"/>
      <c r="AO20" s="1154"/>
      <c r="AP20" s="1154"/>
      <c r="AQ20" s="1154"/>
      <c r="AR20" s="1154"/>
      <c r="AS20" s="1154"/>
      <c r="AT20" s="1154"/>
      <c r="AU20" s="1151"/>
      <c r="AV20" s="1151"/>
      <c r="AW20" s="1151"/>
      <c r="AX20" s="1151"/>
      <c r="AY20" s="1152"/>
      <c r="AZ20" s="230"/>
      <c r="BA20" s="230"/>
      <c r="BB20" s="230"/>
      <c r="BC20" s="230"/>
      <c r="BD20" s="230"/>
      <c r="BE20" s="231"/>
      <c r="BF20" s="231"/>
      <c r="BG20" s="231"/>
      <c r="BH20" s="231"/>
      <c r="BI20" s="231"/>
      <c r="BJ20" s="231"/>
      <c r="BK20" s="231"/>
      <c r="BL20" s="231"/>
      <c r="BM20" s="231"/>
      <c r="BN20" s="231"/>
      <c r="BO20" s="231"/>
      <c r="BP20" s="231"/>
      <c r="BQ20" s="240">
        <v>14</v>
      </c>
      <c r="BR20" s="241"/>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2"/>
    </row>
    <row r="21" spans="1:131" s="233" customFormat="1" ht="26.25" customHeight="1" thickBot="1">
      <c r="A21" s="239">
        <v>15</v>
      </c>
      <c r="B21" s="1106"/>
      <c r="C21" s="1107"/>
      <c r="D21" s="1107"/>
      <c r="E21" s="1107"/>
      <c r="F21" s="1107"/>
      <c r="G21" s="1107"/>
      <c r="H21" s="1107"/>
      <c r="I21" s="1107"/>
      <c r="J21" s="1107"/>
      <c r="K21" s="1107"/>
      <c r="L21" s="1107"/>
      <c r="M21" s="1107"/>
      <c r="N21" s="1107"/>
      <c r="O21" s="1107"/>
      <c r="P21" s="1108"/>
      <c r="Q21" s="1049"/>
      <c r="R21" s="1050"/>
      <c r="S21" s="1050"/>
      <c r="T21" s="1050"/>
      <c r="U21" s="1050"/>
      <c r="V21" s="1050"/>
      <c r="W21" s="1050"/>
      <c r="X21" s="1050"/>
      <c r="Y21" s="1050"/>
      <c r="Z21" s="1050"/>
      <c r="AA21" s="1050"/>
      <c r="AB21" s="1050"/>
      <c r="AC21" s="1050"/>
      <c r="AD21" s="1050"/>
      <c r="AE21" s="1112"/>
      <c r="AF21" s="1088"/>
      <c r="AG21" s="1089"/>
      <c r="AH21" s="1089"/>
      <c r="AI21" s="1089"/>
      <c r="AJ21" s="1090"/>
      <c r="AK21" s="1153"/>
      <c r="AL21" s="1154"/>
      <c r="AM21" s="1154"/>
      <c r="AN21" s="1154"/>
      <c r="AO21" s="1154"/>
      <c r="AP21" s="1154"/>
      <c r="AQ21" s="1154"/>
      <c r="AR21" s="1154"/>
      <c r="AS21" s="1154"/>
      <c r="AT21" s="1154"/>
      <c r="AU21" s="1151"/>
      <c r="AV21" s="1151"/>
      <c r="AW21" s="1151"/>
      <c r="AX21" s="1151"/>
      <c r="AY21" s="1152"/>
      <c r="AZ21" s="230"/>
      <c r="BA21" s="230"/>
      <c r="BB21" s="230"/>
      <c r="BC21" s="230"/>
      <c r="BD21" s="230"/>
      <c r="BE21" s="231"/>
      <c r="BF21" s="231"/>
      <c r="BG21" s="231"/>
      <c r="BH21" s="231"/>
      <c r="BI21" s="231"/>
      <c r="BJ21" s="231"/>
      <c r="BK21" s="231"/>
      <c r="BL21" s="231"/>
      <c r="BM21" s="231"/>
      <c r="BN21" s="231"/>
      <c r="BO21" s="231"/>
      <c r="BP21" s="231"/>
      <c r="BQ21" s="240">
        <v>15</v>
      </c>
      <c r="BR21" s="241"/>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2"/>
    </row>
    <row r="22" spans="1:131" s="233" customFormat="1" ht="26.25" customHeight="1">
      <c r="A22" s="239">
        <v>16</v>
      </c>
      <c r="B22" s="1106"/>
      <c r="C22" s="1107"/>
      <c r="D22" s="1107"/>
      <c r="E22" s="1107"/>
      <c r="F22" s="1107"/>
      <c r="G22" s="1107"/>
      <c r="H22" s="1107"/>
      <c r="I22" s="1107"/>
      <c r="J22" s="1107"/>
      <c r="K22" s="1107"/>
      <c r="L22" s="1107"/>
      <c r="M22" s="1107"/>
      <c r="N22" s="1107"/>
      <c r="O22" s="1107"/>
      <c r="P22" s="1108"/>
      <c r="Q22" s="1148"/>
      <c r="R22" s="1149"/>
      <c r="S22" s="1149"/>
      <c r="T22" s="1149"/>
      <c r="U22" s="1149"/>
      <c r="V22" s="1149"/>
      <c r="W22" s="1149"/>
      <c r="X22" s="1149"/>
      <c r="Y22" s="1149"/>
      <c r="Z22" s="1149"/>
      <c r="AA22" s="1149"/>
      <c r="AB22" s="1149"/>
      <c r="AC22" s="1149"/>
      <c r="AD22" s="1149"/>
      <c r="AE22" s="1150"/>
      <c r="AF22" s="1088"/>
      <c r="AG22" s="1089"/>
      <c r="AH22" s="1089"/>
      <c r="AI22" s="1089"/>
      <c r="AJ22" s="1090"/>
      <c r="AK22" s="1144"/>
      <c r="AL22" s="1145"/>
      <c r="AM22" s="1145"/>
      <c r="AN22" s="1145"/>
      <c r="AO22" s="1145"/>
      <c r="AP22" s="1145"/>
      <c r="AQ22" s="1145"/>
      <c r="AR22" s="1145"/>
      <c r="AS22" s="1145"/>
      <c r="AT22" s="1145"/>
      <c r="AU22" s="1146"/>
      <c r="AV22" s="1146"/>
      <c r="AW22" s="1146"/>
      <c r="AX22" s="1146"/>
      <c r="AY22" s="1147"/>
      <c r="AZ22" s="1104" t="s">
        <v>377</v>
      </c>
      <c r="BA22" s="1104"/>
      <c r="BB22" s="1104"/>
      <c r="BC22" s="1104"/>
      <c r="BD22" s="1105"/>
      <c r="BE22" s="231"/>
      <c r="BF22" s="231"/>
      <c r="BG22" s="231"/>
      <c r="BH22" s="231"/>
      <c r="BI22" s="231"/>
      <c r="BJ22" s="231"/>
      <c r="BK22" s="231"/>
      <c r="BL22" s="231"/>
      <c r="BM22" s="231"/>
      <c r="BN22" s="231"/>
      <c r="BO22" s="231"/>
      <c r="BP22" s="231"/>
      <c r="BQ22" s="240">
        <v>16</v>
      </c>
      <c r="BR22" s="241"/>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2"/>
    </row>
    <row r="23" spans="1:131" s="233" customFormat="1" ht="26.25" customHeight="1" thickBot="1">
      <c r="A23" s="242" t="s">
        <v>378</v>
      </c>
      <c r="B23" s="1013" t="s">
        <v>379</v>
      </c>
      <c r="C23" s="1014"/>
      <c r="D23" s="1014"/>
      <c r="E23" s="1014"/>
      <c r="F23" s="1014"/>
      <c r="G23" s="1014"/>
      <c r="H23" s="1014"/>
      <c r="I23" s="1014"/>
      <c r="J23" s="1014"/>
      <c r="K23" s="1014"/>
      <c r="L23" s="1014"/>
      <c r="M23" s="1014"/>
      <c r="N23" s="1014"/>
      <c r="O23" s="1014"/>
      <c r="P23" s="1015"/>
      <c r="Q23" s="1135">
        <v>7332</v>
      </c>
      <c r="R23" s="1136"/>
      <c r="S23" s="1136"/>
      <c r="T23" s="1136"/>
      <c r="U23" s="1136"/>
      <c r="V23" s="1136">
        <v>6855</v>
      </c>
      <c r="W23" s="1136"/>
      <c r="X23" s="1136"/>
      <c r="Y23" s="1136"/>
      <c r="Z23" s="1136"/>
      <c r="AA23" s="1136">
        <v>477</v>
      </c>
      <c r="AB23" s="1136"/>
      <c r="AC23" s="1136"/>
      <c r="AD23" s="1136"/>
      <c r="AE23" s="1137"/>
      <c r="AF23" s="1138">
        <v>452</v>
      </c>
      <c r="AG23" s="1136"/>
      <c r="AH23" s="1136"/>
      <c r="AI23" s="1136"/>
      <c r="AJ23" s="1139"/>
      <c r="AK23" s="1140"/>
      <c r="AL23" s="1141"/>
      <c r="AM23" s="1141"/>
      <c r="AN23" s="1141"/>
      <c r="AO23" s="1141"/>
      <c r="AP23" s="1136">
        <v>7140</v>
      </c>
      <c r="AQ23" s="1136"/>
      <c r="AR23" s="1136"/>
      <c r="AS23" s="1136"/>
      <c r="AT23" s="1136"/>
      <c r="AU23" s="1142"/>
      <c r="AV23" s="1142"/>
      <c r="AW23" s="1142"/>
      <c r="AX23" s="1142"/>
      <c r="AY23" s="1143"/>
      <c r="AZ23" s="1132" t="s">
        <v>138</v>
      </c>
      <c r="BA23" s="1133"/>
      <c r="BB23" s="1133"/>
      <c r="BC23" s="1133"/>
      <c r="BD23" s="1134"/>
      <c r="BE23" s="231"/>
      <c r="BF23" s="231"/>
      <c r="BG23" s="231"/>
      <c r="BH23" s="231"/>
      <c r="BI23" s="231"/>
      <c r="BJ23" s="231"/>
      <c r="BK23" s="231"/>
      <c r="BL23" s="231"/>
      <c r="BM23" s="231"/>
      <c r="BN23" s="231"/>
      <c r="BO23" s="231"/>
      <c r="BP23" s="231"/>
      <c r="BQ23" s="240">
        <v>17</v>
      </c>
      <c r="BR23" s="241"/>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2"/>
    </row>
    <row r="24" spans="1:131" s="233" customFormat="1" ht="26.25" customHeight="1">
      <c r="A24" s="1131" t="s">
        <v>380</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30"/>
      <c r="BA24" s="230"/>
      <c r="BB24" s="230"/>
      <c r="BC24" s="230"/>
      <c r="BD24" s="230"/>
      <c r="BE24" s="231"/>
      <c r="BF24" s="231"/>
      <c r="BG24" s="231"/>
      <c r="BH24" s="231"/>
      <c r="BI24" s="231"/>
      <c r="BJ24" s="231"/>
      <c r="BK24" s="231"/>
      <c r="BL24" s="231"/>
      <c r="BM24" s="231"/>
      <c r="BN24" s="231"/>
      <c r="BO24" s="231"/>
      <c r="BP24" s="231"/>
      <c r="BQ24" s="240">
        <v>18</v>
      </c>
      <c r="BR24" s="241"/>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2"/>
    </row>
    <row r="25" spans="1:131" s="225" customFormat="1" ht="26.25" customHeight="1" thickBot="1">
      <c r="A25" s="1130" t="s">
        <v>381</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30"/>
      <c r="BK25" s="230"/>
      <c r="BL25" s="230"/>
      <c r="BM25" s="230"/>
      <c r="BN25" s="230"/>
      <c r="BO25" s="243"/>
      <c r="BP25" s="243"/>
      <c r="BQ25" s="240">
        <v>19</v>
      </c>
      <c r="BR25" s="241"/>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4"/>
    </row>
    <row r="26" spans="1:131" s="225" customFormat="1" ht="26.25" customHeight="1">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6" t="s">
        <v>385</v>
      </c>
      <c r="AG26" s="1077"/>
      <c r="AH26" s="1077"/>
      <c r="AI26" s="1077"/>
      <c r="AJ26" s="1127"/>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0"/>
      <c r="BK26" s="230"/>
      <c r="BL26" s="230"/>
      <c r="BM26" s="230"/>
      <c r="BN26" s="230"/>
      <c r="BO26" s="243"/>
      <c r="BP26" s="243"/>
      <c r="BQ26" s="240">
        <v>20</v>
      </c>
      <c r="BR26" s="241"/>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4"/>
    </row>
    <row r="27" spans="1:131" s="225"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8"/>
      <c r="AG27" s="1080"/>
      <c r="AH27" s="1080"/>
      <c r="AI27" s="1080"/>
      <c r="AJ27" s="1129"/>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0"/>
      <c r="BK27" s="230"/>
      <c r="BL27" s="230"/>
      <c r="BM27" s="230"/>
      <c r="BN27" s="230"/>
      <c r="BO27" s="243"/>
      <c r="BP27" s="243"/>
      <c r="BQ27" s="240">
        <v>21</v>
      </c>
      <c r="BR27" s="241"/>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4"/>
    </row>
    <row r="28" spans="1:131" s="225" customFormat="1" ht="26.25" customHeight="1" thickTop="1">
      <c r="A28" s="244">
        <v>1</v>
      </c>
      <c r="B28" s="1117" t="s">
        <v>390</v>
      </c>
      <c r="C28" s="1118"/>
      <c r="D28" s="1118"/>
      <c r="E28" s="1118"/>
      <c r="F28" s="1118"/>
      <c r="G28" s="1118"/>
      <c r="H28" s="1118"/>
      <c r="I28" s="1118"/>
      <c r="J28" s="1118"/>
      <c r="K28" s="1118"/>
      <c r="L28" s="1118"/>
      <c r="M28" s="1118"/>
      <c r="N28" s="1118"/>
      <c r="O28" s="1118"/>
      <c r="P28" s="1119"/>
      <c r="Q28" s="1120">
        <v>1624</v>
      </c>
      <c r="R28" s="1121"/>
      <c r="S28" s="1121"/>
      <c r="T28" s="1121"/>
      <c r="U28" s="1121"/>
      <c r="V28" s="1121">
        <v>1525</v>
      </c>
      <c r="W28" s="1121"/>
      <c r="X28" s="1121"/>
      <c r="Y28" s="1121"/>
      <c r="Z28" s="1121"/>
      <c r="AA28" s="1121">
        <v>99</v>
      </c>
      <c r="AB28" s="1121"/>
      <c r="AC28" s="1121"/>
      <c r="AD28" s="1121"/>
      <c r="AE28" s="1122"/>
      <c r="AF28" s="1123">
        <v>99</v>
      </c>
      <c r="AG28" s="1121"/>
      <c r="AH28" s="1121"/>
      <c r="AI28" s="1121"/>
      <c r="AJ28" s="1124"/>
      <c r="AK28" s="1125">
        <v>87</v>
      </c>
      <c r="AL28" s="1113"/>
      <c r="AM28" s="1113"/>
      <c r="AN28" s="1113"/>
      <c r="AO28" s="1113"/>
      <c r="AP28" s="1113" t="s">
        <v>565</v>
      </c>
      <c r="AQ28" s="1113"/>
      <c r="AR28" s="1113"/>
      <c r="AS28" s="1113"/>
      <c r="AT28" s="1113"/>
      <c r="AU28" s="1113" t="s">
        <v>567</v>
      </c>
      <c r="AV28" s="1113"/>
      <c r="AW28" s="1113"/>
      <c r="AX28" s="1113"/>
      <c r="AY28" s="1113"/>
      <c r="AZ28" s="1114" t="s">
        <v>565</v>
      </c>
      <c r="BA28" s="1114"/>
      <c r="BB28" s="1114"/>
      <c r="BC28" s="1114"/>
      <c r="BD28" s="1114"/>
      <c r="BE28" s="1115"/>
      <c r="BF28" s="1115"/>
      <c r="BG28" s="1115"/>
      <c r="BH28" s="1115"/>
      <c r="BI28" s="1116"/>
      <c r="BJ28" s="230"/>
      <c r="BK28" s="230"/>
      <c r="BL28" s="230"/>
      <c r="BM28" s="230"/>
      <c r="BN28" s="230"/>
      <c r="BO28" s="243"/>
      <c r="BP28" s="243"/>
      <c r="BQ28" s="240">
        <v>22</v>
      </c>
      <c r="BR28" s="241"/>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4"/>
    </row>
    <row r="29" spans="1:131" s="225" customFormat="1" ht="26.25" customHeight="1">
      <c r="A29" s="244">
        <v>2</v>
      </c>
      <c r="B29" s="1106" t="s">
        <v>391</v>
      </c>
      <c r="C29" s="1107"/>
      <c r="D29" s="1107"/>
      <c r="E29" s="1107"/>
      <c r="F29" s="1107"/>
      <c r="G29" s="1107"/>
      <c r="H29" s="1107"/>
      <c r="I29" s="1107"/>
      <c r="J29" s="1107"/>
      <c r="K29" s="1107"/>
      <c r="L29" s="1107"/>
      <c r="M29" s="1107"/>
      <c r="N29" s="1107"/>
      <c r="O29" s="1107"/>
      <c r="P29" s="1108"/>
      <c r="Q29" s="1049">
        <v>1179</v>
      </c>
      <c r="R29" s="1050"/>
      <c r="S29" s="1050"/>
      <c r="T29" s="1050"/>
      <c r="U29" s="1050"/>
      <c r="V29" s="1050">
        <v>1156</v>
      </c>
      <c r="W29" s="1050"/>
      <c r="X29" s="1050"/>
      <c r="Y29" s="1050"/>
      <c r="Z29" s="1050"/>
      <c r="AA29" s="1050">
        <v>23</v>
      </c>
      <c r="AB29" s="1050"/>
      <c r="AC29" s="1050"/>
      <c r="AD29" s="1050"/>
      <c r="AE29" s="1112"/>
      <c r="AF29" s="1088">
        <v>23</v>
      </c>
      <c r="AG29" s="1089"/>
      <c r="AH29" s="1089"/>
      <c r="AI29" s="1089"/>
      <c r="AJ29" s="1090"/>
      <c r="AK29" s="1047">
        <v>181</v>
      </c>
      <c r="AL29" s="1037"/>
      <c r="AM29" s="1037"/>
      <c r="AN29" s="1037"/>
      <c r="AO29" s="1037"/>
      <c r="AP29" s="1037" t="s">
        <v>565</v>
      </c>
      <c r="AQ29" s="1037"/>
      <c r="AR29" s="1037"/>
      <c r="AS29" s="1037"/>
      <c r="AT29" s="1037"/>
      <c r="AU29" s="1037" t="s">
        <v>565</v>
      </c>
      <c r="AV29" s="1037"/>
      <c r="AW29" s="1037"/>
      <c r="AX29" s="1037"/>
      <c r="AY29" s="1037"/>
      <c r="AZ29" s="1111" t="s">
        <v>565</v>
      </c>
      <c r="BA29" s="1111"/>
      <c r="BB29" s="1111"/>
      <c r="BC29" s="1111"/>
      <c r="BD29" s="1111"/>
      <c r="BE29" s="1101"/>
      <c r="BF29" s="1101"/>
      <c r="BG29" s="1101"/>
      <c r="BH29" s="1101"/>
      <c r="BI29" s="1102"/>
      <c r="BJ29" s="230"/>
      <c r="BK29" s="230"/>
      <c r="BL29" s="230"/>
      <c r="BM29" s="230"/>
      <c r="BN29" s="230"/>
      <c r="BO29" s="243"/>
      <c r="BP29" s="243"/>
      <c r="BQ29" s="240">
        <v>23</v>
      </c>
      <c r="BR29" s="241"/>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4"/>
    </row>
    <row r="30" spans="1:131" s="225" customFormat="1" ht="26.25" customHeight="1">
      <c r="A30" s="244">
        <v>3</v>
      </c>
      <c r="B30" s="1106" t="s">
        <v>392</v>
      </c>
      <c r="C30" s="1107"/>
      <c r="D30" s="1107"/>
      <c r="E30" s="1107"/>
      <c r="F30" s="1107"/>
      <c r="G30" s="1107"/>
      <c r="H30" s="1107"/>
      <c r="I30" s="1107"/>
      <c r="J30" s="1107"/>
      <c r="K30" s="1107"/>
      <c r="L30" s="1107"/>
      <c r="M30" s="1107"/>
      <c r="N30" s="1107"/>
      <c r="O30" s="1107"/>
      <c r="P30" s="1108"/>
      <c r="Q30" s="1049">
        <v>147</v>
      </c>
      <c r="R30" s="1050"/>
      <c r="S30" s="1050"/>
      <c r="T30" s="1050"/>
      <c r="U30" s="1050"/>
      <c r="V30" s="1050">
        <v>146</v>
      </c>
      <c r="W30" s="1050"/>
      <c r="X30" s="1050"/>
      <c r="Y30" s="1050"/>
      <c r="Z30" s="1050"/>
      <c r="AA30" s="1050">
        <v>1</v>
      </c>
      <c r="AB30" s="1050"/>
      <c r="AC30" s="1050"/>
      <c r="AD30" s="1050"/>
      <c r="AE30" s="1112"/>
      <c r="AF30" s="1088">
        <v>1</v>
      </c>
      <c r="AG30" s="1089"/>
      <c r="AH30" s="1089"/>
      <c r="AI30" s="1089"/>
      <c r="AJ30" s="1090"/>
      <c r="AK30" s="1047">
        <v>51</v>
      </c>
      <c r="AL30" s="1037"/>
      <c r="AM30" s="1037"/>
      <c r="AN30" s="1037"/>
      <c r="AO30" s="1037"/>
      <c r="AP30" s="1037" t="s">
        <v>565</v>
      </c>
      <c r="AQ30" s="1037"/>
      <c r="AR30" s="1037"/>
      <c r="AS30" s="1037"/>
      <c r="AT30" s="1037"/>
      <c r="AU30" s="1037" t="s">
        <v>565</v>
      </c>
      <c r="AV30" s="1037"/>
      <c r="AW30" s="1037"/>
      <c r="AX30" s="1037"/>
      <c r="AY30" s="1037"/>
      <c r="AZ30" s="1111" t="s">
        <v>565</v>
      </c>
      <c r="BA30" s="1111"/>
      <c r="BB30" s="1111"/>
      <c r="BC30" s="1111"/>
      <c r="BD30" s="1111"/>
      <c r="BE30" s="1101"/>
      <c r="BF30" s="1101"/>
      <c r="BG30" s="1101"/>
      <c r="BH30" s="1101"/>
      <c r="BI30" s="1102"/>
      <c r="BJ30" s="230"/>
      <c r="BK30" s="230"/>
      <c r="BL30" s="230"/>
      <c r="BM30" s="230"/>
      <c r="BN30" s="230"/>
      <c r="BO30" s="243"/>
      <c r="BP30" s="243"/>
      <c r="BQ30" s="240">
        <v>24</v>
      </c>
      <c r="BR30" s="241"/>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4"/>
    </row>
    <row r="31" spans="1:131" s="225" customFormat="1" ht="26.25" customHeight="1">
      <c r="A31" s="244">
        <v>4</v>
      </c>
      <c r="B31" s="1106" t="s">
        <v>393</v>
      </c>
      <c r="C31" s="1107"/>
      <c r="D31" s="1107"/>
      <c r="E31" s="1107"/>
      <c r="F31" s="1107"/>
      <c r="G31" s="1107"/>
      <c r="H31" s="1107"/>
      <c r="I31" s="1107"/>
      <c r="J31" s="1107"/>
      <c r="K31" s="1107"/>
      <c r="L31" s="1107"/>
      <c r="M31" s="1107"/>
      <c r="N31" s="1107"/>
      <c r="O31" s="1107"/>
      <c r="P31" s="1108"/>
      <c r="Q31" s="1049">
        <v>46</v>
      </c>
      <c r="R31" s="1050"/>
      <c r="S31" s="1050"/>
      <c r="T31" s="1050"/>
      <c r="U31" s="1050"/>
      <c r="V31" s="1050">
        <v>34</v>
      </c>
      <c r="W31" s="1050"/>
      <c r="X31" s="1050"/>
      <c r="Y31" s="1050"/>
      <c r="Z31" s="1050"/>
      <c r="AA31" s="1050">
        <v>12</v>
      </c>
      <c r="AB31" s="1050"/>
      <c r="AC31" s="1050"/>
      <c r="AD31" s="1050"/>
      <c r="AE31" s="1112"/>
      <c r="AF31" s="1088">
        <v>12</v>
      </c>
      <c r="AG31" s="1089"/>
      <c r="AH31" s="1089"/>
      <c r="AI31" s="1089"/>
      <c r="AJ31" s="1090"/>
      <c r="AK31" s="1037" t="s">
        <v>565</v>
      </c>
      <c r="AL31" s="1037"/>
      <c r="AM31" s="1037"/>
      <c r="AN31" s="1037"/>
      <c r="AO31" s="1037"/>
      <c r="AP31" s="1037" t="s">
        <v>565</v>
      </c>
      <c r="AQ31" s="1037"/>
      <c r="AR31" s="1037"/>
      <c r="AS31" s="1037"/>
      <c r="AT31" s="1037"/>
      <c r="AU31" s="1037" t="s">
        <v>565</v>
      </c>
      <c r="AV31" s="1037"/>
      <c r="AW31" s="1037"/>
      <c r="AX31" s="1037"/>
      <c r="AY31" s="1037"/>
      <c r="AZ31" s="1111" t="s">
        <v>565</v>
      </c>
      <c r="BA31" s="1111"/>
      <c r="BB31" s="1111"/>
      <c r="BC31" s="1111"/>
      <c r="BD31" s="1111"/>
      <c r="BE31" s="1101"/>
      <c r="BF31" s="1101"/>
      <c r="BG31" s="1101"/>
      <c r="BH31" s="1101"/>
      <c r="BI31" s="1102"/>
      <c r="BJ31" s="230"/>
      <c r="BK31" s="230"/>
      <c r="BL31" s="230"/>
      <c r="BM31" s="230"/>
      <c r="BN31" s="230"/>
      <c r="BO31" s="243"/>
      <c r="BP31" s="243"/>
      <c r="BQ31" s="240">
        <v>25</v>
      </c>
      <c r="BR31" s="241"/>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4"/>
    </row>
    <row r="32" spans="1:131" s="225" customFormat="1" ht="26.25" customHeight="1">
      <c r="A32" s="244">
        <v>5</v>
      </c>
      <c r="B32" s="1106" t="s">
        <v>394</v>
      </c>
      <c r="C32" s="1107"/>
      <c r="D32" s="1107"/>
      <c r="E32" s="1107"/>
      <c r="F32" s="1107"/>
      <c r="G32" s="1107"/>
      <c r="H32" s="1107"/>
      <c r="I32" s="1107"/>
      <c r="J32" s="1107"/>
      <c r="K32" s="1107"/>
      <c r="L32" s="1107"/>
      <c r="M32" s="1107"/>
      <c r="N32" s="1107"/>
      <c r="O32" s="1107"/>
      <c r="P32" s="1108"/>
      <c r="Q32" s="1049">
        <v>314</v>
      </c>
      <c r="R32" s="1050"/>
      <c r="S32" s="1050"/>
      <c r="T32" s="1050"/>
      <c r="U32" s="1050"/>
      <c r="V32" s="1050">
        <v>303</v>
      </c>
      <c r="W32" s="1050"/>
      <c r="X32" s="1050"/>
      <c r="Y32" s="1050"/>
      <c r="Z32" s="1050"/>
      <c r="AA32" s="1050">
        <v>11</v>
      </c>
      <c r="AB32" s="1050"/>
      <c r="AC32" s="1050"/>
      <c r="AD32" s="1050"/>
      <c r="AE32" s="1112"/>
      <c r="AF32" s="1088">
        <v>784</v>
      </c>
      <c r="AG32" s="1089"/>
      <c r="AH32" s="1089"/>
      <c r="AI32" s="1089"/>
      <c r="AJ32" s="1090"/>
      <c r="AK32" s="1047">
        <v>49</v>
      </c>
      <c r="AL32" s="1037"/>
      <c r="AM32" s="1037"/>
      <c r="AN32" s="1037"/>
      <c r="AO32" s="1037"/>
      <c r="AP32" s="1037">
        <v>1269</v>
      </c>
      <c r="AQ32" s="1037"/>
      <c r="AR32" s="1037"/>
      <c r="AS32" s="1037"/>
      <c r="AT32" s="1037"/>
      <c r="AU32" s="1037">
        <v>312</v>
      </c>
      <c r="AV32" s="1037"/>
      <c r="AW32" s="1037"/>
      <c r="AX32" s="1037"/>
      <c r="AY32" s="1037"/>
      <c r="AZ32" s="1111" t="s">
        <v>565</v>
      </c>
      <c r="BA32" s="1111"/>
      <c r="BB32" s="1111"/>
      <c r="BC32" s="1111"/>
      <c r="BD32" s="1111"/>
      <c r="BE32" s="1101" t="s">
        <v>395</v>
      </c>
      <c r="BF32" s="1101"/>
      <c r="BG32" s="1101"/>
      <c r="BH32" s="1101"/>
      <c r="BI32" s="1102"/>
      <c r="BJ32" s="230"/>
      <c r="BK32" s="230"/>
      <c r="BL32" s="230"/>
      <c r="BM32" s="230"/>
      <c r="BN32" s="230"/>
      <c r="BO32" s="243"/>
      <c r="BP32" s="243"/>
      <c r="BQ32" s="240">
        <v>26</v>
      </c>
      <c r="BR32" s="241"/>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4"/>
    </row>
    <row r="33" spans="1:131" s="225" customFormat="1" ht="26.25" customHeight="1">
      <c r="A33" s="244">
        <v>6</v>
      </c>
      <c r="B33" s="1106" t="s">
        <v>396</v>
      </c>
      <c r="C33" s="1107"/>
      <c r="D33" s="1107"/>
      <c r="E33" s="1107"/>
      <c r="F33" s="1107"/>
      <c r="G33" s="1107"/>
      <c r="H33" s="1107"/>
      <c r="I33" s="1107"/>
      <c r="J33" s="1107"/>
      <c r="K33" s="1107"/>
      <c r="L33" s="1107"/>
      <c r="M33" s="1107"/>
      <c r="N33" s="1107"/>
      <c r="O33" s="1107"/>
      <c r="P33" s="1108"/>
      <c r="Q33" s="1049">
        <v>2139</v>
      </c>
      <c r="R33" s="1050"/>
      <c r="S33" s="1050"/>
      <c r="T33" s="1050"/>
      <c r="U33" s="1050"/>
      <c r="V33" s="1050">
        <v>2152</v>
      </c>
      <c r="W33" s="1050"/>
      <c r="X33" s="1050"/>
      <c r="Y33" s="1050"/>
      <c r="Z33" s="1050"/>
      <c r="AA33" s="1050">
        <v>-13</v>
      </c>
      <c r="AB33" s="1050"/>
      <c r="AC33" s="1050"/>
      <c r="AD33" s="1050"/>
      <c r="AE33" s="1112"/>
      <c r="AF33" s="1088">
        <v>469</v>
      </c>
      <c r="AG33" s="1089"/>
      <c r="AH33" s="1089"/>
      <c r="AI33" s="1089"/>
      <c r="AJ33" s="1090"/>
      <c r="AK33" s="1047">
        <v>356</v>
      </c>
      <c r="AL33" s="1037"/>
      <c r="AM33" s="1037"/>
      <c r="AN33" s="1037"/>
      <c r="AO33" s="1037"/>
      <c r="AP33" s="1037">
        <v>2508</v>
      </c>
      <c r="AQ33" s="1037"/>
      <c r="AR33" s="1037"/>
      <c r="AS33" s="1037"/>
      <c r="AT33" s="1037"/>
      <c r="AU33" s="1037">
        <v>1919</v>
      </c>
      <c r="AV33" s="1037"/>
      <c r="AW33" s="1037"/>
      <c r="AX33" s="1037"/>
      <c r="AY33" s="1037"/>
      <c r="AZ33" s="1111" t="s">
        <v>565</v>
      </c>
      <c r="BA33" s="1111"/>
      <c r="BB33" s="1111"/>
      <c r="BC33" s="1111"/>
      <c r="BD33" s="1111"/>
      <c r="BE33" s="1101" t="s">
        <v>395</v>
      </c>
      <c r="BF33" s="1101"/>
      <c r="BG33" s="1101"/>
      <c r="BH33" s="1101"/>
      <c r="BI33" s="1102"/>
      <c r="BJ33" s="230"/>
      <c r="BK33" s="230"/>
      <c r="BL33" s="230"/>
      <c r="BM33" s="230"/>
      <c r="BN33" s="230"/>
      <c r="BO33" s="243"/>
      <c r="BP33" s="243"/>
      <c r="BQ33" s="240">
        <v>27</v>
      </c>
      <c r="BR33" s="241"/>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4"/>
    </row>
    <row r="34" spans="1:131" s="225" customFormat="1" ht="26.25" customHeight="1">
      <c r="A34" s="244">
        <v>7</v>
      </c>
      <c r="B34" s="1106" t="s">
        <v>397</v>
      </c>
      <c r="C34" s="1107"/>
      <c r="D34" s="1107"/>
      <c r="E34" s="1107"/>
      <c r="F34" s="1107"/>
      <c r="G34" s="1107"/>
      <c r="H34" s="1107"/>
      <c r="I34" s="1107"/>
      <c r="J34" s="1107"/>
      <c r="K34" s="1107"/>
      <c r="L34" s="1107"/>
      <c r="M34" s="1107"/>
      <c r="N34" s="1107"/>
      <c r="O34" s="1107"/>
      <c r="P34" s="1108"/>
      <c r="Q34" s="1049">
        <v>365</v>
      </c>
      <c r="R34" s="1050"/>
      <c r="S34" s="1050"/>
      <c r="T34" s="1050"/>
      <c r="U34" s="1050"/>
      <c r="V34" s="1050">
        <v>364</v>
      </c>
      <c r="W34" s="1050"/>
      <c r="X34" s="1050"/>
      <c r="Y34" s="1050"/>
      <c r="Z34" s="1050"/>
      <c r="AA34" s="1050">
        <v>1</v>
      </c>
      <c r="AB34" s="1050"/>
      <c r="AC34" s="1050"/>
      <c r="AD34" s="1050"/>
      <c r="AE34" s="1112"/>
      <c r="AF34" s="1088">
        <v>1</v>
      </c>
      <c r="AG34" s="1089"/>
      <c r="AH34" s="1089"/>
      <c r="AI34" s="1089"/>
      <c r="AJ34" s="1090"/>
      <c r="AK34" s="1047">
        <v>303</v>
      </c>
      <c r="AL34" s="1037"/>
      <c r="AM34" s="1037"/>
      <c r="AN34" s="1037"/>
      <c r="AO34" s="1037"/>
      <c r="AP34" s="1037">
        <v>2883</v>
      </c>
      <c r="AQ34" s="1037"/>
      <c r="AR34" s="1037"/>
      <c r="AS34" s="1037"/>
      <c r="AT34" s="1037"/>
      <c r="AU34" s="1037">
        <v>2849</v>
      </c>
      <c r="AV34" s="1037"/>
      <c r="AW34" s="1037"/>
      <c r="AX34" s="1037"/>
      <c r="AY34" s="1037"/>
      <c r="AZ34" s="1111" t="s">
        <v>565</v>
      </c>
      <c r="BA34" s="1111"/>
      <c r="BB34" s="1111"/>
      <c r="BC34" s="1111"/>
      <c r="BD34" s="1111"/>
      <c r="BE34" s="1101" t="s">
        <v>398</v>
      </c>
      <c r="BF34" s="1101"/>
      <c r="BG34" s="1101"/>
      <c r="BH34" s="1101"/>
      <c r="BI34" s="1102"/>
      <c r="BJ34" s="230"/>
      <c r="BK34" s="230"/>
      <c r="BL34" s="230"/>
      <c r="BM34" s="230"/>
      <c r="BN34" s="230"/>
      <c r="BO34" s="243"/>
      <c r="BP34" s="243"/>
      <c r="BQ34" s="240">
        <v>28</v>
      </c>
      <c r="BR34" s="241"/>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4"/>
    </row>
    <row r="35" spans="1:131" s="225" customFormat="1" ht="26.25" customHeight="1">
      <c r="A35" s="244">
        <v>8</v>
      </c>
      <c r="B35" s="1106" t="s">
        <v>399</v>
      </c>
      <c r="C35" s="1107"/>
      <c r="D35" s="1107"/>
      <c r="E35" s="1107"/>
      <c r="F35" s="1107"/>
      <c r="G35" s="1107"/>
      <c r="H35" s="1107"/>
      <c r="I35" s="1107"/>
      <c r="J35" s="1107"/>
      <c r="K35" s="1107"/>
      <c r="L35" s="1107"/>
      <c r="M35" s="1107"/>
      <c r="N35" s="1107"/>
      <c r="O35" s="1107"/>
      <c r="P35" s="1108"/>
      <c r="Q35" s="1049">
        <v>303</v>
      </c>
      <c r="R35" s="1050"/>
      <c r="S35" s="1050"/>
      <c r="T35" s="1050"/>
      <c r="U35" s="1050"/>
      <c r="V35" s="1050">
        <v>286</v>
      </c>
      <c r="W35" s="1050"/>
      <c r="X35" s="1050"/>
      <c r="Y35" s="1050"/>
      <c r="Z35" s="1050"/>
      <c r="AA35" s="1050">
        <v>17</v>
      </c>
      <c r="AB35" s="1050"/>
      <c r="AC35" s="1050"/>
      <c r="AD35" s="1050"/>
      <c r="AE35" s="1112"/>
      <c r="AF35" s="1088">
        <v>17</v>
      </c>
      <c r="AG35" s="1089"/>
      <c r="AH35" s="1089"/>
      <c r="AI35" s="1089"/>
      <c r="AJ35" s="1090"/>
      <c r="AK35" s="1047">
        <v>147</v>
      </c>
      <c r="AL35" s="1037"/>
      <c r="AM35" s="1037"/>
      <c r="AN35" s="1037"/>
      <c r="AO35" s="1037"/>
      <c r="AP35" s="1037">
        <v>1549</v>
      </c>
      <c r="AQ35" s="1037"/>
      <c r="AR35" s="1037"/>
      <c r="AS35" s="1037"/>
      <c r="AT35" s="1037"/>
      <c r="AU35" s="1037">
        <v>1256</v>
      </c>
      <c r="AV35" s="1037"/>
      <c r="AW35" s="1037"/>
      <c r="AX35" s="1037"/>
      <c r="AY35" s="1037"/>
      <c r="AZ35" s="1111" t="s">
        <v>565</v>
      </c>
      <c r="BA35" s="1111"/>
      <c r="BB35" s="1111"/>
      <c r="BC35" s="1111"/>
      <c r="BD35" s="1111"/>
      <c r="BE35" s="1101" t="s">
        <v>398</v>
      </c>
      <c r="BF35" s="1101"/>
      <c r="BG35" s="1101"/>
      <c r="BH35" s="1101"/>
      <c r="BI35" s="1102"/>
      <c r="BJ35" s="230"/>
      <c r="BK35" s="230"/>
      <c r="BL35" s="230"/>
      <c r="BM35" s="230"/>
      <c r="BN35" s="230"/>
      <c r="BO35" s="243"/>
      <c r="BP35" s="243"/>
      <c r="BQ35" s="240">
        <v>29</v>
      </c>
      <c r="BR35" s="241"/>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4"/>
    </row>
    <row r="36" spans="1:131" s="225" customFormat="1" ht="26.25" customHeight="1">
      <c r="A36" s="244">
        <v>9</v>
      </c>
      <c r="B36" s="1106" t="s">
        <v>400</v>
      </c>
      <c r="C36" s="1107"/>
      <c r="D36" s="1107"/>
      <c r="E36" s="1107"/>
      <c r="F36" s="1107"/>
      <c r="G36" s="1107"/>
      <c r="H36" s="1107"/>
      <c r="I36" s="1107"/>
      <c r="J36" s="1107"/>
      <c r="K36" s="1107"/>
      <c r="L36" s="1107"/>
      <c r="M36" s="1107"/>
      <c r="N36" s="1107"/>
      <c r="O36" s="1107"/>
      <c r="P36" s="1108"/>
      <c r="Q36" s="1049">
        <v>11</v>
      </c>
      <c r="R36" s="1050"/>
      <c r="S36" s="1050"/>
      <c r="T36" s="1050"/>
      <c r="U36" s="1050"/>
      <c r="V36" s="1050">
        <v>11</v>
      </c>
      <c r="W36" s="1050"/>
      <c r="X36" s="1050"/>
      <c r="Y36" s="1050"/>
      <c r="Z36" s="1050"/>
      <c r="AA36" s="1050">
        <v>0</v>
      </c>
      <c r="AB36" s="1050"/>
      <c r="AC36" s="1050"/>
      <c r="AD36" s="1050"/>
      <c r="AE36" s="1112"/>
      <c r="AF36" s="1088" t="s">
        <v>138</v>
      </c>
      <c r="AG36" s="1089"/>
      <c r="AH36" s="1089"/>
      <c r="AI36" s="1089"/>
      <c r="AJ36" s="1090"/>
      <c r="AK36" s="1037">
        <v>7</v>
      </c>
      <c r="AL36" s="1037"/>
      <c r="AM36" s="1037"/>
      <c r="AN36" s="1037"/>
      <c r="AO36" s="1037"/>
      <c r="AP36" s="1037" t="s">
        <v>565</v>
      </c>
      <c r="AQ36" s="1037"/>
      <c r="AR36" s="1037"/>
      <c r="AS36" s="1037"/>
      <c r="AT36" s="1037"/>
      <c r="AU36" s="1037" t="s">
        <v>565</v>
      </c>
      <c r="AV36" s="1037"/>
      <c r="AW36" s="1037"/>
      <c r="AX36" s="1037"/>
      <c r="AY36" s="1037"/>
      <c r="AZ36" s="1111" t="s">
        <v>565</v>
      </c>
      <c r="BA36" s="1111"/>
      <c r="BB36" s="1111"/>
      <c r="BC36" s="1111"/>
      <c r="BD36" s="1111"/>
      <c r="BE36" s="1101" t="s">
        <v>398</v>
      </c>
      <c r="BF36" s="1101"/>
      <c r="BG36" s="1101"/>
      <c r="BH36" s="1101"/>
      <c r="BI36" s="1102"/>
      <c r="BJ36" s="230"/>
      <c r="BK36" s="230"/>
      <c r="BL36" s="230"/>
      <c r="BM36" s="230"/>
      <c r="BN36" s="230"/>
      <c r="BO36" s="243"/>
      <c r="BP36" s="243"/>
      <c r="BQ36" s="240">
        <v>30</v>
      </c>
      <c r="BR36" s="241"/>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4"/>
    </row>
    <row r="37" spans="1:131" s="225" customFormat="1" ht="26.25" customHeight="1">
      <c r="A37" s="244">
        <v>10</v>
      </c>
      <c r="B37" s="1106" t="s">
        <v>401</v>
      </c>
      <c r="C37" s="1107"/>
      <c r="D37" s="1107"/>
      <c r="E37" s="1107"/>
      <c r="F37" s="1107"/>
      <c r="G37" s="1107"/>
      <c r="H37" s="1107"/>
      <c r="I37" s="1107"/>
      <c r="J37" s="1107"/>
      <c r="K37" s="1107"/>
      <c r="L37" s="1107"/>
      <c r="M37" s="1107"/>
      <c r="N37" s="1107"/>
      <c r="O37" s="1107"/>
      <c r="P37" s="1108"/>
      <c r="Q37" s="1049">
        <v>0</v>
      </c>
      <c r="R37" s="1050"/>
      <c r="S37" s="1050"/>
      <c r="T37" s="1050"/>
      <c r="U37" s="1050"/>
      <c r="V37" s="1050">
        <v>0</v>
      </c>
      <c r="W37" s="1050"/>
      <c r="X37" s="1050"/>
      <c r="Y37" s="1050"/>
      <c r="Z37" s="1050"/>
      <c r="AA37" s="1050">
        <v>0</v>
      </c>
      <c r="AB37" s="1050"/>
      <c r="AC37" s="1050"/>
      <c r="AD37" s="1050"/>
      <c r="AE37" s="1112"/>
      <c r="AF37" s="1088" t="s">
        <v>138</v>
      </c>
      <c r="AG37" s="1089"/>
      <c r="AH37" s="1089"/>
      <c r="AI37" s="1089"/>
      <c r="AJ37" s="1090"/>
      <c r="AK37" s="1037">
        <v>0</v>
      </c>
      <c r="AL37" s="1037"/>
      <c r="AM37" s="1037"/>
      <c r="AN37" s="1037"/>
      <c r="AO37" s="1037"/>
      <c r="AP37" s="1037" t="s">
        <v>565</v>
      </c>
      <c r="AQ37" s="1037"/>
      <c r="AR37" s="1037"/>
      <c r="AS37" s="1037"/>
      <c r="AT37" s="1037"/>
      <c r="AU37" s="1037" t="s">
        <v>565</v>
      </c>
      <c r="AV37" s="1037"/>
      <c r="AW37" s="1037"/>
      <c r="AX37" s="1037"/>
      <c r="AY37" s="1037"/>
      <c r="AZ37" s="1111" t="s">
        <v>565</v>
      </c>
      <c r="BA37" s="1111"/>
      <c r="BB37" s="1111"/>
      <c r="BC37" s="1111"/>
      <c r="BD37" s="1111"/>
      <c r="BE37" s="1101" t="s">
        <v>398</v>
      </c>
      <c r="BF37" s="1101"/>
      <c r="BG37" s="1101"/>
      <c r="BH37" s="1101"/>
      <c r="BI37" s="1102"/>
      <c r="BJ37" s="230"/>
      <c r="BK37" s="230"/>
      <c r="BL37" s="230"/>
      <c r="BM37" s="230"/>
      <c r="BN37" s="230"/>
      <c r="BO37" s="243"/>
      <c r="BP37" s="243"/>
      <c r="BQ37" s="240">
        <v>31</v>
      </c>
      <c r="BR37" s="241"/>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4"/>
    </row>
    <row r="38" spans="1:131" s="225" customFormat="1" ht="26.25" customHeight="1">
      <c r="A38" s="244">
        <v>11</v>
      </c>
      <c r="B38" s="1106"/>
      <c r="C38" s="1107"/>
      <c r="D38" s="1107"/>
      <c r="E38" s="1107"/>
      <c r="F38" s="1107"/>
      <c r="G38" s="1107"/>
      <c r="H38" s="1107"/>
      <c r="I38" s="1107"/>
      <c r="J38" s="1107"/>
      <c r="K38" s="1107"/>
      <c r="L38" s="1107"/>
      <c r="M38" s="1107"/>
      <c r="N38" s="1107"/>
      <c r="O38" s="1107"/>
      <c r="P38" s="1108"/>
      <c r="Q38" s="1049"/>
      <c r="R38" s="1050"/>
      <c r="S38" s="1050"/>
      <c r="T38" s="1050"/>
      <c r="U38" s="1050"/>
      <c r="V38" s="1050"/>
      <c r="W38" s="1050"/>
      <c r="X38" s="1050"/>
      <c r="Y38" s="1050"/>
      <c r="Z38" s="1050"/>
      <c r="AA38" s="1050"/>
      <c r="AB38" s="1050"/>
      <c r="AC38" s="1050"/>
      <c r="AD38" s="1050"/>
      <c r="AE38" s="1112"/>
      <c r="AF38" s="1088"/>
      <c r="AG38" s="1089"/>
      <c r="AH38" s="1089"/>
      <c r="AI38" s="1089"/>
      <c r="AJ38" s="1090"/>
      <c r="AK38" s="1047"/>
      <c r="AL38" s="1037"/>
      <c r="AM38" s="1037"/>
      <c r="AN38" s="1037"/>
      <c r="AO38" s="1037"/>
      <c r="AP38" s="1037"/>
      <c r="AQ38" s="1037"/>
      <c r="AR38" s="1037"/>
      <c r="AS38" s="1037"/>
      <c r="AT38" s="1037"/>
      <c r="AU38" s="1037"/>
      <c r="AV38" s="1037"/>
      <c r="AW38" s="1037"/>
      <c r="AX38" s="1037"/>
      <c r="AY38" s="1037"/>
      <c r="AZ38" s="1111"/>
      <c r="BA38" s="1111"/>
      <c r="BB38" s="1111"/>
      <c r="BC38" s="1111"/>
      <c r="BD38" s="1111"/>
      <c r="BE38" s="1101"/>
      <c r="BF38" s="1101"/>
      <c r="BG38" s="1101"/>
      <c r="BH38" s="1101"/>
      <c r="BI38" s="1102"/>
      <c r="BJ38" s="230"/>
      <c r="BK38" s="230"/>
      <c r="BL38" s="230"/>
      <c r="BM38" s="230"/>
      <c r="BN38" s="230"/>
      <c r="BO38" s="243"/>
      <c r="BP38" s="243"/>
      <c r="BQ38" s="240">
        <v>32</v>
      </c>
      <c r="BR38" s="241"/>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4"/>
    </row>
    <row r="39" spans="1:131" s="225" customFormat="1" ht="26.25" customHeight="1">
      <c r="A39" s="244">
        <v>12</v>
      </c>
      <c r="B39" s="1106"/>
      <c r="C39" s="1107"/>
      <c r="D39" s="1107"/>
      <c r="E39" s="1107"/>
      <c r="F39" s="1107"/>
      <c r="G39" s="1107"/>
      <c r="H39" s="1107"/>
      <c r="I39" s="1107"/>
      <c r="J39" s="1107"/>
      <c r="K39" s="1107"/>
      <c r="L39" s="1107"/>
      <c r="M39" s="1107"/>
      <c r="N39" s="1107"/>
      <c r="O39" s="1107"/>
      <c r="P39" s="1108"/>
      <c r="Q39" s="1049"/>
      <c r="R39" s="1050"/>
      <c r="S39" s="1050"/>
      <c r="T39" s="1050"/>
      <c r="U39" s="1050"/>
      <c r="V39" s="1050"/>
      <c r="W39" s="1050"/>
      <c r="X39" s="1050"/>
      <c r="Y39" s="1050"/>
      <c r="Z39" s="1050"/>
      <c r="AA39" s="1050"/>
      <c r="AB39" s="1050"/>
      <c r="AC39" s="1050"/>
      <c r="AD39" s="1050"/>
      <c r="AE39" s="1112"/>
      <c r="AF39" s="1088"/>
      <c r="AG39" s="1089"/>
      <c r="AH39" s="1089"/>
      <c r="AI39" s="1089"/>
      <c r="AJ39" s="1090"/>
      <c r="AK39" s="1047"/>
      <c r="AL39" s="1037"/>
      <c r="AM39" s="1037"/>
      <c r="AN39" s="1037"/>
      <c r="AO39" s="1037"/>
      <c r="AP39" s="1037"/>
      <c r="AQ39" s="1037"/>
      <c r="AR39" s="1037"/>
      <c r="AS39" s="1037"/>
      <c r="AT39" s="1037"/>
      <c r="AU39" s="1037"/>
      <c r="AV39" s="1037"/>
      <c r="AW39" s="1037"/>
      <c r="AX39" s="1037"/>
      <c r="AY39" s="1037"/>
      <c r="AZ39" s="1111"/>
      <c r="BA39" s="1111"/>
      <c r="BB39" s="1111"/>
      <c r="BC39" s="1111"/>
      <c r="BD39" s="1111"/>
      <c r="BE39" s="1101"/>
      <c r="BF39" s="1101"/>
      <c r="BG39" s="1101"/>
      <c r="BH39" s="1101"/>
      <c r="BI39" s="1102"/>
      <c r="BJ39" s="230"/>
      <c r="BK39" s="230"/>
      <c r="BL39" s="230"/>
      <c r="BM39" s="230"/>
      <c r="BN39" s="230"/>
      <c r="BO39" s="243"/>
      <c r="BP39" s="243"/>
      <c r="BQ39" s="240">
        <v>33</v>
      </c>
      <c r="BR39" s="241"/>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4"/>
    </row>
    <row r="40" spans="1:131" s="225" customFormat="1" ht="26.25" customHeight="1">
      <c r="A40" s="239">
        <v>13</v>
      </c>
      <c r="B40" s="1106"/>
      <c r="C40" s="1107"/>
      <c r="D40" s="1107"/>
      <c r="E40" s="1107"/>
      <c r="F40" s="1107"/>
      <c r="G40" s="1107"/>
      <c r="H40" s="1107"/>
      <c r="I40" s="1107"/>
      <c r="J40" s="1107"/>
      <c r="K40" s="1107"/>
      <c r="L40" s="1107"/>
      <c r="M40" s="1107"/>
      <c r="N40" s="1107"/>
      <c r="O40" s="1107"/>
      <c r="P40" s="1108"/>
      <c r="Q40" s="1049"/>
      <c r="R40" s="1050"/>
      <c r="S40" s="1050"/>
      <c r="T40" s="1050"/>
      <c r="U40" s="1050"/>
      <c r="V40" s="1050"/>
      <c r="W40" s="1050"/>
      <c r="X40" s="1050"/>
      <c r="Y40" s="1050"/>
      <c r="Z40" s="1050"/>
      <c r="AA40" s="1050"/>
      <c r="AB40" s="1050"/>
      <c r="AC40" s="1050"/>
      <c r="AD40" s="1050"/>
      <c r="AE40" s="1112"/>
      <c r="AF40" s="1088"/>
      <c r="AG40" s="1089"/>
      <c r="AH40" s="1089"/>
      <c r="AI40" s="1089"/>
      <c r="AJ40" s="1090"/>
      <c r="AK40" s="1047"/>
      <c r="AL40" s="1037"/>
      <c r="AM40" s="1037"/>
      <c r="AN40" s="1037"/>
      <c r="AO40" s="1037"/>
      <c r="AP40" s="1037"/>
      <c r="AQ40" s="1037"/>
      <c r="AR40" s="1037"/>
      <c r="AS40" s="1037"/>
      <c r="AT40" s="1037"/>
      <c r="AU40" s="1037"/>
      <c r="AV40" s="1037"/>
      <c r="AW40" s="1037"/>
      <c r="AX40" s="1037"/>
      <c r="AY40" s="1037"/>
      <c r="AZ40" s="1111"/>
      <c r="BA40" s="1111"/>
      <c r="BB40" s="1111"/>
      <c r="BC40" s="1111"/>
      <c r="BD40" s="1111"/>
      <c r="BE40" s="1101"/>
      <c r="BF40" s="1101"/>
      <c r="BG40" s="1101"/>
      <c r="BH40" s="1101"/>
      <c r="BI40" s="1102"/>
      <c r="BJ40" s="230"/>
      <c r="BK40" s="230"/>
      <c r="BL40" s="230"/>
      <c r="BM40" s="230"/>
      <c r="BN40" s="230"/>
      <c r="BO40" s="243"/>
      <c r="BP40" s="243"/>
      <c r="BQ40" s="240">
        <v>34</v>
      </c>
      <c r="BR40" s="241"/>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4"/>
    </row>
    <row r="41" spans="1:131" s="225" customFormat="1" ht="26.25" customHeight="1">
      <c r="A41" s="239">
        <v>14</v>
      </c>
      <c r="B41" s="1106"/>
      <c r="C41" s="1107"/>
      <c r="D41" s="1107"/>
      <c r="E41" s="1107"/>
      <c r="F41" s="1107"/>
      <c r="G41" s="1107"/>
      <c r="H41" s="1107"/>
      <c r="I41" s="1107"/>
      <c r="J41" s="1107"/>
      <c r="K41" s="1107"/>
      <c r="L41" s="1107"/>
      <c r="M41" s="1107"/>
      <c r="N41" s="1107"/>
      <c r="O41" s="1107"/>
      <c r="P41" s="1108"/>
      <c r="Q41" s="1049"/>
      <c r="R41" s="1050"/>
      <c r="S41" s="1050"/>
      <c r="T41" s="1050"/>
      <c r="U41" s="1050"/>
      <c r="V41" s="1050"/>
      <c r="W41" s="1050"/>
      <c r="X41" s="1050"/>
      <c r="Y41" s="1050"/>
      <c r="Z41" s="1050"/>
      <c r="AA41" s="1050"/>
      <c r="AB41" s="1050"/>
      <c r="AC41" s="1050"/>
      <c r="AD41" s="1050"/>
      <c r="AE41" s="1112"/>
      <c r="AF41" s="1088"/>
      <c r="AG41" s="1089"/>
      <c r="AH41" s="1089"/>
      <c r="AI41" s="1089"/>
      <c r="AJ41" s="1090"/>
      <c r="AK41" s="1047"/>
      <c r="AL41" s="1037"/>
      <c r="AM41" s="1037"/>
      <c r="AN41" s="1037"/>
      <c r="AO41" s="1037"/>
      <c r="AP41" s="1037"/>
      <c r="AQ41" s="1037"/>
      <c r="AR41" s="1037"/>
      <c r="AS41" s="1037"/>
      <c r="AT41" s="1037"/>
      <c r="AU41" s="1037"/>
      <c r="AV41" s="1037"/>
      <c r="AW41" s="1037"/>
      <c r="AX41" s="1037"/>
      <c r="AY41" s="1037"/>
      <c r="AZ41" s="1111"/>
      <c r="BA41" s="1111"/>
      <c r="BB41" s="1111"/>
      <c r="BC41" s="1111"/>
      <c r="BD41" s="1111"/>
      <c r="BE41" s="1101"/>
      <c r="BF41" s="1101"/>
      <c r="BG41" s="1101"/>
      <c r="BH41" s="1101"/>
      <c r="BI41" s="1102"/>
      <c r="BJ41" s="230"/>
      <c r="BK41" s="230"/>
      <c r="BL41" s="230"/>
      <c r="BM41" s="230"/>
      <c r="BN41" s="230"/>
      <c r="BO41" s="243"/>
      <c r="BP41" s="243"/>
      <c r="BQ41" s="240">
        <v>35</v>
      </c>
      <c r="BR41" s="241"/>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4"/>
    </row>
    <row r="42" spans="1:131" s="225" customFormat="1" ht="26.25" customHeight="1">
      <c r="A42" s="239">
        <v>15</v>
      </c>
      <c r="B42" s="1106"/>
      <c r="C42" s="1107"/>
      <c r="D42" s="1107"/>
      <c r="E42" s="1107"/>
      <c r="F42" s="1107"/>
      <c r="G42" s="1107"/>
      <c r="H42" s="1107"/>
      <c r="I42" s="1107"/>
      <c r="J42" s="1107"/>
      <c r="K42" s="1107"/>
      <c r="L42" s="1107"/>
      <c r="M42" s="1107"/>
      <c r="N42" s="1107"/>
      <c r="O42" s="1107"/>
      <c r="P42" s="1108"/>
      <c r="Q42" s="1049"/>
      <c r="R42" s="1050"/>
      <c r="S42" s="1050"/>
      <c r="T42" s="1050"/>
      <c r="U42" s="1050"/>
      <c r="V42" s="1050"/>
      <c r="W42" s="1050"/>
      <c r="X42" s="1050"/>
      <c r="Y42" s="1050"/>
      <c r="Z42" s="1050"/>
      <c r="AA42" s="1050"/>
      <c r="AB42" s="1050"/>
      <c r="AC42" s="1050"/>
      <c r="AD42" s="1050"/>
      <c r="AE42" s="1112"/>
      <c r="AF42" s="1088"/>
      <c r="AG42" s="1089"/>
      <c r="AH42" s="1089"/>
      <c r="AI42" s="1089"/>
      <c r="AJ42" s="1090"/>
      <c r="AK42" s="1047"/>
      <c r="AL42" s="1037"/>
      <c r="AM42" s="1037"/>
      <c r="AN42" s="1037"/>
      <c r="AO42" s="1037"/>
      <c r="AP42" s="1037"/>
      <c r="AQ42" s="1037"/>
      <c r="AR42" s="1037"/>
      <c r="AS42" s="1037"/>
      <c r="AT42" s="1037"/>
      <c r="AU42" s="1037"/>
      <c r="AV42" s="1037"/>
      <c r="AW42" s="1037"/>
      <c r="AX42" s="1037"/>
      <c r="AY42" s="1037"/>
      <c r="AZ42" s="1111"/>
      <c r="BA42" s="1111"/>
      <c r="BB42" s="1111"/>
      <c r="BC42" s="1111"/>
      <c r="BD42" s="1111"/>
      <c r="BE42" s="1101"/>
      <c r="BF42" s="1101"/>
      <c r="BG42" s="1101"/>
      <c r="BH42" s="1101"/>
      <c r="BI42" s="1102"/>
      <c r="BJ42" s="230"/>
      <c r="BK42" s="230"/>
      <c r="BL42" s="230"/>
      <c r="BM42" s="230"/>
      <c r="BN42" s="230"/>
      <c r="BO42" s="243"/>
      <c r="BP42" s="243"/>
      <c r="BQ42" s="240">
        <v>36</v>
      </c>
      <c r="BR42" s="241"/>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4"/>
    </row>
    <row r="43" spans="1:131" s="225" customFormat="1" ht="26.25" customHeight="1">
      <c r="A43" s="239">
        <v>16</v>
      </c>
      <c r="B43" s="1106"/>
      <c r="C43" s="1107"/>
      <c r="D43" s="1107"/>
      <c r="E43" s="1107"/>
      <c r="F43" s="1107"/>
      <c r="G43" s="1107"/>
      <c r="H43" s="1107"/>
      <c r="I43" s="1107"/>
      <c r="J43" s="1107"/>
      <c r="K43" s="1107"/>
      <c r="L43" s="1107"/>
      <c r="M43" s="1107"/>
      <c r="N43" s="1107"/>
      <c r="O43" s="1107"/>
      <c r="P43" s="1108"/>
      <c r="Q43" s="1049"/>
      <c r="R43" s="1050"/>
      <c r="S43" s="1050"/>
      <c r="T43" s="1050"/>
      <c r="U43" s="1050"/>
      <c r="V43" s="1050"/>
      <c r="W43" s="1050"/>
      <c r="X43" s="1050"/>
      <c r="Y43" s="1050"/>
      <c r="Z43" s="1050"/>
      <c r="AA43" s="1050"/>
      <c r="AB43" s="1050"/>
      <c r="AC43" s="1050"/>
      <c r="AD43" s="1050"/>
      <c r="AE43" s="1112"/>
      <c r="AF43" s="1088"/>
      <c r="AG43" s="1089"/>
      <c r="AH43" s="1089"/>
      <c r="AI43" s="1089"/>
      <c r="AJ43" s="1090"/>
      <c r="AK43" s="1047"/>
      <c r="AL43" s="1037"/>
      <c r="AM43" s="1037"/>
      <c r="AN43" s="1037"/>
      <c r="AO43" s="1037"/>
      <c r="AP43" s="1037"/>
      <c r="AQ43" s="1037"/>
      <c r="AR43" s="1037"/>
      <c r="AS43" s="1037"/>
      <c r="AT43" s="1037"/>
      <c r="AU43" s="1037"/>
      <c r="AV43" s="1037"/>
      <c r="AW43" s="1037"/>
      <c r="AX43" s="1037"/>
      <c r="AY43" s="1037"/>
      <c r="AZ43" s="1111"/>
      <c r="BA43" s="1111"/>
      <c r="BB43" s="1111"/>
      <c r="BC43" s="1111"/>
      <c r="BD43" s="1111"/>
      <c r="BE43" s="1101"/>
      <c r="BF43" s="1101"/>
      <c r="BG43" s="1101"/>
      <c r="BH43" s="1101"/>
      <c r="BI43" s="1102"/>
      <c r="BJ43" s="230"/>
      <c r="BK43" s="230"/>
      <c r="BL43" s="230"/>
      <c r="BM43" s="230"/>
      <c r="BN43" s="230"/>
      <c r="BO43" s="243"/>
      <c r="BP43" s="243"/>
      <c r="BQ43" s="240">
        <v>37</v>
      </c>
      <c r="BR43" s="241"/>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4"/>
    </row>
    <row r="44" spans="1:131" s="225" customFormat="1" ht="26.25" customHeight="1">
      <c r="A44" s="239">
        <v>17</v>
      </c>
      <c r="B44" s="1106"/>
      <c r="C44" s="1107"/>
      <c r="D44" s="1107"/>
      <c r="E44" s="1107"/>
      <c r="F44" s="1107"/>
      <c r="G44" s="1107"/>
      <c r="H44" s="1107"/>
      <c r="I44" s="1107"/>
      <c r="J44" s="1107"/>
      <c r="K44" s="1107"/>
      <c r="L44" s="1107"/>
      <c r="M44" s="1107"/>
      <c r="N44" s="1107"/>
      <c r="O44" s="1107"/>
      <c r="P44" s="1108"/>
      <c r="Q44" s="1049"/>
      <c r="R44" s="1050"/>
      <c r="S44" s="1050"/>
      <c r="T44" s="1050"/>
      <c r="U44" s="1050"/>
      <c r="V44" s="1050"/>
      <c r="W44" s="1050"/>
      <c r="X44" s="1050"/>
      <c r="Y44" s="1050"/>
      <c r="Z44" s="1050"/>
      <c r="AA44" s="1050"/>
      <c r="AB44" s="1050"/>
      <c r="AC44" s="1050"/>
      <c r="AD44" s="1050"/>
      <c r="AE44" s="1112"/>
      <c r="AF44" s="1088"/>
      <c r="AG44" s="1089"/>
      <c r="AH44" s="1089"/>
      <c r="AI44" s="1089"/>
      <c r="AJ44" s="1090"/>
      <c r="AK44" s="1047"/>
      <c r="AL44" s="1037"/>
      <c r="AM44" s="1037"/>
      <c r="AN44" s="1037"/>
      <c r="AO44" s="1037"/>
      <c r="AP44" s="1037"/>
      <c r="AQ44" s="1037"/>
      <c r="AR44" s="1037"/>
      <c r="AS44" s="1037"/>
      <c r="AT44" s="1037"/>
      <c r="AU44" s="1037"/>
      <c r="AV44" s="1037"/>
      <c r="AW44" s="1037"/>
      <c r="AX44" s="1037"/>
      <c r="AY44" s="1037"/>
      <c r="AZ44" s="1111"/>
      <c r="BA44" s="1111"/>
      <c r="BB44" s="1111"/>
      <c r="BC44" s="1111"/>
      <c r="BD44" s="1111"/>
      <c r="BE44" s="1101"/>
      <c r="BF44" s="1101"/>
      <c r="BG44" s="1101"/>
      <c r="BH44" s="1101"/>
      <c r="BI44" s="1102"/>
      <c r="BJ44" s="230"/>
      <c r="BK44" s="230"/>
      <c r="BL44" s="230"/>
      <c r="BM44" s="230"/>
      <c r="BN44" s="230"/>
      <c r="BO44" s="243"/>
      <c r="BP44" s="243"/>
      <c r="BQ44" s="240">
        <v>38</v>
      </c>
      <c r="BR44" s="241"/>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4"/>
    </row>
    <row r="45" spans="1:131" s="225" customFormat="1" ht="26.25" customHeight="1">
      <c r="A45" s="239">
        <v>18</v>
      </c>
      <c r="B45" s="1106"/>
      <c r="C45" s="1107"/>
      <c r="D45" s="1107"/>
      <c r="E45" s="1107"/>
      <c r="F45" s="1107"/>
      <c r="G45" s="1107"/>
      <c r="H45" s="1107"/>
      <c r="I45" s="1107"/>
      <c r="J45" s="1107"/>
      <c r="K45" s="1107"/>
      <c r="L45" s="1107"/>
      <c r="M45" s="1107"/>
      <c r="N45" s="1107"/>
      <c r="O45" s="1107"/>
      <c r="P45" s="1108"/>
      <c r="Q45" s="1049"/>
      <c r="R45" s="1050"/>
      <c r="S45" s="1050"/>
      <c r="T45" s="1050"/>
      <c r="U45" s="1050"/>
      <c r="V45" s="1050"/>
      <c r="W45" s="1050"/>
      <c r="X45" s="1050"/>
      <c r="Y45" s="1050"/>
      <c r="Z45" s="1050"/>
      <c r="AA45" s="1050"/>
      <c r="AB45" s="1050"/>
      <c r="AC45" s="1050"/>
      <c r="AD45" s="1050"/>
      <c r="AE45" s="1112"/>
      <c r="AF45" s="1088"/>
      <c r="AG45" s="1089"/>
      <c r="AH45" s="1089"/>
      <c r="AI45" s="1089"/>
      <c r="AJ45" s="1090"/>
      <c r="AK45" s="1047"/>
      <c r="AL45" s="1037"/>
      <c r="AM45" s="1037"/>
      <c r="AN45" s="1037"/>
      <c r="AO45" s="1037"/>
      <c r="AP45" s="1037"/>
      <c r="AQ45" s="1037"/>
      <c r="AR45" s="1037"/>
      <c r="AS45" s="1037"/>
      <c r="AT45" s="1037"/>
      <c r="AU45" s="1037"/>
      <c r="AV45" s="1037"/>
      <c r="AW45" s="1037"/>
      <c r="AX45" s="1037"/>
      <c r="AY45" s="1037"/>
      <c r="AZ45" s="1111"/>
      <c r="BA45" s="1111"/>
      <c r="BB45" s="1111"/>
      <c r="BC45" s="1111"/>
      <c r="BD45" s="1111"/>
      <c r="BE45" s="1101"/>
      <c r="BF45" s="1101"/>
      <c r="BG45" s="1101"/>
      <c r="BH45" s="1101"/>
      <c r="BI45" s="1102"/>
      <c r="BJ45" s="230"/>
      <c r="BK45" s="230"/>
      <c r="BL45" s="230"/>
      <c r="BM45" s="230"/>
      <c r="BN45" s="230"/>
      <c r="BO45" s="243"/>
      <c r="BP45" s="243"/>
      <c r="BQ45" s="240">
        <v>39</v>
      </c>
      <c r="BR45" s="241"/>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4"/>
    </row>
    <row r="46" spans="1:131" s="225" customFormat="1" ht="26.25" customHeight="1">
      <c r="A46" s="239">
        <v>19</v>
      </c>
      <c r="B46" s="1106"/>
      <c r="C46" s="1107"/>
      <c r="D46" s="1107"/>
      <c r="E46" s="1107"/>
      <c r="F46" s="1107"/>
      <c r="G46" s="1107"/>
      <c r="H46" s="1107"/>
      <c r="I46" s="1107"/>
      <c r="J46" s="1107"/>
      <c r="K46" s="1107"/>
      <c r="L46" s="1107"/>
      <c r="M46" s="1107"/>
      <c r="N46" s="1107"/>
      <c r="O46" s="1107"/>
      <c r="P46" s="1108"/>
      <c r="Q46" s="1049"/>
      <c r="R46" s="1050"/>
      <c r="S46" s="1050"/>
      <c r="T46" s="1050"/>
      <c r="U46" s="1050"/>
      <c r="V46" s="1050"/>
      <c r="W46" s="1050"/>
      <c r="X46" s="1050"/>
      <c r="Y46" s="1050"/>
      <c r="Z46" s="1050"/>
      <c r="AA46" s="1050"/>
      <c r="AB46" s="1050"/>
      <c r="AC46" s="1050"/>
      <c r="AD46" s="1050"/>
      <c r="AE46" s="1112"/>
      <c r="AF46" s="1088"/>
      <c r="AG46" s="1089"/>
      <c r="AH46" s="1089"/>
      <c r="AI46" s="1089"/>
      <c r="AJ46" s="1090"/>
      <c r="AK46" s="1047"/>
      <c r="AL46" s="1037"/>
      <c r="AM46" s="1037"/>
      <c r="AN46" s="1037"/>
      <c r="AO46" s="1037"/>
      <c r="AP46" s="1037"/>
      <c r="AQ46" s="1037"/>
      <c r="AR46" s="1037"/>
      <c r="AS46" s="1037"/>
      <c r="AT46" s="1037"/>
      <c r="AU46" s="1037"/>
      <c r="AV46" s="1037"/>
      <c r="AW46" s="1037"/>
      <c r="AX46" s="1037"/>
      <c r="AY46" s="1037"/>
      <c r="AZ46" s="1111"/>
      <c r="BA46" s="1111"/>
      <c r="BB46" s="1111"/>
      <c r="BC46" s="1111"/>
      <c r="BD46" s="1111"/>
      <c r="BE46" s="1101"/>
      <c r="BF46" s="1101"/>
      <c r="BG46" s="1101"/>
      <c r="BH46" s="1101"/>
      <c r="BI46" s="1102"/>
      <c r="BJ46" s="230"/>
      <c r="BK46" s="230"/>
      <c r="BL46" s="230"/>
      <c r="BM46" s="230"/>
      <c r="BN46" s="230"/>
      <c r="BO46" s="243"/>
      <c r="BP46" s="243"/>
      <c r="BQ46" s="240">
        <v>40</v>
      </c>
      <c r="BR46" s="241"/>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4"/>
    </row>
    <row r="47" spans="1:131" s="225" customFormat="1" ht="26.25" customHeight="1">
      <c r="A47" s="239">
        <v>20</v>
      </c>
      <c r="B47" s="1106"/>
      <c r="C47" s="1107"/>
      <c r="D47" s="1107"/>
      <c r="E47" s="1107"/>
      <c r="F47" s="1107"/>
      <c r="G47" s="1107"/>
      <c r="H47" s="1107"/>
      <c r="I47" s="1107"/>
      <c r="J47" s="1107"/>
      <c r="K47" s="1107"/>
      <c r="L47" s="1107"/>
      <c r="M47" s="1107"/>
      <c r="N47" s="1107"/>
      <c r="O47" s="1107"/>
      <c r="P47" s="1108"/>
      <c r="Q47" s="1049"/>
      <c r="R47" s="1050"/>
      <c r="S47" s="1050"/>
      <c r="T47" s="1050"/>
      <c r="U47" s="1050"/>
      <c r="V47" s="1050"/>
      <c r="W47" s="1050"/>
      <c r="X47" s="1050"/>
      <c r="Y47" s="1050"/>
      <c r="Z47" s="1050"/>
      <c r="AA47" s="1050"/>
      <c r="AB47" s="1050"/>
      <c r="AC47" s="1050"/>
      <c r="AD47" s="1050"/>
      <c r="AE47" s="1112"/>
      <c r="AF47" s="1088"/>
      <c r="AG47" s="1089"/>
      <c r="AH47" s="1089"/>
      <c r="AI47" s="1089"/>
      <c r="AJ47" s="1090"/>
      <c r="AK47" s="1047"/>
      <c r="AL47" s="1037"/>
      <c r="AM47" s="1037"/>
      <c r="AN47" s="1037"/>
      <c r="AO47" s="1037"/>
      <c r="AP47" s="1037"/>
      <c r="AQ47" s="1037"/>
      <c r="AR47" s="1037"/>
      <c r="AS47" s="1037"/>
      <c r="AT47" s="1037"/>
      <c r="AU47" s="1037"/>
      <c r="AV47" s="1037"/>
      <c r="AW47" s="1037"/>
      <c r="AX47" s="1037"/>
      <c r="AY47" s="1037"/>
      <c r="AZ47" s="1111"/>
      <c r="BA47" s="1111"/>
      <c r="BB47" s="1111"/>
      <c r="BC47" s="1111"/>
      <c r="BD47" s="1111"/>
      <c r="BE47" s="1101"/>
      <c r="BF47" s="1101"/>
      <c r="BG47" s="1101"/>
      <c r="BH47" s="1101"/>
      <c r="BI47" s="1102"/>
      <c r="BJ47" s="230"/>
      <c r="BK47" s="230"/>
      <c r="BL47" s="230"/>
      <c r="BM47" s="230"/>
      <c r="BN47" s="230"/>
      <c r="BO47" s="243"/>
      <c r="BP47" s="243"/>
      <c r="BQ47" s="240">
        <v>41</v>
      </c>
      <c r="BR47" s="241"/>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4"/>
    </row>
    <row r="48" spans="1:131" s="225" customFormat="1" ht="26.25" customHeight="1">
      <c r="A48" s="239">
        <v>21</v>
      </c>
      <c r="B48" s="1106"/>
      <c r="C48" s="1107"/>
      <c r="D48" s="1107"/>
      <c r="E48" s="1107"/>
      <c r="F48" s="1107"/>
      <c r="G48" s="1107"/>
      <c r="H48" s="1107"/>
      <c r="I48" s="1107"/>
      <c r="J48" s="1107"/>
      <c r="K48" s="1107"/>
      <c r="L48" s="1107"/>
      <c r="M48" s="1107"/>
      <c r="N48" s="1107"/>
      <c r="O48" s="1107"/>
      <c r="P48" s="1108"/>
      <c r="Q48" s="1049"/>
      <c r="R48" s="1050"/>
      <c r="S48" s="1050"/>
      <c r="T48" s="1050"/>
      <c r="U48" s="1050"/>
      <c r="V48" s="1050"/>
      <c r="W48" s="1050"/>
      <c r="X48" s="1050"/>
      <c r="Y48" s="1050"/>
      <c r="Z48" s="1050"/>
      <c r="AA48" s="1050"/>
      <c r="AB48" s="1050"/>
      <c r="AC48" s="1050"/>
      <c r="AD48" s="1050"/>
      <c r="AE48" s="1112"/>
      <c r="AF48" s="1088"/>
      <c r="AG48" s="1089"/>
      <c r="AH48" s="1089"/>
      <c r="AI48" s="1089"/>
      <c r="AJ48" s="1090"/>
      <c r="AK48" s="1047"/>
      <c r="AL48" s="1037"/>
      <c r="AM48" s="1037"/>
      <c r="AN48" s="1037"/>
      <c r="AO48" s="1037"/>
      <c r="AP48" s="1037"/>
      <c r="AQ48" s="1037"/>
      <c r="AR48" s="1037"/>
      <c r="AS48" s="1037"/>
      <c r="AT48" s="1037"/>
      <c r="AU48" s="1037"/>
      <c r="AV48" s="1037"/>
      <c r="AW48" s="1037"/>
      <c r="AX48" s="1037"/>
      <c r="AY48" s="1037"/>
      <c r="AZ48" s="1111"/>
      <c r="BA48" s="1111"/>
      <c r="BB48" s="1111"/>
      <c r="BC48" s="1111"/>
      <c r="BD48" s="1111"/>
      <c r="BE48" s="1101"/>
      <c r="BF48" s="1101"/>
      <c r="BG48" s="1101"/>
      <c r="BH48" s="1101"/>
      <c r="BI48" s="1102"/>
      <c r="BJ48" s="230"/>
      <c r="BK48" s="230"/>
      <c r="BL48" s="230"/>
      <c r="BM48" s="230"/>
      <c r="BN48" s="230"/>
      <c r="BO48" s="243"/>
      <c r="BP48" s="243"/>
      <c r="BQ48" s="240">
        <v>42</v>
      </c>
      <c r="BR48" s="241"/>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4"/>
    </row>
    <row r="49" spans="1:131" s="225" customFormat="1" ht="26.25" customHeight="1">
      <c r="A49" s="239">
        <v>22</v>
      </c>
      <c r="B49" s="1106"/>
      <c r="C49" s="1107"/>
      <c r="D49" s="1107"/>
      <c r="E49" s="1107"/>
      <c r="F49" s="1107"/>
      <c r="G49" s="1107"/>
      <c r="H49" s="1107"/>
      <c r="I49" s="1107"/>
      <c r="J49" s="1107"/>
      <c r="K49" s="1107"/>
      <c r="L49" s="1107"/>
      <c r="M49" s="1107"/>
      <c r="N49" s="1107"/>
      <c r="O49" s="1107"/>
      <c r="P49" s="1108"/>
      <c r="Q49" s="1049"/>
      <c r="R49" s="1050"/>
      <c r="S49" s="1050"/>
      <c r="T49" s="1050"/>
      <c r="U49" s="1050"/>
      <c r="V49" s="1050"/>
      <c r="W49" s="1050"/>
      <c r="X49" s="1050"/>
      <c r="Y49" s="1050"/>
      <c r="Z49" s="1050"/>
      <c r="AA49" s="1050"/>
      <c r="AB49" s="1050"/>
      <c r="AC49" s="1050"/>
      <c r="AD49" s="1050"/>
      <c r="AE49" s="1112"/>
      <c r="AF49" s="1088"/>
      <c r="AG49" s="1089"/>
      <c r="AH49" s="1089"/>
      <c r="AI49" s="1089"/>
      <c r="AJ49" s="1090"/>
      <c r="AK49" s="1047"/>
      <c r="AL49" s="1037"/>
      <c r="AM49" s="1037"/>
      <c r="AN49" s="1037"/>
      <c r="AO49" s="1037"/>
      <c r="AP49" s="1037"/>
      <c r="AQ49" s="1037"/>
      <c r="AR49" s="1037"/>
      <c r="AS49" s="1037"/>
      <c r="AT49" s="1037"/>
      <c r="AU49" s="1037"/>
      <c r="AV49" s="1037"/>
      <c r="AW49" s="1037"/>
      <c r="AX49" s="1037"/>
      <c r="AY49" s="1037"/>
      <c r="AZ49" s="1111"/>
      <c r="BA49" s="1111"/>
      <c r="BB49" s="1111"/>
      <c r="BC49" s="1111"/>
      <c r="BD49" s="1111"/>
      <c r="BE49" s="1101"/>
      <c r="BF49" s="1101"/>
      <c r="BG49" s="1101"/>
      <c r="BH49" s="1101"/>
      <c r="BI49" s="1102"/>
      <c r="BJ49" s="230"/>
      <c r="BK49" s="230"/>
      <c r="BL49" s="230"/>
      <c r="BM49" s="230"/>
      <c r="BN49" s="230"/>
      <c r="BO49" s="243"/>
      <c r="BP49" s="243"/>
      <c r="BQ49" s="240">
        <v>43</v>
      </c>
      <c r="BR49" s="241"/>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4"/>
    </row>
    <row r="50" spans="1:131" s="225" customFormat="1" ht="26.25" customHeight="1">
      <c r="A50" s="239">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0"/>
      <c r="BK50" s="230"/>
      <c r="BL50" s="230"/>
      <c r="BM50" s="230"/>
      <c r="BN50" s="230"/>
      <c r="BO50" s="243"/>
      <c r="BP50" s="243"/>
      <c r="BQ50" s="240">
        <v>44</v>
      </c>
      <c r="BR50" s="241"/>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4"/>
    </row>
    <row r="51" spans="1:131" s="225" customFormat="1" ht="26.25" customHeight="1">
      <c r="A51" s="239">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0"/>
      <c r="BK51" s="230"/>
      <c r="BL51" s="230"/>
      <c r="BM51" s="230"/>
      <c r="BN51" s="230"/>
      <c r="BO51" s="243"/>
      <c r="BP51" s="243"/>
      <c r="BQ51" s="240">
        <v>45</v>
      </c>
      <c r="BR51" s="241"/>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4"/>
    </row>
    <row r="52" spans="1:131" s="225" customFormat="1" ht="26.25" customHeight="1">
      <c r="A52" s="239">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0"/>
      <c r="BK52" s="230"/>
      <c r="BL52" s="230"/>
      <c r="BM52" s="230"/>
      <c r="BN52" s="230"/>
      <c r="BO52" s="243"/>
      <c r="BP52" s="243"/>
      <c r="BQ52" s="240">
        <v>46</v>
      </c>
      <c r="BR52" s="241"/>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4"/>
    </row>
    <row r="53" spans="1:131" s="225" customFormat="1" ht="26.25" customHeight="1">
      <c r="A53" s="239">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0"/>
      <c r="BK53" s="230"/>
      <c r="BL53" s="230"/>
      <c r="BM53" s="230"/>
      <c r="BN53" s="230"/>
      <c r="BO53" s="243"/>
      <c r="BP53" s="243"/>
      <c r="BQ53" s="240">
        <v>47</v>
      </c>
      <c r="BR53" s="241"/>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4"/>
    </row>
    <row r="54" spans="1:131" s="225" customFormat="1" ht="26.25" customHeight="1">
      <c r="A54" s="239">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0"/>
      <c r="BK54" s="230"/>
      <c r="BL54" s="230"/>
      <c r="BM54" s="230"/>
      <c r="BN54" s="230"/>
      <c r="BO54" s="243"/>
      <c r="BP54" s="243"/>
      <c r="BQ54" s="240">
        <v>48</v>
      </c>
      <c r="BR54" s="241"/>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4"/>
    </row>
    <row r="55" spans="1:131" s="225" customFormat="1" ht="26.25" customHeight="1">
      <c r="A55" s="239">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0"/>
      <c r="BK55" s="230"/>
      <c r="BL55" s="230"/>
      <c r="BM55" s="230"/>
      <c r="BN55" s="230"/>
      <c r="BO55" s="243"/>
      <c r="BP55" s="243"/>
      <c r="BQ55" s="240">
        <v>49</v>
      </c>
      <c r="BR55" s="241"/>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4"/>
    </row>
    <row r="56" spans="1:131" s="225" customFormat="1" ht="26.25" customHeight="1">
      <c r="A56" s="239">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0"/>
      <c r="BK56" s="230"/>
      <c r="BL56" s="230"/>
      <c r="BM56" s="230"/>
      <c r="BN56" s="230"/>
      <c r="BO56" s="243"/>
      <c r="BP56" s="243"/>
      <c r="BQ56" s="240">
        <v>50</v>
      </c>
      <c r="BR56" s="241"/>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4"/>
    </row>
    <row r="57" spans="1:131" s="225" customFormat="1" ht="26.25" customHeight="1">
      <c r="A57" s="239">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0"/>
      <c r="BK57" s="230"/>
      <c r="BL57" s="230"/>
      <c r="BM57" s="230"/>
      <c r="BN57" s="230"/>
      <c r="BO57" s="243"/>
      <c r="BP57" s="243"/>
      <c r="BQ57" s="240">
        <v>51</v>
      </c>
      <c r="BR57" s="241"/>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4"/>
    </row>
    <row r="58" spans="1:131" s="225" customFormat="1" ht="26.25" customHeight="1">
      <c r="A58" s="239">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0"/>
      <c r="BK58" s="230"/>
      <c r="BL58" s="230"/>
      <c r="BM58" s="230"/>
      <c r="BN58" s="230"/>
      <c r="BO58" s="243"/>
      <c r="BP58" s="243"/>
      <c r="BQ58" s="240">
        <v>52</v>
      </c>
      <c r="BR58" s="241"/>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4"/>
    </row>
    <row r="59" spans="1:131" s="225" customFormat="1" ht="26.25" customHeight="1">
      <c r="A59" s="239">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0"/>
      <c r="BK59" s="230"/>
      <c r="BL59" s="230"/>
      <c r="BM59" s="230"/>
      <c r="BN59" s="230"/>
      <c r="BO59" s="243"/>
      <c r="BP59" s="243"/>
      <c r="BQ59" s="240">
        <v>53</v>
      </c>
      <c r="BR59" s="241"/>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4"/>
    </row>
    <row r="60" spans="1:131" s="225" customFormat="1" ht="26.25" customHeight="1">
      <c r="A60" s="239">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0"/>
      <c r="BK60" s="230"/>
      <c r="BL60" s="230"/>
      <c r="BM60" s="230"/>
      <c r="BN60" s="230"/>
      <c r="BO60" s="243"/>
      <c r="BP60" s="243"/>
      <c r="BQ60" s="240">
        <v>54</v>
      </c>
      <c r="BR60" s="241"/>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4"/>
    </row>
    <row r="61" spans="1:131" s="225" customFormat="1" ht="26.25" customHeight="1" thickBot="1">
      <c r="A61" s="239">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0"/>
      <c r="BK61" s="230"/>
      <c r="BL61" s="230"/>
      <c r="BM61" s="230"/>
      <c r="BN61" s="230"/>
      <c r="BO61" s="243"/>
      <c r="BP61" s="243"/>
      <c r="BQ61" s="240">
        <v>55</v>
      </c>
      <c r="BR61" s="241"/>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4"/>
    </row>
    <row r="62" spans="1:131" s="225" customFormat="1" ht="26.25" customHeight="1">
      <c r="A62" s="239">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3"/>
      <c r="BP62" s="243"/>
      <c r="BQ62" s="240">
        <v>56</v>
      </c>
      <c r="BR62" s="241"/>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4"/>
    </row>
    <row r="63" spans="1:131" s="225" customFormat="1" ht="26.25" customHeight="1" thickBot="1">
      <c r="A63" s="242" t="s">
        <v>378</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1406</v>
      </c>
      <c r="AG63" s="1028"/>
      <c r="AH63" s="1028"/>
      <c r="AI63" s="1028"/>
      <c r="AJ63" s="1099"/>
      <c r="AK63" s="1100"/>
      <c r="AL63" s="1032"/>
      <c r="AM63" s="1032"/>
      <c r="AN63" s="1032"/>
      <c r="AO63" s="1032"/>
      <c r="AP63" s="1028">
        <v>8209</v>
      </c>
      <c r="AQ63" s="1028"/>
      <c r="AR63" s="1028"/>
      <c r="AS63" s="1028"/>
      <c r="AT63" s="1028"/>
      <c r="AU63" s="1028">
        <v>6336</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3"/>
      <c r="BP63" s="243"/>
      <c r="BQ63" s="240">
        <v>57</v>
      </c>
      <c r="BR63" s="241"/>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4"/>
    </row>
    <row r="64" spans="1:131" s="225" customFormat="1" ht="26.25"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4"/>
    </row>
    <row r="65" spans="1:131" s="225" customFormat="1" ht="26.25" customHeight="1" thickBot="1">
      <c r="A65" s="230" t="s">
        <v>405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4"/>
    </row>
    <row r="66" spans="1:131" s="225" customFormat="1" ht="26.25" customHeight="1">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383</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365</v>
      </c>
      <c r="BA66" s="1071"/>
      <c r="BB66" s="1071"/>
      <c r="BC66" s="1071"/>
      <c r="BD66" s="1086"/>
      <c r="BE66" s="243"/>
      <c r="BF66" s="243"/>
      <c r="BG66" s="243"/>
      <c r="BH66" s="243"/>
      <c r="BI66" s="243"/>
      <c r="BJ66" s="243"/>
      <c r="BK66" s="243"/>
      <c r="BL66" s="243"/>
      <c r="BM66" s="243"/>
      <c r="BN66" s="243"/>
      <c r="BO66" s="243"/>
      <c r="BP66" s="243"/>
      <c r="BQ66" s="240">
        <v>60</v>
      </c>
      <c r="BR66" s="245"/>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4"/>
    </row>
    <row r="67" spans="1:131" s="225"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3"/>
      <c r="BF67" s="243"/>
      <c r="BG67" s="243"/>
      <c r="BH67" s="243"/>
      <c r="BI67" s="243"/>
      <c r="BJ67" s="243"/>
      <c r="BK67" s="243"/>
      <c r="BL67" s="243"/>
      <c r="BM67" s="243"/>
      <c r="BN67" s="243"/>
      <c r="BO67" s="243"/>
      <c r="BP67" s="243"/>
      <c r="BQ67" s="240">
        <v>61</v>
      </c>
      <c r="BR67" s="245"/>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4"/>
    </row>
    <row r="68" spans="1:131" s="225" customFormat="1" ht="26.25" customHeight="1" thickTop="1">
      <c r="A68" s="236">
        <v>1</v>
      </c>
      <c r="B68" s="1054" t="s">
        <v>570</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3"/>
      <c r="BF68" s="243"/>
      <c r="BG68" s="243"/>
      <c r="BH68" s="243"/>
      <c r="BI68" s="243"/>
      <c r="BJ68" s="243"/>
      <c r="BK68" s="243"/>
      <c r="BL68" s="243"/>
      <c r="BM68" s="243"/>
      <c r="BN68" s="243"/>
      <c r="BO68" s="243"/>
      <c r="BP68" s="243"/>
      <c r="BQ68" s="240">
        <v>62</v>
      </c>
      <c r="BR68" s="245"/>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4"/>
    </row>
    <row r="69" spans="1:131" s="225" customFormat="1" ht="26.25" customHeight="1">
      <c r="A69" s="239">
        <v>2</v>
      </c>
      <c r="B69" s="1042" t="s">
        <v>571</v>
      </c>
      <c r="C69" s="1043"/>
      <c r="D69" s="1043"/>
      <c r="E69" s="1043"/>
      <c r="F69" s="1043"/>
      <c r="G69" s="1043"/>
      <c r="H69" s="1043"/>
      <c r="I69" s="1043"/>
      <c r="J69" s="1043"/>
      <c r="K69" s="1043"/>
      <c r="L69" s="1043"/>
      <c r="M69" s="1043"/>
      <c r="N69" s="1043"/>
      <c r="O69" s="1043"/>
      <c r="P69" s="1044"/>
      <c r="Q69" s="1036">
        <v>598</v>
      </c>
      <c r="R69" s="1037"/>
      <c r="S69" s="1037"/>
      <c r="T69" s="1037"/>
      <c r="U69" s="1037"/>
      <c r="V69" s="1037">
        <v>492</v>
      </c>
      <c r="W69" s="1037"/>
      <c r="X69" s="1037"/>
      <c r="Y69" s="1037"/>
      <c r="Z69" s="1037"/>
      <c r="AA69" s="1037">
        <v>106</v>
      </c>
      <c r="AB69" s="1037"/>
      <c r="AC69" s="1037"/>
      <c r="AD69" s="1037"/>
      <c r="AE69" s="1037"/>
      <c r="AF69" s="1037">
        <v>106</v>
      </c>
      <c r="AG69" s="1037"/>
      <c r="AH69" s="1037"/>
      <c r="AI69" s="1037"/>
      <c r="AJ69" s="1037"/>
      <c r="AK69" s="1050">
        <v>2</v>
      </c>
      <c r="AL69" s="1050"/>
      <c r="AM69" s="1050"/>
      <c r="AN69" s="1050"/>
      <c r="AO69" s="1050"/>
      <c r="AP69" s="1050" t="s">
        <v>504</v>
      </c>
      <c r="AQ69" s="1050"/>
      <c r="AR69" s="1050"/>
      <c r="AS69" s="1050"/>
      <c r="AT69" s="1050"/>
      <c r="AU69" s="1050" t="s">
        <v>504</v>
      </c>
      <c r="AV69" s="1050"/>
      <c r="AW69" s="1050"/>
      <c r="AX69" s="1050"/>
      <c r="AY69" s="1050"/>
      <c r="AZ69" s="1040"/>
      <c r="BA69" s="1040"/>
      <c r="BB69" s="1040"/>
      <c r="BC69" s="1040"/>
      <c r="BD69" s="1041"/>
      <c r="BE69" s="243"/>
      <c r="BF69" s="243"/>
      <c r="BG69" s="243"/>
      <c r="BH69" s="243"/>
      <c r="BI69" s="243"/>
      <c r="BJ69" s="243"/>
      <c r="BK69" s="243"/>
      <c r="BL69" s="243"/>
      <c r="BM69" s="243"/>
      <c r="BN69" s="243"/>
      <c r="BO69" s="243"/>
      <c r="BP69" s="243"/>
      <c r="BQ69" s="240">
        <v>63</v>
      </c>
      <c r="BR69" s="245"/>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4"/>
    </row>
    <row r="70" spans="1:131" s="225" customFormat="1" ht="26.25" customHeight="1">
      <c r="A70" s="239">
        <v>3</v>
      </c>
      <c r="B70" s="1042" t="s">
        <v>572</v>
      </c>
      <c r="C70" s="1043"/>
      <c r="D70" s="1043"/>
      <c r="E70" s="1043"/>
      <c r="F70" s="1043"/>
      <c r="G70" s="1043"/>
      <c r="H70" s="1043"/>
      <c r="I70" s="1043"/>
      <c r="J70" s="1043"/>
      <c r="K70" s="1043"/>
      <c r="L70" s="1043"/>
      <c r="M70" s="1043"/>
      <c r="N70" s="1043"/>
      <c r="O70" s="1043"/>
      <c r="P70" s="1044"/>
      <c r="Q70" s="1036">
        <v>2826</v>
      </c>
      <c r="R70" s="1037"/>
      <c r="S70" s="1037"/>
      <c r="T70" s="1037"/>
      <c r="U70" s="1037"/>
      <c r="V70" s="1037">
        <v>2780</v>
      </c>
      <c r="W70" s="1037"/>
      <c r="X70" s="1037"/>
      <c r="Y70" s="1037"/>
      <c r="Z70" s="1037"/>
      <c r="AA70" s="1037">
        <v>46</v>
      </c>
      <c r="AB70" s="1037"/>
      <c r="AC70" s="1037"/>
      <c r="AD70" s="1037"/>
      <c r="AE70" s="1037"/>
      <c r="AF70" s="1037">
        <v>46</v>
      </c>
      <c r="AG70" s="1037"/>
      <c r="AH70" s="1037"/>
      <c r="AI70" s="1037"/>
      <c r="AJ70" s="1037"/>
      <c r="AK70" s="1050">
        <v>256</v>
      </c>
      <c r="AL70" s="1050"/>
      <c r="AM70" s="1050"/>
      <c r="AN70" s="1050"/>
      <c r="AO70" s="1050"/>
      <c r="AP70" s="1050" t="s">
        <v>504</v>
      </c>
      <c r="AQ70" s="1050"/>
      <c r="AR70" s="1050"/>
      <c r="AS70" s="1050"/>
      <c r="AT70" s="1050"/>
      <c r="AU70" s="1050" t="s">
        <v>504</v>
      </c>
      <c r="AV70" s="1050"/>
      <c r="AW70" s="1050"/>
      <c r="AX70" s="1050"/>
      <c r="AY70" s="1050"/>
      <c r="AZ70" s="1040"/>
      <c r="BA70" s="1040"/>
      <c r="BB70" s="1040"/>
      <c r="BC70" s="1040"/>
      <c r="BD70" s="1041"/>
      <c r="BE70" s="243"/>
      <c r="BF70" s="243"/>
      <c r="BG70" s="243"/>
      <c r="BH70" s="243"/>
      <c r="BI70" s="243"/>
      <c r="BJ70" s="243"/>
      <c r="BK70" s="243"/>
      <c r="BL70" s="243"/>
      <c r="BM70" s="243"/>
      <c r="BN70" s="243"/>
      <c r="BO70" s="243"/>
      <c r="BP70" s="243"/>
      <c r="BQ70" s="240">
        <v>64</v>
      </c>
      <c r="BR70" s="245"/>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4"/>
    </row>
    <row r="71" spans="1:131" s="225" customFormat="1" ht="26.25" customHeight="1">
      <c r="A71" s="239">
        <v>4</v>
      </c>
      <c r="B71" s="1042" t="s">
        <v>573</v>
      </c>
      <c r="C71" s="1043"/>
      <c r="D71" s="1043"/>
      <c r="E71" s="1043"/>
      <c r="F71" s="1043"/>
      <c r="G71" s="1043"/>
      <c r="H71" s="1043"/>
      <c r="I71" s="1043"/>
      <c r="J71" s="1043"/>
      <c r="K71" s="1043"/>
      <c r="L71" s="1043"/>
      <c r="M71" s="1043"/>
      <c r="N71" s="1043"/>
      <c r="O71" s="1043"/>
      <c r="P71" s="1044"/>
      <c r="Q71" s="1036">
        <v>11</v>
      </c>
      <c r="R71" s="1037"/>
      <c r="S71" s="1037"/>
      <c r="T71" s="1037"/>
      <c r="U71" s="1037"/>
      <c r="V71" s="1037">
        <v>4</v>
      </c>
      <c r="W71" s="1037"/>
      <c r="X71" s="1037"/>
      <c r="Y71" s="1037"/>
      <c r="Z71" s="1037"/>
      <c r="AA71" s="1037">
        <v>7</v>
      </c>
      <c r="AB71" s="1037"/>
      <c r="AC71" s="1037"/>
      <c r="AD71" s="1037"/>
      <c r="AE71" s="1037"/>
      <c r="AF71" s="1037">
        <v>7</v>
      </c>
      <c r="AG71" s="1037"/>
      <c r="AH71" s="1037"/>
      <c r="AI71" s="1037"/>
      <c r="AJ71" s="1037"/>
      <c r="AK71" s="1050">
        <v>0</v>
      </c>
      <c r="AL71" s="1050"/>
      <c r="AM71" s="1050"/>
      <c r="AN71" s="1050"/>
      <c r="AO71" s="1050"/>
      <c r="AP71" s="1050" t="s">
        <v>504</v>
      </c>
      <c r="AQ71" s="1050"/>
      <c r="AR71" s="1050"/>
      <c r="AS71" s="1050"/>
      <c r="AT71" s="1050"/>
      <c r="AU71" s="1050" t="s">
        <v>504</v>
      </c>
      <c r="AV71" s="1050"/>
      <c r="AW71" s="1050"/>
      <c r="AX71" s="1050"/>
      <c r="AY71" s="1050"/>
      <c r="AZ71" s="1040"/>
      <c r="BA71" s="1040"/>
      <c r="BB71" s="1040"/>
      <c r="BC71" s="1040"/>
      <c r="BD71" s="1041"/>
      <c r="BE71" s="243"/>
      <c r="BF71" s="243"/>
      <c r="BG71" s="243"/>
      <c r="BH71" s="243"/>
      <c r="BI71" s="243"/>
      <c r="BJ71" s="243"/>
      <c r="BK71" s="243"/>
      <c r="BL71" s="243"/>
      <c r="BM71" s="243"/>
      <c r="BN71" s="243"/>
      <c r="BO71" s="243"/>
      <c r="BP71" s="243"/>
      <c r="BQ71" s="240">
        <v>65</v>
      </c>
      <c r="BR71" s="245"/>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4"/>
    </row>
    <row r="72" spans="1:131" s="225" customFormat="1" ht="26.25" customHeight="1">
      <c r="A72" s="239">
        <v>5</v>
      </c>
      <c r="B72" s="1042" t="s">
        <v>574</v>
      </c>
      <c r="C72" s="1043"/>
      <c r="D72" s="1043"/>
      <c r="E72" s="1043"/>
      <c r="F72" s="1043"/>
      <c r="G72" s="1043"/>
      <c r="H72" s="1043"/>
      <c r="I72" s="1043"/>
      <c r="J72" s="1043"/>
      <c r="K72" s="1043"/>
      <c r="L72" s="1043"/>
      <c r="M72" s="1043"/>
      <c r="N72" s="1043"/>
      <c r="O72" s="1043"/>
      <c r="P72" s="1044"/>
      <c r="Q72" s="1036">
        <v>15437</v>
      </c>
      <c r="R72" s="1037"/>
      <c r="S72" s="1037"/>
      <c r="T72" s="1037"/>
      <c r="U72" s="1037"/>
      <c r="V72" s="1037">
        <v>14391</v>
      </c>
      <c r="W72" s="1037"/>
      <c r="X72" s="1037"/>
      <c r="Y72" s="1037"/>
      <c r="Z72" s="1037"/>
      <c r="AA72" s="1037">
        <v>1046</v>
      </c>
      <c r="AB72" s="1037"/>
      <c r="AC72" s="1037"/>
      <c r="AD72" s="1037"/>
      <c r="AE72" s="1037"/>
      <c r="AF72" s="1037">
        <v>327</v>
      </c>
      <c r="AG72" s="1037"/>
      <c r="AH72" s="1037"/>
      <c r="AI72" s="1037"/>
      <c r="AJ72" s="1037"/>
      <c r="AK72" s="1050">
        <v>0</v>
      </c>
      <c r="AL72" s="1050"/>
      <c r="AM72" s="1050"/>
      <c r="AN72" s="1050"/>
      <c r="AO72" s="1050"/>
      <c r="AP72" s="1050">
        <v>6657</v>
      </c>
      <c r="AQ72" s="1050"/>
      <c r="AR72" s="1050"/>
      <c r="AS72" s="1050"/>
      <c r="AT72" s="1050"/>
      <c r="AU72" s="1050">
        <v>180</v>
      </c>
      <c r="AV72" s="1050"/>
      <c r="AW72" s="1050"/>
      <c r="AX72" s="1050"/>
      <c r="AY72" s="1050"/>
      <c r="AZ72" s="1040"/>
      <c r="BA72" s="1040"/>
      <c r="BB72" s="1040"/>
      <c r="BC72" s="1040"/>
      <c r="BD72" s="1041"/>
      <c r="BE72" s="243"/>
      <c r="BF72" s="243"/>
      <c r="BG72" s="243"/>
      <c r="BH72" s="243"/>
      <c r="BI72" s="243"/>
      <c r="BJ72" s="243"/>
      <c r="BK72" s="243"/>
      <c r="BL72" s="243"/>
      <c r="BM72" s="243"/>
      <c r="BN72" s="243"/>
      <c r="BO72" s="243"/>
      <c r="BP72" s="243"/>
      <c r="BQ72" s="240">
        <v>66</v>
      </c>
      <c r="BR72" s="245"/>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4"/>
    </row>
    <row r="73" spans="1:131" s="225" customFormat="1" ht="26.25" customHeight="1">
      <c r="A73" s="239">
        <v>6</v>
      </c>
      <c r="B73" s="1042" t="s">
        <v>575</v>
      </c>
      <c r="C73" s="1043"/>
      <c r="D73" s="1043"/>
      <c r="E73" s="1043"/>
      <c r="F73" s="1043"/>
      <c r="G73" s="1043"/>
      <c r="H73" s="1043"/>
      <c r="I73" s="1043"/>
      <c r="J73" s="1043"/>
      <c r="K73" s="1043"/>
      <c r="L73" s="1043"/>
      <c r="M73" s="1043"/>
      <c r="N73" s="1043"/>
      <c r="O73" s="1043"/>
      <c r="P73" s="1044"/>
      <c r="Q73" s="1049">
        <v>204</v>
      </c>
      <c r="R73" s="1050"/>
      <c r="S73" s="1050"/>
      <c r="T73" s="1050"/>
      <c r="U73" s="1050"/>
      <c r="V73" s="1050">
        <v>191</v>
      </c>
      <c r="W73" s="1050"/>
      <c r="X73" s="1050"/>
      <c r="Y73" s="1050"/>
      <c r="Z73" s="1050"/>
      <c r="AA73" s="1050">
        <v>13</v>
      </c>
      <c r="AB73" s="1050"/>
      <c r="AC73" s="1050"/>
      <c r="AD73" s="1050"/>
      <c r="AE73" s="1050"/>
      <c r="AF73" s="1050">
        <v>13</v>
      </c>
      <c r="AG73" s="1050"/>
      <c r="AH73" s="1050"/>
      <c r="AI73" s="1050"/>
      <c r="AJ73" s="1050"/>
      <c r="AK73" s="1050" t="s">
        <v>504</v>
      </c>
      <c r="AL73" s="1050"/>
      <c r="AM73" s="1050"/>
      <c r="AN73" s="1050"/>
      <c r="AO73" s="1050"/>
      <c r="AP73" s="1050" t="s">
        <v>504</v>
      </c>
      <c r="AQ73" s="1050"/>
      <c r="AR73" s="1050"/>
      <c r="AS73" s="1050"/>
      <c r="AT73" s="1050"/>
      <c r="AU73" s="1050" t="s">
        <v>504</v>
      </c>
      <c r="AV73" s="1050"/>
      <c r="AW73" s="1050"/>
      <c r="AX73" s="1050"/>
      <c r="AY73" s="1050"/>
      <c r="AZ73" s="1040"/>
      <c r="BA73" s="1040"/>
      <c r="BB73" s="1040"/>
      <c r="BC73" s="1040"/>
      <c r="BD73" s="1041"/>
      <c r="BE73" s="243"/>
      <c r="BF73" s="243"/>
      <c r="BG73" s="243"/>
      <c r="BH73" s="243"/>
      <c r="BI73" s="243"/>
      <c r="BJ73" s="243"/>
      <c r="BK73" s="243"/>
      <c r="BL73" s="243"/>
      <c r="BM73" s="243"/>
      <c r="BN73" s="243"/>
      <c r="BO73" s="243"/>
      <c r="BP73" s="243"/>
      <c r="BQ73" s="240">
        <v>67</v>
      </c>
      <c r="BR73" s="245"/>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4"/>
    </row>
    <row r="74" spans="1:131" s="225" customFormat="1" ht="26.25" customHeight="1">
      <c r="A74" s="239">
        <v>7</v>
      </c>
      <c r="B74" s="1042" t="s">
        <v>576</v>
      </c>
      <c r="C74" s="1043"/>
      <c r="D74" s="1043"/>
      <c r="E74" s="1043"/>
      <c r="F74" s="1043"/>
      <c r="G74" s="1043"/>
      <c r="H74" s="1043"/>
      <c r="I74" s="1043"/>
      <c r="J74" s="1043"/>
      <c r="K74" s="1043"/>
      <c r="L74" s="1043"/>
      <c r="M74" s="1043"/>
      <c r="N74" s="1043"/>
      <c r="O74" s="1043"/>
      <c r="P74" s="1044"/>
      <c r="Q74" s="1036"/>
      <c r="R74" s="1037"/>
      <c r="S74" s="1037"/>
      <c r="T74" s="1037"/>
      <c r="U74" s="1037"/>
      <c r="V74" s="1037"/>
      <c r="W74" s="1037"/>
      <c r="X74" s="1037"/>
      <c r="Y74" s="1037"/>
      <c r="Z74" s="1037"/>
      <c r="AA74" s="1037"/>
      <c r="AB74" s="1037"/>
      <c r="AC74" s="1037"/>
      <c r="AD74" s="1037"/>
      <c r="AE74" s="1037"/>
      <c r="AF74" s="1037"/>
      <c r="AG74" s="1037"/>
      <c r="AH74" s="1037"/>
      <c r="AI74" s="1037"/>
      <c r="AJ74" s="1037"/>
      <c r="AK74" s="1037"/>
      <c r="AL74" s="1037"/>
      <c r="AM74" s="1037"/>
      <c r="AN74" s="1037"/>
      <c r="AO74" s="1037"/>
      <c r="AP74" s="1037"/>
      <c r="AQ74" s="1037"/>
      <c r="AR74" s="1037"/>
      <c r="AS74" s="1037"/>
      <c r="AT74" s="1037"/>
      <c r="AU74" s="1037"/>
      <c r="AV74" s="1037"/>
      <c r="AW74" s="1037"/>
      <c r="AX74" s="1037"/>
      <c r="AY74" s="1037"/>
      <c r="AZ74" s="1040"/>
      <c r="BA74" s="1040"/>
      <c r="BB74" s="1040"/>
      <c r="BC74" s="1040"/>
      <c r="BD74" s="1041"/>
      <c r="BE74" s="243"/>
      <c r="BF74" s="243"/>
      <c r="BG74" s="243"/>
      <c r="BH74" s="243"/>
      <c r="BI74" s="243"/>
      <c r="BJ74" s="243"/>
      <c r="BK74" s="243"/>
      <c r="BL74" s="243"/>
      <c r="BM74" s="243"/>
      <c r="BN74" s="243"/>
      <c r="BO74" s="243"/>
      <c r="BP74" s="243"/>
      <c r="BQ74" s="240">
        <v>68</v>
      </c>
      <c r="BR74" s="245"/>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4"/>
    </row>
    <row r="75" spans="1:131" s="225" customFormat="1" ht="26.25" customHeight="1">
      <c r="A75" s="239">
        <v>8</v>
      </c>
      <c r="B75" s="1042" t="s">
        <v>577</v>
      </c>
      <c r="C75" s="1043"/>
      <c r="D75" s="1043"/>
      <c r="E75" s="1043"/>
      <c r="F75" s="1043"/>
      <c r="G75" s="1043"/>
      <c r="H75" s="1043"/>
      <c r="I75" s="1043"/>
      <c r="J75" s="1043"/>
      <c r="K75" s="1043"/>
      <c r="L75" s="1043"/>
      <c r="M75" s="1043"/>
      <c r="N75" s="1043"/>
      <c r="O75" s="1043"/>
      <c r="P75" s="1044"/>
      <c r="Q75" s="1036">
        <v>35</v>
      </c>
      <c r="R75" s="1037"/>
      <c r="S75" s="1037"/>
      <c r="T75" s="1037"/>
      <c r="U75" s="1037"/>
      <c r="V75" s="1037">
        <v>33</v>
      </c>
      <c r="W75" s="1037"/>
      <c r="X75" s="1037"/>
      <c r="Y75" s="1037"/>
      <c r="Z75" s="1037"/>
      <c r="AA75" s="1037">
        <v>2</v>
      </c>
      <c r="AB75" s="1037"/>
      <c r="AC75" s="1037"/>
      <c r="AD75" s="1037"/>
      <c r="AE75" s="1037"/>
      <c r="AF75" s="1037">
        <v>1</v>
      </c>
      <c r="AG75" s="1037"/>
      <c r="AH75" s="1037"/>
      <c r="AI75" s="1037"/>
      <c r="AJ75" s="1037"/>
      <c r="AK75" s="1037" t="s">
        <v>504</v>
      </c>
      <c r="AL75" s="1037"/>
      <c r="AM75" s="1037"/>
      <c r="AN75" s="1037"/>
      <c r="AO75" s="1037"/>
      <c r="AP75" s="1037" t="s">
        <v>504</v>
      </c>
      <c r="AQ75" s="1037"/>
      <c r="AR75" s="1037"/>
      <c r="AS75" s="1037"/>
      <c r="AT75" s="1037"/>
      <c r="AU75" s="1037" t="s">
        <v>504</v>
      </c>
      <c r="AV75" s="1037"/>
      <c r="AW75" s="1037"/>
      <c r="AX75" s="1037"/>
      <c r="AY75" s="1037"/>
      <c r="AZ75" s="1040"/>
      <c r="BA75" s="1040"/>
      <c r="BB75" s="1040"/>
      <c r="BC75" s="1040"/>
      <c r="BD75" s="1041"/>
      <c r="BE75" s="243"/>
      <c r="BF75" s="243"/>
      <c r="BG75" s="243"/>
      <c r="BH75" s="243"/>
      <c r="BI75" s="243"/>
      <c r="BJ75" s="243"/>
      <c r="BK75" s="243"/>
      <c r="BL75" s="243"/>
      <c r="BM75" s="243"/>
      <c r="BN75" s="243"/>
      <c r="BO75" s="243"/>
      <c r="BP75" s="243"/>
      <c r="BQ75" s="240">
        <v>69</v>
      </c>
      <c r="BR75" s="245"/>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4"/>
    </row>
    <row r="76" spans="1:131" s="225" customFormat="1" ht="26.25" customHeight="1">
      <c r="A76" s="239">
        <v>9</v>
      </c>
      <c r="B76" s="1042" t="s">
        <v>578</v>
      </c>
      <c r="C76" s="1043"/>
      <c r="D76" s="1043"/>
      <c r="E76" s="1043"/>
      <c r="F76" s="1043"/>
      <c r="G76" s="1043"/>
      <c r="H76" s="1043"/>
      <c r="I76" s="1043"/>
      <c r="J76" s="1043"/>
      <c r="K76" s="1043"/>
      <c r="L76" s="1043"/>
      <c r="M76" s="1043"/>
      <c r="N76" s="1043"/>
      <c r="O76" s="1043"/>
      <c r="P76" s="1044"/>
      <c r="Q76" s="1036">
        <v>89</v>
      </c>
      <c r="R76" s="1037"/>
      <c r="S76" s="1037"/>
      <c r="T76" s="1037"/>
      <c r="U76" s="1037"/>
      <c r="V76" s="1037">
        <v>85</v>
      </c>
      <c r="W76" s="1037"/>
      <c r="X76" s="1037"/>
      <c r="Y76" s="1037"/>
      <c r="Z76" s="1037"/>
      <c r="AA76" s="1037">
        <v>4</v>
      </c>
      <c r="AB76" s="1037"/>
      <c r="AC76" s="1037"/>
      <c r="AD76" s="1037"/>
      <c r="AE76" s="1037"/>
      <c r="AF76" s="1037">
        <v>3</v>
      </c>
      <c r="AG76" s="1037"/>
      <c r="AH76" s="1037"/>
      <c r="AI76" s="1037"/>
      <c r="AJ76" s="1037"/>
      <c r="AK76" s="1037" t="s">
        <v>504</v>
      </c>
      <c r="AL76" s="1037"/>
      <c r="AM76" s="1037"/>
      <c r="AN76" s="1037"/>
      <c r="AO76" s="1037"/>
      <c r="AP76" s="1037" t="s">
        <v>504</v>
      </c>
      <c r="AQ76" s="1037"/>
      <c r="AR76" s="1037"/>
      <c r="AS76" s="1037"/>
      <c r="AT76" s="1037"/>
      <c r="AU76" s="1037" t="s">
        <v>504</v>
      </c>
      <c r="AV76" s="1037"/>
      <c r="AW76" s="1037"/>
      <c r="AX76" s="1037"/>
      <c r="AY76" s="1037"/>
      <c r="AZ76" s="1040"/>
      <c r="BA76" s="1040"/>
      <c r="BB76" s="1040"/>
      <c r="BC76" s="1040"/>
      <c r="BD76" s="1041"/>
      <c r="BE76" s="243"/>
      <c r="BF76" s="243"/>
      <c r="BG76" s="243"/>
      <c r="BH76" s="243"/>
      <c r="BI76" s="243"/>
      <c r="BJ76" s="243"/>
      <c r="BK76" s="243"/>
      <c r="BL76" s="243"/>
      <c r="BM76" s="243"/>
      <c r="BN76" s="243"/>
      <c r="BO76" s="243"/>
      <c r="BP76" s="243"/>
      <c r="BQ76" s="240">
        <v>70</v>
      </c>
      <c r="BR76" s="245"/>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4"/>
    </row>
    <row r="77" spans="1:131" s="225" customFormat="1" ht="26.25" customHeight="1">
      <c r="A77" s="239">
        <v>10</v>
      </c>
      <c r="B77" s="1042" t="s">
        <v>579</v>
      </c>
      <c r="C77" s="1043"/>
      <c r="D77" s="1043"/>
      <c r="E77" s="1043"/>
      <c r="F77" s="1043"/>
      <c r="G77" s="1043"/>
      <c r="H77" s="1043"/>
      <c r="I77" s="1043"/>
      <c r="J77" s="1043"/>
      <c r="K77" s="1043"/>
      <c r="L77" s="1043"/>
      <c r="M77" s="1043"/>
      <c r="N77" s="1043"/>
      <c r="O77" s="1043"/>
      <c r="P77" s="1044"/>
      <c r="Q77" s="1036">
        <v>772</v>
      </c>
      <c r="R77" s="1037"/>
      <c r="S77" s="1037"/>
      <c r="T77" s="1037"/>
      <c r="U77" s="1037"/>
      <c r="V77" s="1037">
        <v>720</v>
      </c>
      <c r="W77" s="1037"/>
      <c r="X77" s="1037"/>
      <c r="Y77" s="1037"/>
      <c r="Z77" s="1037"/>
      <c r="AA77" s="1037">
        <v>52</v>
      </c>
      <c r="AB77" s="1037"/>
      <c r="AC77" s="1037"/>
      <c r="AD77" s="1037"/>
      <c r="AE77" s="1037"/>
      <c r="AF77" s="1037">
        <v>53</v>
      </c>
      <c r="AG77" s="1037"/>
      <c r="AH77" s="1037"/>
      <c r="AI77" s="1037"/>
      <c r="AJ77" s="1037"/>
      <c r="AK77" s="1037" t="s">
        <v>593</v>
      </c>
      <c r="AL77" s="1037"/>
      <c r="AM77" s="1037"/>
      <c r="AN77" s="1037"/>
      <c r="AO77" s="1037"/>
      <c r="AP77" s="1037">
        <v>1372</v>
      </c>
      <c r="AQ77" s="1037"/>
      <c r="AR77" s="1037"/>
      <c r="AS77" s="1037"/>
      <c r="AT77" s="1037"/>
      <c r="AU77" s="1037">
        <v>10</v>
      </c>
      <c r="AV77" s="1037"/>
      <c r="AW77" s="1037"/>
      <c r="AX77" s="1037"/>
      <c r="AY77" s="1037"/>
      <c r="AZ77" s="1040"/>
      <c r="BA77" s="1040"/>
      <c r="BB77" s="1040"/>
      <c r="BC77" s="1040"/>
      <c r="BD77" s="1041"/>
      <c r="BE77" s="243"/>
      <c r="BF77" s="243"/>
      <c r="BG77" s="243"/>
      <c r="BH77" s="243"/>
      <c r="BI77" s="243"/>
      <c r="BJ77" s="243"/>
      <c r="BK77" s="243"/>
      <c r="BL77" s="243"/>
      <c r="BM77" s="243"/>
      <c r="BN77" s="243"/>
      <c r="BO77" s="243"/>
      <c r="BP77" s="243"/>
      <c r="BQ77" s="240">
        <v>71</v>
      </c>
      <c r="BR77" s="245"/>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4"/>
    </row>
    <row r="78" spans="1:131" s="225" customFormat="1" ht="26.25" customHeight="1">
      <c r="A78" s="239">
        <v>11</v>
      </c>
      <c r="B78" s="1042" t="s">
        <v>580</v>
      </c>
      <c r="C78" s="1043"/>
      <c r="D78" s="1043"/>
      <c r="E78" s="1043"/>
      <c r="F78" s="1043"/>
      <c r="G78" s="1043"/>
      <c r="H78" s="1043"/>
      <c r="I78" s="1043"/>
      <c r="J78" s="1043"/>
      <c r="K78" s="1043"/>
      <c r="L78" s="1043"/>
      <c r="M78" s="1043"/>
      <c r="N78" s="1043"/>
      <c r="O78" s="1043"/>
      <c r="P78" s="1044"/>
      <c r="Q78" s="1036"/>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40"/>
      <c r="BA78" s="1040"/>
      <c r="BB78" s="1040"/>
      <c r="BC78" s="1040"/>
      <c r="BD78" s="1041"/>
      <c r="BE78" s="243"/>
      <c r="BF78" s="243"/>
      <c r="BG78" s="243"/>
      <c r="BH78" s="243"/>
      <c r="BI78" s="243"/>
      <c r="BJ78" s="246"/>
      <c r="BK78" s="246"/>
      <c r="BL78" s="246"/>
      <c r="BM78" s="246"/>
      <c r="BN78" s="246"/>
      <c r="BO78" s="243"/>
      <c r="BP78" s="243"/>
      <c r="BQ78" s="240">
        <v>72</v>
      </c>
      <c r="BR78" s="245"/>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4"/>
    </row>
    <row r="79" spans="1:131" s="225" customFormat="1" ht="26.25" customHeight="1">
      <c r="A79" s="239">
        <v>12</v>
      </c>
      <c r="B79" s="1042" t="s">
        <v>577</v>
      </c>
      <c r="C79" s="1043"/>
      <c r="D79" s="1043"/>
      <c r="E79" s="1043"/>
      <c r="F79" s="1043"/>
      <c r="G79" s="1043"/>
      <c r="H79" s="1043"/>
      <c r="I79" s="1043"/>
      <c r="J79" s="1043"/>
      <c r="K79" s="1043"/>
      <c r="L79" s="1043"/>
      <c r="M79" s="1043"/>
      <c r="N79" s="1043"/>
      <c r="O79" s="1043"/>
      <c r="P79" s="1044"/>
      <c r="Q79" s="1045">
        <v>1698</v>
      </c>
      <c r="R79" s="1046"/>
      <c r="S79" s="1046"/>
      <c r="T79" s="1046"/>
      <c r="U79" s="1047"/>
      <c r="V79" s="1048">
        <v>1630</v>
      </c>
      <c r="W79" s="1046"/>
      <c r="X79" s="1046"/>
      <c r="Y79" s="1046"/>
      <c r="Z79" s="1047"/>
      <c r="AA79" s="1048">
        <v>68</v>
      </c>
      <c r="AB79" s="1046"/>
      <c r="AC79" s="1046"/>
      <c r="AD79" s="1046"/>
      <c r="AE79" s="1047"/>
      <c r="AF79" s="1048">
        <v>68</v>
      </c>
      <c r="AG79" s="1046"/>
      <c r="AH79" s="1046"/>
      <c r="AI79" s="1046"/>
      <c r="AJ79" s="1047"/>
      <c r="AK79" s="1048">
        <v>124</v>
      </c>
      <c r="AL79" s="1046"/>
      <c r="AM79" s="1046"/>
      <c r="AN79" s="1046"/>
      <c r="AO79" s="1047"/>
      <c r="AP79" s="1037" t="s">
        <v>504</v>
      </c>
      <c r="AQ79" s="1037"/>
      <c r="AR79" s="1037"/>
      <c r="AS79" s="1037"/>
      <c r="AT79" s="1037"/>
      <c r="AU79" s="1037" t="s">
        <v>504</v>
      </c>
      <c r="AV79" s="1037"/>
      <c r="AW79" s="1037"/>
      <c r="AX79" s="1037"/>
      <c r="AY79" s="1037"/>
      <c r="AZ79" s="1040"/>
      <c r="BA79" s="1040"/>
      <c r="BB79" s="1040"/>
      <c r="BC79" s="1040"/>
      <c r="BD79" s="1041"/>
      <c r="BE79" s="243"/>
      <c r="BF79" s="243"/>
      <c r="BG79" s="243"/>
      <c r="BH79" s="243"/>
      <c r="BI79" s="243"/>
      <c r="BJ79" s="246"/>
      <c r="BK79" s="246"/>
      <c r="BL79" s="246"/>
      <c r="BM79" s="246"/>
      <c r="BN79" s="246"/>
      <c r="BO79" s="243"/>
      <c r="BP79" s="243"/>
      <c r="BQ79" s="240">
        <v>73</v>
      </c>
      <c r="BR79" s="245"/>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4"/>
    </row>
    <row r="80" spans="1:131" s="225" customFormat="1" ht="26.25" customHeight="1">
      <c r="A80" s="239">
        <v>13</v>
      </c>
      <c r="B80" s="1042" t="s">
        <v>581</v>
      </c>
      <c r="C80" s="1043"/>
      <c r="D80" s="1043"/>
      <c r="E80" s="1043"/>
      <c r="F80" s="1043"/>
      <c r="G80" s="1043"/>
      <c r="H80" s="1043"/>
      <c r="I80" s="1043"/>
      <c r="J80" s="1043"/>
      <c r="K80" s="1043"/>
      <c r="L80" s="1043"/>
      <c r="M80" s="1043"/>
      <c r="N80" s="1043"/>
      <c r="O80" s="1043"/>
      <c r="P80" s="1044"/>
      <c r="Q80" s="1045">
        <v>281118</v>
      </c>
      <c r="R80" s="1046"/>
      <c r="S80" s="1046"/>
      <c r="T80" s="1046"/>
      <c r="U80" s="1047"/>
      <c r="V80" s="1048">
        <v>268079</v>
      </c>
      <c r="W80" s="1046"/>
      <c r="X80" s="1046"/>
      <c r="Y80" s="1046"/>
      <c r="Z80" s="1047"/>
      <c r="AA80" s="1048">
        <v>13039</v>
      </c>
      <c r="AB80" s="1046"/>
      <c r="AC80" s="1046"/>
      <c r="AD80" s="1046"/>
      <c r="AE80" s="1047"/>
      <c r="AF80" s="1048">
        <v>13039</v>
      </c>
      <c r="AG80" s="1046"/>
      <c r="AH80" s="1046"/>
      <c r="AI80" s="1046"/>
      <c r="AJ80" s="1047"/>
      <c r="AK80" s="1048">
        <v>1356</v>
      </c>
      <c r="AL80" s="1046"/>
      <c r="AM80" s="1046"/>
      <c r="AN80" s="1046"/>
      <c r="AO80" s="1047"/>
      <c r="AP80" s="1037" t="s">
        <v>504</v>
      </c>
      <c r="AQ80" s="1037"/>
      <c r="AR80" s="1037"/>
      <c r="AS80" s="1037"/>
      <c r="AT80" s="1037"/>
      <c r="AU80" s="1037" t="s">
        <v>504</v>
      </c>
      <c r="AV80" s="1037"/>
      <c r="AW80" s="1037"/>
      <c r="AX80" s="1037"/>
      <c r="AY80" s="1037"/>
      <c r="AZ80" s="1040"/>
      <c r="BA80" s="1040"/>
      <c r="BB80" s="1040"/>
      <c r="BC80" s="1040"/>
      <c r="BD80" s="1041"/>
      <c r="BE80" s="243"/>
      <c r="BF80" s="243"/>
      <c r="BG80" s="243"/>
      <c r="BH80" s="243"/>
      <c r="BI80" s="243"/>
      <c r="BJ80" s="243"/>
      <c r="BK80" s="243"/>
      <c r="BL80" s="243"/>
      <c r="BM80" s="243"/>
      <c r="BN80" s="243"/>
      <c r="BO80" s="243"/>
      <c r="BP80" s="243"/>
      <c r="BQ80" s="240">
        <v>74</v>
      </c>
      <c r="BR80" s="245"/>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4"/>
    </row>
    <row r="81" spans="1:131" s="225" customFormat="1" ht="26.25" customHeight="1">
      <c r="A81" s="239">
        <v>14</v>
      </c>
      <c r="B81" s="1042" t="s">
        <v>582</v>
      </c>
      <c r="C81" s="1043"/>
      <c r="D81" s="1043"/>
      <c r="E81" s="1043"/>
      <c r="F81" s="1043"/>
      <c r="G81" s="1043"/>
      <c r="H81" s="1043"/>
      <c r="I81" s="1043"/>
      <c r="J81" s="1043"/>
      <c r="K81" s="1043"/>
      <c r="L81" s="1043"/>
      <c r="M81" s="1043"/>
      <c r="N81" s="1043"/>
      <c r="O81" s="1043"/>
      <c r="P81" s="1044"/>
      <c r="Q81" s="1036">
        <v>1092</v>
      </c>
      <c r="R81" s="1037"/>
      <c r="S81" s="1037"/>
      <c r="T81" s="1037"/>
      <c r="U81" s="1037"/>
      <c r="V81" s="1037">
        <v>1062</v>
      </c>
      <c r="W81" s="1037"/>
      <c r="X81" s="1037"/>
      <c r="Y81" s="1037"/>
      <c r="Z81" s="1037"/>
      <c r="AA81" s="1037">
        <v>30</v>
      </c>
      <c r="AB81" s="1037"/>
      <c r="AC81" s="1037"/>
      <c r="AD81" s="1037"/>
      <c r="AE81" s="1037"/>
      <c r="AF81" s="1037">
        <v>30</v>
      </c>
      <c r="AG81" s="1037"/>
      <c r="AH81" s="1037"/>
      <c r="AI81" s="1037"/>
      <c r="AJ81" s="1037"/>
      <c r="AK81" s="1037">
        <v>175</v>
      </c>
      <c r="AL81" s="1037"/>
      <c r="AM81" s="1037"/>
      <c r="AN81" s="1037"/>
      <c r="AO81" s="1037"/>
      <c r="AP81" s="1037" t="s">
        <v>504</v>
      </c>
      <c r="AQ81" s="1037"/>
      <c r="AR81" s="1037"/>
      <c r="AS81" s="1037"/>
      <c r="AT81" s="1037"/>
      <c r="AU81" s="1037" t="s">
        <v>504</v>
      </c>
      <c r="AV81" s="1037"/>
      <c r="AW81" s="1037"/>
      <c r="AX81" s="1037"/>
      <c r="AY81" s="1037"/>
      <c r="AZ81" s="1040"/>
      <c r="BA81" s="1040"/>
      <c r="BB81" s="1040"/>
      <c r="BC81" s="1040"/>
      <c r="BD81" s="1041"/>
      <c r="BE81" s="243"/>
      <c r="BF81" s="243"/>
      <c r="BG81" s="243"/>
      <c r="BH81" s="243"/>
      <c r="BI81" s="243"/>
      <c r="BJ81" s="243"/>
      <c r="BK81" s="243"/>
      <c r="BL81" s="243"/>
      <c r="BM81" s="243"/>
      <c r="BN81" s="243"/>
      <c r="BO81" s="243"/>
      <c r="BP81" s="243"/>
      <c r="BQ81" s="240">
        <v>75</v>
      </c>
      <c r="BR81" s="245"/>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4"/>
    </row>
    <row r="82" spans="1:131" s="225" customFormat="1" ht="26.25" customHeight="1">
      <c r="A82" s="239">
        <v>15</v>
      </c>
      <c r="B82" s="1042" t="s">
        <v>583</v>
      </c>
      <c r="C82" s="1043"/>
      <c r="D82" s="1043"/>
      <c r="E82" s="1043"/>
      <c r="F82" s="1043"/>
      <c r="G82" s="1043"/>
      <c r="H82" s="1043"/>
      <c r="I82" s="1043"/>
      <c r="J82" s="1043"/>
      <c r="K82" s="1043"/>
      <c r="L82" s="1043"/>
      <c r="M82" s="1043"/>
      <c r="N82" s="1043"/>
      <c r="O82" s="1043"/>
      <c r="P82" s="1044"/>
      <c r="Q82" s="1036"/>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40"/>
      <c r="BA82" s="1040"/>
      <c r="BB82" s="1040"/>
      <c r="BC82" s="1040"/>
      <c r="BD82" s="1041"/>
      <c r="BE82" s="243"/>
      <c r="BF82" s="243"/>
      <c r="BG82" s="243"/>
      <c r="BH82" s="243"/>
      <c r="BI82" s="243"/>
      <c r="BJ82" s="243"/>
      <c r="BK82" s="243"/>
      <c r="BL82" s="243"/>
      <c r="BM82" s="243"/>
      <c r="BN82" s="243"/>
      <c r="BO82" s="243"/>
      <c r="BP82" s="243"/>
      <c r="BQ82" s="240">
        <v>76</v>
      </c>
      <c r="BR82" s="245"/>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4"/>
    </row>
    <row r="83" spans="1:131" s="225" customFormat="1" ht="26.25" customHeight="1">
      <c r="A83" s="239">
        <v>16</v>
      </c>
      <c r="B83" s="1042" t="s">
        <v>577</v>
      </c>
      <c r="C83" s="1043"/>
      <c r="D83" s="1043"/>
      <c r="E83" s="1043"/>
      <c r="F83" s="1043"/>
      <c r="G83" s="1043"/>
      <c r="H83" s="1043"/>
      <c r="I83" s="1043"/>
      <c r="J83" s="1043"/>
      <c r="K83" s="1043"/>
      <c r="L83" s="1043"/>
      <c r="M83" s="1043"/>
      <c r="N83" s="1043"/>
      <c r="O83" s="1043"/>
      <c r="P83" s="1044"/>
      <c r="Q83" s="1036">
        <v>6639</v>
      </c>
      <c r="R83" s="1037"/>
      <c r="S83" s="1037"/>
      <c r="T83" s="1037"/>
      <c r="U83" s="1037"/>
      <c r="V83" s="1037">
        <v>5898</v>
      </c>
      <c r="W83" s="1037"/>
      <c r="X83" s="1037"/>
      <c r="Y83" s="1037"/>
      <c r="Z83" s="1037"/>
      <c r="AA83" s="1037">
        <v>740</v>
      </c>
      <c r="AB83" s="1037"/>
      <c r="AC83" s="1037"/>
      <c r="AD83" s="1037"/>
      <c r="AE83" s="1037"/>
      <c r="AF83" s="1037">
        <v>741</v>
      </c>
      <c r="AG83" s="1037"/>
      <c r="AH83" s="1037"/>
      <c r="AI83" s="1037"/>
      <c r="AJ83" s="1037"/>
      <c r="AK83" s="1037">
        <v>258</v>
      </c>
      <c r="AL83" s="1037"/>
      <c r="AM83" s="1037"/>
      <c r="AN83" s="1037"/>
      <c r="AO83" s="1037"/>
      <c r="AP83" s="1037" t="s">
        <v>504</v>
      </c>
      <c r="AQ83" s="1037"/>
      <c r="AR83" s="1037"/>
      <c r="AS83" s="1037"/>
      <c r="AT83" s="1037"/>
      <c r="AU83" s="1037" t="s">
        <v>504</v>
      </c>
      <c r="AV83" s="1037"/>
      <c r="AW83" s="1037"/>
      <c r="AX83" s="1037"/>
      <c r="AY83" s="1037"/>
      <c r="AZ83" s="1040"/>
      <c r="BA83" s="1040"/>
      <c r="BB83" s="1040"/>
      <c r="BC83" s="1040"/>
      <c r="BD83" s="1041"/>
      <c r="BE83" s="243"/>
      <c r="BF83" s="243"/>
      <c r="BG83" s="243"/>
      <c r="BH83" s="243"/>
      <c r="BI83" s="243"/>
      <c r="BJ83" s="243"/>
      <c r="BK83" s="243"/>
      <c r="BL83" s="243"/>
      <c r="BM83" s="243"/>
      <c r="BN83" s="243"/>
      <c r="BO83" s="243"/>
      <c r="BP83" s="243"/>
      <c r="BQ83" s="240">
        <v>77</v>
      </c>
      <c r="BR83" s="245"/>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4"/>
    </row>
    <row r="84" spans="1:131" s="225" customFormat="1" ht="26.25" customHeight="1">
      <c r="A84" s="239">
        <v>17</v>
      </c>
      <c r="B84" s="1042" t="s">
        <v>584</v>
      </c>
      <c r="C84" s="1043"/>
      <c r="D84" s="1043"/>
      <c r="E84" s="1043"/>
      <c r="F84" s="1043"/>
      <c r="G84" s="1043"/>
      <c r="H84" s="1043"/>
      <c r="I84" s="1043"/>
      <c r="J84" s="1043"/>
      <c r="K84" s="1043"/>
      <c r="L84" s="1043"/>
      <c r="M84" s="1043"/>
      <c r="N84" s="1043"/>
      <c r="O84" s="1043"/>
      <c r="P84" s="1044"/>
      <c r="Q84" s="1036">
        <v>14</v>
      </c>
      <c r="R84" s="1037"/>
      <c r="S84" s="1037"/>
      <c r="T84" s="1037"/>
      <c r="U84" s="1037"/>
      <c r="V84" s="1037">
        <v>12</v>
      </c>
      <c r="W84" s="1037"/>
      <c r="X84" s="1037"/>
      <c r="Y84" s="1037"/>
      <c r="Z84" s="1037"/>
      <c r="AA84" s="1037">
        <v>2</v>
      </c>
      <c r="AB84" s="1037"/>
      <c r="AC84" s="1037"/>
      <c r="AD84" s="1037"/>
      <c r="AE84" s="1037"/>
      <c r="AF84" s="1037">
        <v>2</v>
      </c>
      <c r="AG84" s="1037"/>
      <c r="AH84" s="1037"/>
      <c r="AI84" s="1037"/>
      <c r="AJ84" s="1037"/>
      <c r="AK84" s="1037">
        <v>9</v>
      </c>
      <c r="AL84" s="1037"/>
      <c r="AM84" s="1037"/>
      <c r="AN84" s="1037"/>
      <c r="AO84" s="1037"/>
      <c r="AP84" s="1037" t="s">
        <v>504</v>
      </c>
      <c r="AQ84" s="1037"/>
      <c r="AR84" s="1037"/>
      <c r="AS84" s="1037"/>
      <c r="AT84" s="1037"/>
      <c r="AU84" s="1037" t="s">
        <v>504</v>
      </c>
      <c r="AV84" s="1037"/>
      <c r="AW84" s="1037"/>
      <c r="AX84" s="1037"/>
      <c r="AY84" s="1037"/>
      <c r="AZ84" s="1040"/>
      <c r="BA84" s="1040"/>
      <c r="BB84" s="1040"/>
      <c r="BC84" s="1040"/>
      <c r="BD84" s="1041"/>
      <c r="BE84" s="243"/>
      <c r="BF84" s="243"/>
      <c r="BG84" s="243"/>
      <c r="BH84" s="243"/>
      <c r="BI84" s="243"/>
      <c r="BJ84" s="243"/>
      <c r="BK84" s="243"/>
      <c r="BL84" s="243"/>
      <c r="BM84" s="243"/>
      <c r="BN84" s="243"/>
      <c r="BO84" s="243"/>
      <c r="BP84" s="243"/>
      <c r="BQ84" s="240">
        <v>78</v>
      </c>
      <c r="BR84" s="245"/>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4"/>
    </row>
    <row r="85" spans="1:131" s="225" customFormat="1" ht="26.25" customHeight="1">
      <c r="A85" s="239">
        <v>18</v>
      </c>
      <c r="B85" s="1042" t="s">
        <v>585</v>
      </c>
      <c r="C85" s="1043"/>
      <c r="D85" s="1043"/>
      <c r="E85" s="1043"/>
      <c r="F85" s="1043"/>
      <c r="G85" s="1043"/>
      <c r="H85" s="1043"/>
      <c r="I85" s="1043"/>
      <c r="J85" s="1043"/>
      <c r="K85" s="1043"/>
      <c r="L85" s="1043"/>
      <c r="M85" s="1043"/>
      <c r="N85" s="1043"/>
      <c r="O85" s="1043"/>
      <c r="P85" s="1044"/>
      <c r="Q85" s="1036">
        <v>68</v>
      </c>
      <c r="R85" s="1037"/>
      <c r="S85" s="1037"/>
      <c r="T85" s="1037"/>
      <c r="U85" s="1037"/>
      <c r="V85" s="1037">
        <v>62</v>
      </c>
      <c r="W85" s="1037"/>
      <c r="X85" s="1037"/>
      <c r="Y85" s="1037"/>
      <c r="Z85" s="1037"/>
      <c r="AA85" s="1037">
        <v>6</v>
      </c>
      <c r="AB85" s="1037"/>
      <c r="AC85" s="1037"/>
      <c r="AD85" s="1037"/>
      <c r="AE85" s="1037"/>
      <c r="AF85" s="1037">
        <v>6</v>
      </c>
      <c r="AG85" s="1037"/>
      <c r="AH85" s="1037"/>
      <c r="AI85" s="1037"/>
      <c r="AJ85" s="1037"/>
      <c r="AK85" s="1037">
        <v>0</v>
      </c>
      <c r="AL85" s="1037"/>
      <c r="AM85" s="1037"/>
      <c r="AN85" s="1037"/>
      <c r="AO85" s="1037"/>
      <c r="AP85" s="1037" t="s">
        <v>504</v>
      </c>
      <c r="AQ85" s="1037"/>
      <c r="AR85" s="1037"/>
      <c r="AS85" s="1037"/>
      <c r="AT85" s="1037"/>
      <c r="AU85" s="1037" t="s">
        <v>504</v>
      </c>
      <c r="AV85" s="1037"/>
      <c r="AW85" s="1037"/>
      <c r="AX85" s="1037"/>
      <c r="AY85" s="1037"/>
      <c r="AZ85" s="1040"/>
      <c r="BA85" s="1040"/>
      <c r="BB85" s="1040"/>
      <c r="BC85" s="1040"/>
      <c r="BD85" s="1041"/>
      <c r="BE85" s="243"/>
      <c r="BF85" s="243"/>
      <c r="BG85" s="243"/>
      <c r="BH85" s="243"/>
      <c r="BI85" s="243"/>
      <c r="BJ85" s="243"/>
      <c r="BK85" s="243"/>
      <c r="BL85" s="243"/>
      <c r="BM85" s="243"/>
      <c r="BN85" s="243"/>
      <c r="BO85" s="243"/>
      <c r="BP85" s="243"/>
      <c r="BQ85" s="240">
        <v>79</v>
      </c>
      <c r="BR85" s="245"/>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4"/>
    </row>
    <row r="86" spans="1:131" s="225" customFormat="1" ht="26.25" customHeight="1">
      <c r="A86" s="239">
        <v>19</v>
      </c>
      <c r="B86" s="1042" t="s">
        <v>586</v>
      </c>
      <c r="C86" s="1043"/>
      <c r="D86" s="1043"/>
      <c r="E86" s="1043"/>
      <c r="F86" s="1043"/>
      <c r="G86" s="1043"/>
      <c r="H86" s="1043"/>
      <c r="I86" s="1043"/>
      <c r="J86" s="1043"/>
      <c r="K86" s="1043"/>
      <c r="L86" s="1043"/>
      <c r="M86" s="1043"/>
      <c r="N86" s="1043"/>
      <c r="O86" s="1043"/>
      <c r="P86" s="1044"/>
      <c r="Q86" s="1036">
        <v>7</v>
      </c>
      <c r="R86" s="1037"/>
      <c r="S86" s="1037"/>
      <c r="T86" s="1037"/>
      <c r="U86" s="1037"/>
      <c r="V86" s="1037">
        <v>0</v>
      </c>
      <c r="W86" s="1037"/>
      <c r="X86" s="1037"/>
      <c r="Y86" s="1037"/>
      <c r="Z86" s="1037"/>
      <c r="AA86" s="1037">
        <v>7</v>
      </c>
      <c r="AB86" s="1037"/>
      <c r="AC86" s="1037"/>
      <c r="AD86" s="1037"/>
      <c r="AE86" s="1037"/>
      <c r="AF86" s="1037">
        <v>7</v>
      </c>
      <c r="AG86" s="1037"/>
      <c r="AH86" s="1037"/>
      <c r="AI86" s="1037"/>
      <c r="AJ86" s="1037"/>
      <c r="AK86" s="1037" t="s">
        <v>504</v>
      </c>
      <c r="AL86" s="1037"/>
      <c r="AM86" s="1037"/>
      <c r="AN86" s="1037"/>
      <c r="AO86" s="1037"/>
      <c r="AP86" s="1037" t="s">
        <v>504</v>
      </c>
      <c r="AQ86" s="1037"/>
      <c r="AR86" s="1037"/>
      <c r="AS86" s="1037"/>
      <c r="AT86" s="1037"/>
      <c r="AU86" s="1037" t="s">
        <v>504</v>
      </c>
      <c r="AV86" s="1037"/>
      <c r="AW86" s="1037"/>
      <c r="AX86" s="1037"/>
      <c r="AY86" s="1037"/>
      <c r="AZ86" s="1040"/>
      <c r="BA86" s="1040"/>
      <c r="BB86" s="1040"/>
      <c r="BC86" s="1040"/>
      <c r="BD86" s="1041"/>
      <c r="BE86" s="243"/>
      <c r="BF86" s="243"/>
      <c r="BG86" s="243"/>
      <c r="BH86" s="243"/>
      <c r="BI86" s="243"/>
      <c r="BJ86" s="243"/>
      <c r="BK86" s="243"/>
      <c r="BL86" s="243"/>
      <c r="BM86" s="243"/>
      <c r="BN86" s="243"/>
      <c r="BO86" s="243"/>
      <c r="BP86" s="243"/>
      <c r="BQ86" s="240">
        <v>80</v>
      </c>
      <c r="BR86" s="245"/>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4"/>
    </row>
    <row r="87" spans="1:131" s="225" customFormat="1" ht="26.25" customHeight="1">
      <c r="A87" s="247">
        <v>20</v>
      </c>
      <c r="B87" s="1033" t="s">
        <v>587</v>
      </c>
      <c r="C87" s="1034"/>
      <c r="D87" s="1034"/>
      <c r="E87" s="1034"/>
      <c r="F87" s="1034"/>
      <c r="G87" s="1034"/>
      <c r="H87" s="1034"/>
      <c r="I87" s="1034"/>
      <c r="J87" s="1034"/>
      <c r="K87" s="1034"/>
      <c r="L87" s="1034"/>
      <c r="M87" s="1034"/>
      <c r="N87" s="1034"/>
      <c r="O87" s="1034"/>
      <c r="P87" s="1035"/>
      <c r="Q87" s="1036">
        <v>194</v>
      </c>
      <c r="R87" s="1037"/>
      <c r="S87" s="1037"/>
      <c r="T87" s="1037"/>
      <c r="U87" s="1037"/>
      <c r="V87" s="1037">
        <v>185</v>
      </c>
      <c r="W87" s="1037"/>
      <c r="X87" s="1037"/>
      <c r="Y87" s="1037"/>
      <c r="Z87" s="1037"/>
      <c r="AA87" s="1037">
        <v>8</v>
      </c>
      <c r="AB87" s="1037"/>
      <c r="AC87" s="1037"/>
      <c r="AD87" s="1037"/>
      <c r="AE87" s="1037"/>
      <c r="AF87" s="1037">
        <v>8</v>
      </c>
      <c r="AG87" s="1037"/>
      <c r="AH87" s="1037"/>
      <c r="AI87" s="1037"/>
      <c r="AJ87" s="1037"/>
      <c r="AK87" s="1037">
        <v>0</v>
      </c>
      <c r="AL87" s="1037"/>
      <c r="AM87" s="1037"/>
      <c r="AN87" s="1037"/>
      <c r="AO87" s="1037"/>
      <c r="AP87" s="1037" t="s">
        <v>504</v>
      </c>
      <c r="AQ87" s="1037"/>
      <c r="AR87" s="1037"/>
      <c r="AS87" s="1037"/>
      <c r="AT87" s="1037"/>
      <c r="AU87" s="1037" t="s">
        <v>504</v>
      </c>
      <c r="AV87" s="1037"/>
      <c r="AW87" s="1037"/>
      <c r="AX87" s="1037"/>
      <c r="AY87" s="1037"/>
      <c r="AZ87" s="1038"/>
      <c r="BA87" s="1038"/>
      <c r="BB87" s="1038"/>
      <c r="BC87" s="1038"/>
      <c r="BD87" s="1039"/>
      <c r="BE87" s="243"/>
      <c r="BF87" s="243"/>
      <c r="BG87" s="243"/>
      <c r="BH87" s="243"/>
      <c r="BI87" s="243"/>
      <c r="BJ87" s="243"/>
      <c r="BK87" s="243"/>
      <c r="BL87" s="243"/>
      <c r="BM87" s="243"/>
      <c r="BN87" s="243"/>
      <c r="BO87" s="243"/>
      <c r="BP87" s="243"/>
      <c r="BQ87" s="240">
        <v>81</v>
      </c>
      <c r="BR87" s="245"/>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4"/>
    </row>
    <row r="88" spans="1:131" s="225" customFormat="1" ht="26.25" customHeight="1" thickBot="1">
      <c r="A88" s="242" t="s">
        <v>378</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14444</v>
      </c>
      <c r="AG88" s="1028"/>
      <c r="AH88" s="1028"/>
      <c r="AI88" s="1028"/>
      <c r="AJ88" s="1028"/>
      <c r="AK88" s="1032"/>
      <c r="AL88" s="1032"/>
      <c r="AM88" s="1032"/>
      <c r="AN88" s="1032"/>
      <c r="AO88" s="1032"/>
      <c r="AP88" s="1028">
        <v>8029</v>
      </c>
      <c r="AQ88" s="1028"/>
      <c r="AR88" s="1028"/>
      <c r="AS88" s="1028"/>
      <c r="AT88" s="1028"/>
      <c r="AU88" s="1028">
        <v>190</v>
      </c>
      <c r="AV88" s="1028"/>
      <c r="AW88" s="1028"/>
      <c r="AX88" s="1028"/>
      <c r="AY88" s="1028"/>
      <c r="AZ88" s="1029"/>
      <c r="BA88" s="1029"/>
      <c r="BB88" s="1029"/>
      <c r="BC88" s="1029"/>
      <c r="BD88" s="1030"/>
      <c r="BE88" s="243"/>
      <c r="BF88" s="243"/>
      <c r="BG88" s="243"/>
      <c r="BH88" s="243"/>
      <c r="BI88" s="243"/>
      <c r="BJ88" s="243"/>
      <c r="BK88" s="243"/>
      <c r="BL88" s="243"/>
      <c r="BM88" s="243"/>
      <c r="BN88" s="243"/>
      <c r="BO88" s="243"/>
      <c r="BP88" s="243"/>
      <c r="BQ88" s="240">
        <v>82</v>
      </c>
      <c r="BR88" s="245"/>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4"/>
    </row>
    <row r="89" spans="1:131" s="225" customFormat="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4"/>
    </row>
    <row r="90" spans="1:131" s="225" customFormat="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4"/>
    </row>
    <row r="91" spans="1:131" s="225" customFormat="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4"/>
    </row>
    <row r="92" spans="1:131" s="225" customFormat="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4"/>
    </row>
    <row r="93" spans="1:131" s="225" customFormat="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4"/>
    </row>
    <row r="94" spans="1:131" s="225" customFormat="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4"/>
    </row>
    <row r="95" spans="1:131" s="225" customFormat="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4"/>
    </row>
    <row r="96" spans="1:131" s="225" customFormat="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4"/>
    </row>
    <row r="97" spans="1:131" s="225" customFormat="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4"/>
    </row>
    <row r="98" spans="1:131" s="225" customFormat="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4"/>
    </row>
    <row r="99" spans="1:131" s="225" customFormat="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4"/>
    </row>
    <row r="100" spans="1:131" s="225" customFormat="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4"/>
    </row>
    <row r="101" spans="1:131" s="225" customFormat="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4"/>
    </row>
    <row r="102" spans="1:131" s="225" customFormat="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378</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28</v>
      </c>
      <c r="CS102" s="1020"/>
      <c r="CT102" s="1020"/>
      <c r="CU102" s="1020"/>
      <c r="CV102" s="1021"/>
      <c r="CW102" s="1019">
        <v>1</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4"/>
    </row>
    <row r="103" spans="1:131" s="225" customFormat="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4"/>
    </row>
    <row r="104" spans="1:131" s="225" customFormat="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4"/>
    </row>
    <row r="105" spans="1:131" s="225" customFormat="1" ht="11.25" customHeight="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c r="A107" s="253" t="s">
        <v>417</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418</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4"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296</v>
      </c>
      <c r="AG109" s="963"/>
      <c r="AH109" s="963"/>
      <c r="AI109" s="963"/>
      <c r="AJ109" s="964"/>
      <c r="AK109" s="965" t="s">
        <v>295</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296</v>
      </c>
      <c r="BW109" s="963"/>
      <c r="BX109" s="963"/>
      <c r="BY109" s="963"/>
      <c r="BZ109" s="964"/>
      <c r="CA109" s="965" t="s">
        <v>295</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296</v>
      </c>
      <c r="DM109" s="963"/>
      <c r="DN109" s="963"/>
      <c r="DO109" s="963"/>
      <c r="DP109" s="964"/>
      <c r="DQ109" s="965" t="s">
        <v>295</v>
      </c>
      <c r="DR109" s="963"/>
      <c r="DS109" s="963"/>
      <c r="DT109" s="963"/>
      <c r="DU109" s="964"/>
      <c r="DV109" s="965" t="s">
        <v>423</v>
      </c>
      <c r="DW109" s="963"/>
      <c r="DX109" s="963"/>
      <c r="DY109" s="963"/>
      <c r="DZ109" s="994"/>
    </row>
    <row r="110" spans="1:131" s="224"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649730</v>
      </c>
      <c r="AB110" s="956"/>
      <c r="AC110" s="956"/>
      <c r="AD110" s="956"/>
      <c r="AE110" s="957"/>
      <c r="AF110" s="958">
        <v>654443</v>
      </c>
      <c r="AG110" s="956"/>
      <c r="AH110" s="956"/>
      <c r="AI110" s="956"/>
      <c r="AJ110" s="957"/>
      <c r="AK110" s="958">
        <v>635537</v>
      </c>
      <c r="AL110" s="956"/>
      <c r="AM110" s="956"/>
      <c r="AN110" s="956"/>
      <c r="AO110" s="957"/>
      <c r="AP110" s="959">
        <v>16.8</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6860497</v>
      </c>
      <c r="BR110" s="903"/>
      <c r="BS110" s="903"/>
      <c r="BT110" s="903"/>
      <c r="BU110" s="903"/>
      <c r="BV110" s="903">
        <v>7147187</v>
      </c>
      <c r="BW110" s="903"/>
      <c r="BX110" s="903"/>
      <c r="BY110" s="903"/>
      <c r="BZ110" s="903"/>
      <c r="CA110" s="903">
        <v>7140268</v>
      </c>
      <c r="CB110" s="903"/>
      <c r="CC110" s="903"/>
      <c r="CD110" s="903"/>
      <c r="CE110" s="903"/>
      <c r="CF110" s="927">
        <v>189.2</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138</v>
      </c>
      <c r="DH110" s="903"/>
      <c r="DI110" s="903"/>
      <c r="DJ110" s="903"/>
      <c r="DK110" s="903"/>
      <c r="DL110" s="903" t="s">
        <v>138</v>
      </c>
      <c r="DM110" s="903"/>
      <c r="DN110" s="903"/>
      <c r="DO110" s="903"/>
      <c r="DP110" s="903"/>
      <c r="DQ110" s="903" t="s">
        <v>138</v>
      </c>
      <c r="DR110" s="903"/>
      <c r="DS110" s="903"/>
      <c r="DT110" s="903"/>
      <c r="DU110" s="903"/>
      <c r="DV110" s="904" t="s">
        <v>138</v>
      </c>
      <c r="DW110" s="904"/>
      <c r="DX110" s="904"/>
      <c r="DY110" s="904"/>
      <c r="DZ110" s="905"/>
    </row>
    <row r="111" spans="1:131" s="224"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431</v>
      </c>
      <c r="AG111" s="984"/>
      <c r="AH111" s="984"/>
      <c r="AI111" s="984"/>
      <c r="AJ111" s="985"/>
      <c r="AK111" s="986" t="s">
        <v>138</v>
      </c>
      <c r="AL111" s="984"/>
      <c r="AM111" s="984"/>
      <c r="AN111" s="984"/>
      <c r="AO111" s="985"/>
      <c r="AP111" s="987" t="s">
        <v>138</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108539</v>
      </c>
      <c r="BR111" s="875"/>
      <c r="BS111" s="875"/>
      <c r="BT111" s="875"/>
      <c r="BU111" s="875"/>
      <c r="BV111" s="875">
        <v>69323</v>
      </c>
      <c r="BW111" s="875"/>
      <c r="BX111" s="875"/>
      <c r="BY111" s="875"/>
      <c r="BZ111" s="875"/>
      <c r="CA111" s="875">
        <v>33473</v>
      </c>
      <c r="CB111" s="875"/>
      <c r="CC111" s="875"/>
      <c r="CD111" s="875"/>
      <c r="CE111" s="875"/>
      <c r="CF111" s="936">
        <v>0.9</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138</v>
      </c>
      <c r="DM111" s="875"/>
      <c r="DN111" s="875"/>
      <c r="DO111" s="875"/>
      <c r="DP111" s="875"/>
      <c r="DQ111" s="875" t="s">
        <v>138</v>
      </c>
      <c r="DR111" s="875"/>
      <c r="DS111" s="875"/>
      <c r="DT111" s="875"/>
      <c r="DU111" s="875"/>
      <c r="DV111" s="852" t="s">
        <v>430</v>
      </c>
      <c r="DW111" s="852"/>
      <c r="DX111" s="852"/>
      <c r="DY111" s="852"/>
      <c r="DZ111" s="853"/>
    </row>
    <row r="112" spans="1:131" s="224"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138</v>
      </c>
      <c r="AG112" s="838"/>
      <c r="AH112" s="838"/>
      <c r="AI112" s="838"/>
      <c r="AJ112" s="839"/>
      <c r="AK112" s="840" t="s">
        <v>138</v>
      </c>
      <c r="AL112" s="838"/>
      <c r="AM112" s="838"/>
      <c r="AN112" s="838"/>
      <c r="AO112" s="839"/>
      <c r="AP112" s="885" t="s">
        <v>138</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7297592</v>
      </c>
      <c r="BR112" s="875"/>
      <c r="BS112" s="875"/>
      <c r="BT112" s="875"/>
      <c r="BU112" s="875"/>
      <c r="BV112" s="875">
        <v>6729095</v>
      </c>
      <c r="BW112" s="875"/>
      <c r="BX112" s="875"/>
      <c r="BY112" s="875"/>
      <c r="BZ112" s="875"/>
      <c r="CA112" s="875">
        <v>6336169</v>
      </c>
      <c r="CB112" s="875"/>
      <c r="CC112" s="875"/>
      <c r="CD112" s="875"/>
      <c r="CE112" s="875"/>
      <c r="CF112" s="936">
        <v>167.9</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138</v>
      </c>
      <c r="DH112" s="875"/>
      <c r="DI112" s="875"/>
      <c r="DJ112" s="875"/>
      <c r="DK112" s="875"/>
      <c r="DL112" s="875" t="s">
        <v>138</v>
      </c>
      <c r="DM112" s="875"/>
      <c r="DN112" s="875"/>
      <c r="DO112" s="875"/>
      <c r="DP112" s="875"/>
      <c r="DQ112" s="875" t="s">
        <v>138</v>
      </c>
      <c r="DR112" s="875"/>
      <c r="DS112" s="875"/>
      <c r="DT112" s="875"/>
      <c r="DU112" s="875"/>
      <c r="DV112" s="852" t="s">
        <v>430</v>
      </c>
      <c r="DW112" s="852"/>
      <c r="DX112" s="852"/>
      <c r="DY112" s="852"/>
      <c r="DZ112" s="853"/>
    </row>
    <row r="113" spans="1:130" s="224"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649915</v>
      </c>
      <c r="AB113" s="984"/>
      <c r="AC113" s="984"/>
      <c r="AD113" s="984"/>
      <c r="AE113" s="985"/>
      <c r="AF113" s="986">
        <v>636310</v>
      </c>
      <c r="AG113" s="984"/>
      <c r="AH113" s="984"/>
      <c r="AI113" s="984"/>
      <c r="AJ113" s="985"/>
      <c r="AK113" s="986">
        <v>637960</v>
      </c>
      <c r="AL113" s="984"/>
      <c r="AM113" s="984"/>
      <c r="AN113" s="984"/>
      <c r="AO113" s="985"/>
      <c r="AP113" s="987">
        <v>16.899999999999999</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17622</v>
      </c>
      <c r="BR113" s="875"/>
      <c r="BS113" s="875"/>
      <c r="BT113" s="875"/>
      <c r="BU113" s="875"/>
      <c r="BV113" s="875">
        <v>14130</v>
      </c>
      <c r="BW113" s="875"/>
      <c r="BX113" s="875"/>
      <c r="BY113" s="875"/>
      <c r="BZ113" s="875"/>
      <c r="CA113" s="875">
        <v>189315</v>
      </c>
      <c r="CB113" s="875"/>
      <c r="CC113" s="875"/>
      <c r="CD113" s="875"/>
      <c r="CE113" s="875"/>
      <c r="CF113" s="936">
        <v>5</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138</v>
      </c>
      <c r="DH113" s="838"/>
      <c r="DI113" s="838"/>
      <c r="DJ113" s="838"/>
      <c r="DK113" s="839"/>
      <c r="DL113" s="840" t="s">
        <v>138</v>
      </c>
      <c r="DM113" s="838"/>
      <c r="DN113" s="838"/>
      <c r="DO113" s="838"/>
      <c r="DP113" s="839"/>
      <c r="DQ113" s="840" t="s">
        <v>138</v>
      </c>
      <c r="DR113" s="838"/>
      <c r="DS113" s="838"/>
      <c r="DT113" s="838"/>
      <c r="DU113" s="839"/>
      <c r="DV113" s="885" t="s">
        <v>138</v>
      </c>
      <c r="DW113" s="886"/>
      <c r="DX113" s="886"/>
      <c r="DY113" s="886"/>
      <c r="DZ113" s="887"/>
    </row>
    <row r="114" spans="1:130" s="224"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4605</v>
      </c>
      <c r="AB114" s="838"/>
      <c r="AC114" s="838"/>
      <c r="AD114" s="838"/>
      <c r="AE114" s="839"/>
      <c r="AF114" s="840">
        <v>4776</v>
      </c>
      <c r="AG114" s="838"/>
      <c r="AH114" s="838"/>
      <c r="AI114" s="838"/>
      <c r="AJ114" s="839"/>
      <c r="AK114" s="840">
        <v>4670</v>
      </c>
      <c r="AL114" s="838"/>
      <c r="AM114" s="838"/>
      <c r="AN114" s="838"/>
      <c r="AO114" s="839"/>
      <c r="AP114" s="885">
        <v>0.1</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688591</v>
      </c>
      <c r="BR114" s="875"/>
      <c r="BS114" s="875"/>
      <c r="BT114" s="875"/>
      <c r="BU114" s="875"/>
      <c r="BV114" s="875">
        <v>643435</v>
      </c>
      <c r="BW114" s="875"/>
      <c r="BX114" s="875"/>
      <c r="BY114" s="875"/>
      <c r="BZ114" s="875"/>
      <c r="CA114" s="875">
        <v>637253</v>
      </c>
      <c r="CB114" s="875"/>
      <c r="CC114" s="875"/>
      <c r="CD114" s="875"/>
      <c r="CE114" s="875"/>
      <c r="CF114" s="936">
        <v>16.899999999999999</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430</v>
      </c>
      <c r="DM114" s="838"/>
      <c r="DN114" s="838"/>
      <c r="DO114" s="838"/>
      <c r="DP114" s="839"/>
      <c r="DQ114" s="840" t="s">
        <v>138</v>
      </c>
      <c r="DR114" s="838"/>
      <c r="DS114" s="838"/>
      <c r="DT114" s="838"/>
      <c r="DU114" s="839"/>
      <c r="DV114" s="885" t="s">
        <v>138</v>
      </c>
      <c r="DW114" s="886"/>
      <c r="DX114" s="886"/>
      <c r="DY114" s="886"/>
      <c r="DZ114" s="887"/>
    </row>
    <row r="115" spans="1:130" s="224"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21876</v>
      </c>
      <c r="AB115" s="984"/>
      <c r="AC115" s="984"/>
      <c r="AD115" s="984"/>
      <c r="AE115" s="985"/>
      <c r="AF115" s="986">
        <v>15551</v>
      </c>
      <c r="AG115" s="984"/>
      <c r="AH115" s="984"/>
      <c r="AI115" s="984"/>
      <c r="AJ115" s="985"/>
      <c r="AK115" s="986">
        <v>18872</v>
      </c>
      <c r="AL115" s="984"/>
      <c r="AM115" s="984"/>
      <c r="AN115" s="984"/>
      <c r="AO115" s="985"/>
      <c r="AP115" s="987">
        <v>0.5</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138</v>
      </c>
      <c r="BR115" s="875"/>
      <c r="BS115" s="875"/>
      <c r="BT115" s="875"/>
      <c r="BU115" s="875"/>
      <c r="BV115" s="875" t="s">
        <v>430</v>
      </c>
      <c r="BW115" s="875"/>
      <c r="BX115" s="875"/>
      <c r="BY115" s="875"/>
      <c r="BZ115" s="875"/>
      <c r="CA115" s="875" t="s">
        <v>138</v>
      </c>
      <c r="CB115" s="875"/>
      <c r="CC115" s="875"/>
      <c r="CD115" s="875"/>
      <c r="CE115" s="875"/>
      <c r="CF115" s="936" t="s">
        <v>430</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138</v>
      </c>
      <c r="DH115" s="838"/>
      <c r="DI115" s="838"/>
      <c r="DJ115" s="838"/>
      <c r="DK115" s="839"/>
      <c r="DL115" s="840" t="s">
        <v>138</v>
      </c>
      <c r="DM115" s="838"/>
      <c r="DN115" s="838"/>
      <c r="DO115" s="838"/>
      <c r="DP115" s="839"/>
      <c r="DQ115" s="840" t="s">
        <v>404</v>
      </c>
      <c r="DR115" s="838"/>
      <c r="DS115" s="838"/>
      <c r="DT115" s="838"/>
      <c r="DU115" s="839"/>
      <c r="DV115" s="885" t="s">
        <v>138</v>
      </c>
      <c r="DW115" s="886"/>
      <c r="DX115" s="886"/>
      <c r="DY115" s="886"/>
      <c r="DZ115" s="887"/>
    </row>
    <row r="116" spans="1:130" s="224"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138</v>
      </c>
      <c r="AB116" s="838"/>
      <c r="AC116" s="838"/>
      <c r="AD116" s="838"/>
      <c r="AE116" s="839"/>
      <c r="AF116" s="840" t="s">
        <v>138</v>
      </c>
      <c r="AG116" s="838"/>
      <c r="AH116" s="838"/>
      <c r="AI116" s="838"/>
      <c r="AJ116" s="839"/>
      <c r="AK116" s="840" t="s">
        <v>430</v>
      </c>
      <c r="AL116" s="838"/>
      <c r="AM116" s="838"/>
      <c r="AN116" s="838"/>
      <c r="AO116" s="839"/>
      <c r="AP116" s="885" t="s">
        <v>430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138</v>
      </c>
      <c r="BW116" s="875"/>
      <c r="BX116" s="875"/>
      <c r="BY116" s="875"/>
      <c r="BZ116" s="875"/>
      <c r="CA116" s="875" t="s">
        <v>430</v>
      </c>
      <c r="CB116" s="875"/>
      <c r="CC116" s="875"/>
      <c r="CD116" s="875"/>
      <c r="CE116" s="875"/>
      <c r="CF116" s="936" t="s">
        <v>138</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138</v>
      </c>
      <c r="DH116" s="838"/>
      <c r="DI116" s="838"/>
      <c r="DJ116" s="838"/>
      <c r="DK116" s="839"/>
      <c r="DL116" s="840" t="s">
        <v>430</v>
      </c>
      <c r="DM116" s="838"/>
      <c r="DN116" s="838"/>
      <c r="DO116" s="838"/>
      <c r="DP116" s="839"/>
      <c r="DQ116" s="840" t="s">
        <v>138</v>
      </c>
      <c r="DR116" s="838"/>
      <c r="DS116" s="838"/>
      <c r="DT116" s="838"/>
      <c r="DU116" s="839"/>
      <c r="DV116" s="885" t="s">
        <v>138</v>
      </c>
      <c r="DW116" s="886"/>
      <c r="DX116" s="886"/>
      <c r="DY116" s="886"/>
      <c r="DZ116" s="887"/>
    </row>
    <row r="117" spans="1:130" s="224"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1326126</v>
      </c>
      <c r="AB117" s="970"/>
      <c r="AC117" s="970"/>
      <c r="AD117" s="970"/>
      <c r="AE117" s="971"/>
      <c r="AF117" s="972">
        <v>1311080</v>
      </c>
      <c r="AG117" s="970"/>
      <c r="AH117" s="970"/>
      <c r="AI117" s="970"/>
      <c r="AJ117" s="971"/>
      <c r="AK117" s="972">
        <v>1297039</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138</v>
      </c>
      <c r="BR117" s="875"/>
      <c r="BS117" s="875"/>
      <c r="BT117" s="875"/>
      <c r="BU117" s="875"/>
      <c r="BV117" s="875" t="s">
        <v>404</v>
      </c>
      <c r="BW117" s="875"/>
      <c r="BX117" s="875"/>
      <c r="BY117" s="875"/>
      <c r="BZ117" s="875"/>
      <c r="CA117" s="875" t="s">
        <v>430</v>
      </c>
      <c r="CB117" s="875"/>
      <c r="CC117" s="875"/>
      <c r="CD117" s="875"/>
      <c r="CE117" s="875"/>
      <c r="CF117" s="936" t="s">
        <v>430</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138</v>
      </c>
      <c r="DH117" s="838"/>
      <c r="DI117" s="838"/>
      <c r="DJ117" s="838"/>
      <c r="DK117" s="839"/>
      <c r="DL117" s="840" t="s">
        <v>430</v>
      </c>
      <c r="DM117" s="838"/>
      <c r="DN117" s="838"/>
      <c r="DO117" s="838"/>
      <c r="DP117" s="839"/>
      <c r="DQ117" s="840" t="s">
        <v>430</v>
      </c>
      <c r="DR117" s="838"/>
      <c r="DS117" s="838"/>
      <c r="DT117" s="838"/>
      <c r="DU117" s="839"/>
      <c r="DV117" s="885" t="s">
        <v>430</v>
      </c>
      <c r="DW117" s="886"/>
      <c r="DX117" s="886"/>
      <c r="DY117" s="886"/>
      <c r="DZ117" s="887"/>
    </row>
    <row r="118" spans="1:130" s="224"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296</v>
      </c>
      <c r="AG118" s="963"/>
      <c r="AH118" s="963"/>
      <c r="AI118" s="963"/>
      <c r="AJ118" s="964"/>
      <c r="AK118" s="965" t="s">
        <v>295</v>
      </c>
      <c r="AL118" s="963"/>
      <c r="AM118" s="963"/>
      <c r="AN118" s="963"/>
      <c r="AO118" s="964"/>
      <c r="AP118" s="966" t="s">
        <v>423</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404</v>
      </c>
      <c r="BR118" s="906"/>
      <c r="BS118" s="906"/>
      <c r="BT118" s="906"/>
      <c r="BU118" s="906"/>
      <c r="BV118" s="906" t="s">
        <v>138</v>
      </c>
      <c r="BW118" s="906"/>
      <c r="BX118" s="906"/>
      <c r="BY118" s="906"/>
      <c r="BZ118" s="906"/>
      <c r="CA118" s="906" t="s">
        <v>138</v>
      </c>
      <c r="CB118" s="906"/>
      <c r="CC118" s="906"/>
      <c r="CD118" s="906"/>
      <c r="CE118" s="906"/>
      <c r="CF118" s="936" t="s">
        <v>404</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430</v>
      </c>
      <c r="DM118" s="838"/>
      <c r="DN118" s="838"/>
      <c r="DO118" s="838"/>
      <c r="DP118" s="839"/>
      <c r="DQ118" s="840" t="s">
        <v>430</v>
      </c>
      <c r="DR118" s="838"/>
      <c r="DS118" s="838"/>
      <c r="DT118" s="838"/>
      <c r="DU118" s="839"/>
      <c r="DV118" s="885" t="s">
        <v>138</v>
      </c>
      <c r="DW118" s="886"/>
      <c r="DX118" s="886"/>
      <c r="DY118" s="886"/>
      <c r="DZ118" s="887"/>
    </row>
    <row r="119" spans="1:130" s="224"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138</v>
      </c>
      <c r="AB119" s="956"/>
      <c r="AC119" s="956"/>
      <c r="AD119" s="956"/>
      <c r="AE119" s="957"/>
      <c r="AF119" s="958" t="s">
        <v>138</v>
      </c>
      <c r="AG119" s="956"/>
      <c r="AH119" s="956"/>
      <c r="AI119" s="956"/>
      <c r="AJ119" s="957"/>
      <c r="AK119" s="958" t="s">
        <v>430</v>
      </c>
      <c r="AL119" s="956"/>
      <c r="AM119" s="956"/>
      <c r="AN119" s="956"/>
      <c r="AO119" s="957"/>
      <c r="AP119" s="959" t="s">
        <v>138</v>
      </c>
      <c r="AQ119" s="960"/>
      <c r="AR119" s="960"/>
      <c r="AS119" s="960"/>
      <c r="AT119" s="961"/>
      <c r="AU119" s="999"/>
      <c r="AV119" s="1000"/>
      <c r="AW119" s="1000"/>
      <c r="AX119" s="1000"/>
      <c r="AY119" s="1000"/>
      <c r="AZ119" s="255" t="s">
        <v>178</v>
      </c>
      <c r="BA119" s="255"/>
      <c r="BB119" s="255"/>
      <c r="BC119" s="255"/>
      <c r="BD119" s="255"/>
      <c r="BE119" s="255"/>
      <c r="BF119" s="255"/>
      <c r="BG119" s="255"/>
      <c r="BH119" s="255"/>
      <c r="BI119" s="255"/>
      <c r="BJ119" s="255"/>
      <c r="BK119" s="255"/>
      <c r="BL119" s="255"/>
      <c r="BM119" s="255"/>
      <c r="BN119" s="255"/>
      <c r="BO119" s="938" t="s">
        <v>455</v>
      </c>
      <c r="BP119" s="939"/>
      <c r="BQ119" s="943">
        <v>14972841</v>
      </c>
      <c r="BR119" s="906"/>
      <c r="BS119" s="906"/>
      <c r="BT119" s="906"/>
      <c r="BU119" s="906"/>
      <c r="BV119" s="906">
        <v>14603170</v>
      </c>
      <c r="BW119" s="906"/>
      <c r="BX119" s="906"/>
      <c r="BY119" s="906"/>
      <c r="BZ119" s="906"/>
      <c r="CA119" s="906">
        <v>14336478</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108539</v>
      </c>
      <c r="DH119" s="821"/>
      <c r="DI119" s="821"/>
      <c r="DJ119" s="821"/>
      <c r="DK119" s="822"/>
      <c r="DL119" s="823">
        <v>69323</v>
      </c>
      <c r="DM119" s="821"/>
      <c r="DN119" s="821"/>
      <c r="DO119" s="821"/>
      <c r="DP119" s="822"/>
      <c r="DQ119" s="823">
        <v>33473</v>
      </c>
      <c r="DR119" s="821"/>
      <c r="DS119" s="821"/>
      <c r="DT119" s="821"/>
      <c r="DU119" s="822"/>
      <c r="DV119" s="909">
        <v>0.9</v>
      </c>
      <c r="DW119" s="910"/>
      <c r="DX119" s="910"/>
      <c r="DY119" s="910"/>
      <c r="DZ119" s="911"/>
    </row>
    <row r="120" spans="1:130" s="224"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138</v>
      </c>
      <c r="AB120" s="838"/>
      <c r="AC120" s="838"/>
      <c r="AD120" s="838"/>
      <c r="AE120" s="839"/>
      <c r="AF120" s="840" t="s">
        <v>138</v>
      </c>
      <c r="AG120" s="838"/>
      <c r="AH120" s="838"/>
      <c r="AI120" s="838"/>
      <c r="AJ120" s="839"/>
      <c r="AK120" s="840" t="s">
        <v>430</v>
      </c>
      <c r="AL120" s="838"/>
      <c r="AM120" s="838"/>
      <c r="AN120" s="838"/>
      <c r="AO120" s="839"/>
      <c r="AP120" s="885" t="s">
        <v>138</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4102422</v>
      </c>
      <c r="BR120" s="903"/>
      <c r="BS120" s="903"/>
      <c r="BT120" s="903"/>
      <c r="BU120" s="903"/>
      <c r="BV120" s="903">
        <v>4459990</v>
      </c>
      <c r="BW120" s="903"/>
      <c r="BX120" s="903"/>
      <c r="BY120" s="903"/>
      <c r="BZ120" s="903"/>
      <c r="CA120" s="903">
        <v>4456463</v>
      </c>
      <c r="CB120" s="903"/>
      <c r="CC120" s="903"/>
      <c r="CD120" s="903"/>
      <c r="CE120" s="903"/>
      <c r="CF120" s="927">
        <v>118.1</v>
      </c>
      <c r="CG120" s="928"/>
      <c r="CH120" s="928"/>
      <c r="CI120" s="928"/>
      <c r="CJ120" s="928"/>
      <c r="CK120" s="929" t="s">
        <v>459</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3315999</v>
      </c>
      <c r="DH120" s="903"/>
      <c r="DI120" s="903"/>
      <c r="DJ120" s="903"/>
      <c r="DK120" s="903"/>
      <c r="DL120" s="903">
        <v>3062421</v>
      </c>
      <c r="DM120" s="903"/>
      <c r="DN120" s="903"/>
      <c r="DO120" s="903"/>
      <c r="DP120" s="903"/>
      <c r="DQ120" s="903">
        <v>2848484</v>
      </c>
      <c r="DR120" s="903"/>
      <c r="DS120" s="903"/>
      <c r="DT120" s="903"/>
      <c r="DU120" s="903"/>
      <c r="DV120" s="904">
        <v>75.5</v>
      </c>
      <c r="DW120" s="904"/>
      <c r="DX120" s="904"/>
      <c r="DY120" s="904"/>
      <c r="DZ120" s="905"/>
    </row>
    <row r="121" spans="1:130" s="224" customFormat="1" ht="26.25" customHeight="1">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138</v>
      </c>
      <c r="AB121" s="838"/>
      <c r="AC121" s="838"/>
      <c r="AD121" s="838"/>
      <c r="AE121" s="839"/>
      <c r="AF121" s="840" t="s">
        <v>404</v>
      </c>
      <c r="AG121" s="838"/>
      <c r="AH121" s="838"/>
      <c r="AI121" s="838"/>
      <c r="AJ121" s="839"/>
      <c r="AK121" s="840" t="s">
        <v>430</v>
      </c>
      <c r="AL121" s="838"/>
      <c r="AM121" s="838"/>
      <c r="AN121" s="838"/>
      <c r="AO121" s="839"/>
      <c r="AP121" s="885" t="s">
        <v>430</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98340</v>
      </c>
      <c r="BR121" s="875"/>
      <c r="BS121" s="875"/>
      <c r="BT121" s="875"/>
      <c r="BU121" s="875"/>
      <c r="BV121" s="875">
        <v>70691</v>
      </c>
      <c r="BW121" s="875"/>
      <c r="BX121" s="875"/>
      <c r="BY121" s="875"/>
      <c r="BZ121" s="875"/>
      <c r="CA121" s="875">
        <v>43894</v>
      </c>
      <c r="CB121" s="875"/>
      <c r="CC121" s="875"/>
      <c r="CD121" s="875"/>
      <c r="CE121" s="875"/>
      <c r="CF121" s="936">
        <v>1.2</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v>2119620</v>
      </c>
      <c r="DH121" s="875"/>
      <c r="DI121" s="875"/>
      <c r="DJ121" s="875"/>
      <c r="DK121" s="875"/>
      <c r="DL121" s="875">
        <v>2004557</v>
      </c>
      <c r="DM121" s="875"/>
      <c r="DN121" s="875"/>
      <c r="DO121" s="875"/>
      <c r="DP121" s="875"/>
      <c r="DQ121" s="875">
        <v>1918955</v>
      </c>
      <c r="DR121" s="875"/>
      <c r="DS121" s="875"/>
      <c r="DT121" s="875"/>
      <c r="DU121" s="875"/>
      <c r="DV121" s="852">
        <v>50.9</v>
      </c>
      <c r="DW121" s="852"/>
      <c r="DX121" s="852"/>
      <c r="DY121" s="852"/>
      <c r="DZ121" s="853"/>
    </row>
    <row r="122" spans="1:130" s="224"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138</v>
      </c>
      <c r="AB122" s="838"/>
      <c r="AC122" s="838"/>
      <c r="AD122" s="838"/>
      <c r="AE122" s="839"/>
      <c r="AF122" s="840" t="s">
        <v>430</v>
      </c>
      <c r="AG122" s="838"/>
      <c r="AH122" s="838"/>
      <c r="AI122" s="838"/>
      <c r="AJ122" s="839"/>
      <c r="AK122" s="840" t="s">
        <v>138</v>
      </c>
      <c r="AL122" s="838"/>
      <c r="AM122" s="838"/>
      <c r="AN122" s="838"/>
      <c r="AO122" s="839"/>
      <c r="AP122" s="885" t="s">
        <v>138</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10230345</v>
      </c>
      <c r="BR122" s="906"/>
      <c r="BS122" s="906"/>
      <c r="BT122" s="906"/>
      <c r="BU122" s="906"/>
      <c r="BV122" s="906">
        <v>10138150</v>
      </c>
      <c r="BW122" s="906"/>
      <c r="BX122" s="906"/>
      <c r="BY122" s="906"/>
      <c r="BZ122" s="906"/>
      <c r="CA122" s="906">
        <v>9879614</v>
      </c>
      <c r="CB122" s="906"/>
      <c r="CC122" s="906"/>
      <c r="CD122" s="906"/>
      <c r="CE122" s="906"/>
      <c r="CF122" s="907">
        <v>261.8</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v>1437702</v>
      </c>
      <c r="DH122" s="875"/>
      <c r="DI122" s="875"/>
      <c r="DJ122" s="875"/>
      <c r="DK122" s="875"/>
      <c r="DL122" s="875">
        <v>1300431</v>
      </c>
      <c r="DM122" s="875"/>
      <c r="DN122" s="875"/>
      <c r="DO122" s="875"/>
      <c r="DP122" s="875"/>
      <c r="DQ122" s="875">
        <v>1256436</v>
      </c>
      <c r="DR122" s="875"/>
      <c r="DS122" s="875"/>
      <c r="DT122" s="875"/>
      <c r="DU122" s="875"/>
      <c r="DV122" s="852">
        <v>33.299999999999997</v>
      </c>
      <c r="DW122" s="852"/>
      <c r="DX122" s="852"/>
      <c r="DY122" s="852"/>
      <c r="DZ122" s="853"/>
    </row>
    <row r="123" spans="1:130" s="224"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138</v>
      </c>
      <c r="AB123" s="838"/>
      <c r="AC123" s="838"/>
      <c r="AD123" s="838"/>
      <c r="AE123" s="839"/>
      <c r="AF123" s="840" t="s">
        <v>138</v>
      </c>
      <c r="AG123" s="838"/>
      <c r="AH123" s="838"/>
      <c r="AI123" s="838"/>
      <c r="AJ123" s="839"/>
      <c r="AK123" s="840" t="s">
        <v>138</v>
      </c>
      <c r="AL123" s="838"/>
      <c r="AM123" s="838"/>
      <c r="AN123" s="838"/>
      <c r="AO123" s="839"/>
      <c r="AP123" s="885" t="s">
        <v>430</v>
      </c>
      <c r="AQ123" s="886"/>
      <c r="AR123" s="886"/>
      <c r="AS123" s="886"/>
      <c r="AT123" s="887"/>
      <c r="AU123" s="950"/>
      <c r="AV123" s="951"/>
      <c r="AW123" s="951"/>
      <c r="AX123" s="951"/>
      <c r="AY123" s="951"/>
      <c r="AZ123" s="255" t="s">
        <v>178</v>
      </c>
      <c r="BA123" s="255"/>
      <c r="BB123" s="255"/>
      <c r="BC123" s="255"/>
      <c r="BD123" s="255"/>
      <c r="BE123" s="255"/>
      <c r="BF123" s="255"/>
      <c r="BG123" s="255"/>
      <c r="BH123" s="255"/>
      <c r="BI123" s="255"/>
      <c r="BJ123" s="255"/>
      <c r="BK123" s="255"/>
      <c r="BL123" s="255"/>
      <c r="BM123" s="255"/>
      <c r="BN123" s="255"/>
      <c r="BO123" s="938" t="s">
        <v>464</v>
      </c>
      <c r="BP123" s="939"/>
      <c r="BQ123" s="893">
        <v>14431107</v>
      </c>
      <c r="BR123" s="894"/>
      <c r="BS123" s="894"/>
      <c r="BT123" s="894"/>
      <c r="BU123" s="894"/>
      <c r="BV123" s="894">
        <v>14668831</v>
      </c>
      <c r="BW123" s="894"/>
      <c r="BX123" s="894"/>
      <c r="BY123" s="894"/>
      <c r="BZ123" s="894"/>
      <c r="CA123" s="894">
        <v>14379971</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v>424271</v>
      </c>
      <c r="DH123" s="838"/>
      <c r="DI123" s="838"/>
      <c r="DJ123" s="838"/>
      <c r="DK123" s="839"/>
      <c r="DL123" s="840">
        <v>361686</v>
      </c>
      <c r="DM123" s="838"/>
      <c r="DN123" s="838"/>
      <c r="DO123" s="838"/>
      <c r="DP123" s="839"/>
      <c r="DQ123" s="840">
        <v>312294</v>
      </c>
      <c r="DR123" s="838"/>
      <c r="DS123" s="838"/>
      <c r="DT123" s="838"/>
      <c r="DU123" s="839"/>
      <c r="DV123" s="885">
        <v>8.3000000000000007</v>
      </c>
      <c r="DW123" s="886"/>
      <c r="DX123" s="886"/>
      <c r="DY123" s="886"/>
      <c r="DZ123" s="887"/>
    </row>
    <row r="124" spans="1:130" s="224"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404</v>
      </c>
      <c r="AG124" s="838"/>
      <c r="AH124" s="838"/>
      <c r="AI124" s="838"/>
      <c r="AJ124" s="839"/>
      <c r="AK124" s="840" t="s">
        <v>138</v>
      </c>
      <c r="AL124" s="838"/>
      <c r="AM124" s="838"/>
      <c r="AN124" s="838"/>
      <c r="AO124" s="839"/>
      <c r="AP124" s="885" t="s">
        <v>430</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13.7</v>
      </c>
      <c r="BR124" s="892"/>
      <c r="BS124" s="892"/>
      <c r="BT124" s="892"/>
      <c r="BU124" s="892"/>
      <c r="BV124" s="892" t="s">
        <v>138</v>
      </c>
      <c r="BW124" s="892"/>
      <c r="BX124" s="892"/>
      <c r="BY124" s="892"/>
      <c r="BZ124" s="892"/>
      <c r="CA124" s="892" t="s">
        <v>430</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138</v>
      </c>
      <c r="DH124" s="821"/>
      <c r="DI124" s="821"/>
      <c r="DJ124" s="821"/>
      <c r="DK124" s="822"/>
      <c r="DL124" s="823" t="s">
        <v>430</v>
      </c>
      <c r="DM124" s="821"/>
      <c r="DN124" s="821"/>
      <c r="DO124" s="821"/>
      <c r="DP124" s="822"/>
      <c r="DQ124" s="823" t="s">
        <v>138</v>
      </c>
      <c r="DR124" s="821"/>
      <c r="DS124" s="821"/>
      <c r="DT124" s="821"/>
      <c r="DU124" s="822"/>
      <c r="DV124" s="909" t="s">
        <v>138</v>
      </c>
      <c r="DW124" s="910"/>
      <c r="DX124" s="910"/>
      <c r="DY124" s="910"/>
      <c r="DZ124" s="911"/>
    </row>
    <row r="125" spans="1:130" s="224" customFormat="1" ht="26.25" customHeight="1">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138</v>
      </c>
      <c r="AB125" s="838"/>
      <c r="AC125" s="838"/>
      <c r="AD125" s="838"/>
      <c r="AE125" s="839"/>
      <c r="AF125" s="840" t="s">
        <v>404</v>
      </c>
      <c r="AG125" s="838"/>
      <c r="AH125" s="838"/>
      <c r="AI125" s="838"/>
      <c r="AJ125" s="839"/>
      <c r="AK125" s="840" t="s">
        <v>138</v>
      </c>
      <c r="AL125" s="838"/>
      <c r="AM125" s="838"/>
      <c r="AN125" s="838"/>
      <c r="AO125" s="839"/>
      <c r="AP125" s="885" t="s">
        <v>430</v>
      </c>
      <c r="AQ125" s="886"/>
      <c r="AR125" s="886"/>
      <c r="AS125" s="886"/>
      <c r="AT125" s="887"/>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138</v>
      </c>
      <c r="DH125" s="903"/>
      <c r="DI125" s="903"/>
      <c r="DJ125" s="903"/>
      <c r="DK125" s="903"/>
      <c r="DL125" s="903" t="s">
        <v>430</v>
      </c>
      <c r="DM125" s="903"/>
      <c r="DN125" s="903"/>
      <c r="DO125" s="903"/>
      <c r="DP125" s="903"/>
      <c r="DQ125" s="903" t="s">
        <v>138</v>
      </c>
      <c r="DR125" s="903"/>
      <c r="DS125" s="903"/>
      <c r="DT125" s="903"/>
      <c r="DU125" s="903"/>
      <c r="DV125" s="904" t="s">
        <v>404</v>
      </c>
      <c r="DW125" s="904"/>
      <c r="DX125" s="904"/>
      <c r="DY125" s="904"/>
      <c r="DZ125" s="905"/>
    </row>
    <row r="126" spans="1:130" s="224" customFormat="1" ht="26.25" customHeight="1" thickBot="1">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21876</v>
      </c>
      <c r="AB126" s="838"/>
      <c r="AC126" s="838"/>
      <c r="AD126" s="838"/>
      <c r="AE126" s="839"/>
      <c r="AF126" s="840">
        <v>15551</v>
      </c>
      <c r="AG126" s="838"/>
      <c r="AH126" s="838"/>
      <c r="AI126" s="838"/>
      <c r="AJ126" s="839"/>
      <c r="AK126" s="840">
        <v>18872</v>
      </c>
      <c r="AL126" s="838"/>
      <c r="AM126" s="838"/>
      <c r="AN126" s="838"/>
      <c r="AO126" s="839"/>
      <c r="AP126" s="885">
        <v>0.5</v>
      </c>
      <c r="AQ126" s="886"/>
      <c r="AR126" s="886"/>
      <c r="AS126" s="886"/>
      <c r="AT126" s="887"/>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138</v>
      </c>
      <c r="DH126" s="875"/>
      <c r="DI126" s="875"/>
      <c r="DJ126" s="875"/>
      <c r="DK126" s="875"/>
      <c r="DL126" s="875" t="s">
        <v>138</v>
      </c>
      <c r="DM126" s="875"/>
      <c r="DN126" s="875"/>
      <c r="DO126" s="875"/>
      <c r="DP126" s="875"/>
      <c r="DQ126" s="875" t="s">
        <v>430</v>
      </c>
      <c r="DR126" s="875"/>
      <c r="DS126" s="875"/>
      <c r="DT126" s="875"/>
      <c r="DU126" s="875"/>
      <c r="DV126" s="852" t="s">
        <v>138</v>
      </c>
      <c r="DW126" s="852"/>
      <c r="DX126" s="852"/>
      <c r="DY126" s="852"/>
      <c r="DZ126" s="853"/>
    </row>
    <row r="127" spans="1:130" s="224"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430</v>
      </c>
      <c r="AB127" s="838"/>
      <c r="AC127" s="838"/>
      <c r="AD127" s="838"/>
      <c r="AE127" s="839"/>
      <c r="AF127" s="840" t="s">
        <v>430</v>
      </c>
      <c r="AG127" s="838"/>
      <c r="AH127" s="838"/>
      <c r="AI127" s="838"/>
      <c r="AJ127" s="839"/>
      <c r="AK127" s="840" t="s">
        <v>138</v>
      </c>
      <c r="AL127" s="838"/>
      <c r="AM127" s="838"/>
      <c r="AN127" s="838"/>
      <c r="AO127" s="839"/>
      <c r="AP127" s="885" t="s">
        <v>138</v>
      </c>
      <c r="AQ127" s="886"/>
      <c r="AR127" s="886"/>
      <c r="AS127" s="886"/>
      <c r="AT127" s="887"/>
      <c r="AU127" s="260"/>
      <c r="AV127" s="260"/>
      <c r="AW127" s="260"/>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0"/>
      <c r="CB127" s="260"/>
      <c r="CC127" s="260"/>
      <c r="CD127" s="261"/>
      <c r="CE127" s="261"/>
      <c r="CF127" s="261"/>
      <c r="CG127" s="258"/>
      <c r="CH127" s="258"/>
      <c r="CI127" s="258"/>
      <c r="CJ127" s="259"/>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138</v>
      </c>
      <c r="DH127" s="875"/>
      <c r="DI127" s="875"/>
      <c r="DJ127" s="875"/>
      <c r="DK127" s="875"/>
      <c r="DL127" s="875" t="s">
        <v>138</v>
      </c>
      <c r="DM127" s="875"/>
      <c r="DN127" s="875"/>
      <c r="DO127" s="875"/>
      <c r="DP127" s="875"/>
      <c r="DQ127" s="875" t="s">
        <v>138</v>
      </c>
      <c r="DR127" s="875"/>
      <c r="DS127" s="875"/>
      <c r="DT127" s="875"/>
      <c r="DU127" s="875"/>
      <c r="DV127" s="852" t="s">
        <v>138</v>
      </c>
      <c r="DW127" s="852"/>
      <c r="DX127" s="852"/>
      <c r="DY127" s="852"/>
      <c r="DZ127" s="853"/>
    </row>
    <row r="128" spans="1:130" s="224"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12251</v>
      </c>
      <c r="AB128" s="859"/>
      <c r="AC128" s="859"/>
      <c r="AD128" s="859"/>
      <c r="AE128" s="860"/>
      <c r="AF128" s="861">
        <v>12285</v>
      </c>
      <c r="AG128" s="859"/>
      <c r="AH128" s="859"/>
      <c r="AI128" s="859"/>
      <c r="AJ128" s="860"/>
      <c r="AK128" s="861">
        <v>12212</v>
      </c>
      <c r="AL128" s="859"/>
      <c r="AM128" s="859"/>
      <c r="AN128" s="859"/>
      <c r="AO128" s="860"/>
      <c r="AP128" s="862"/>
      <c r="AQ128" s="863"/>
      <c r="AR128" s="863"/>
      <c r="AS128" s="863"/>
      <c r="AT128" s="864"/>
      <c r="AU128" s="260"/>
      <c r="AV128" s="260"/>
      <c r="AW128" s="260"/>
      <c r="AX128" s="865" t="s">
        <v>479</v>
      </c>
      <c r="AY128" s="866"/>
      <c r="AZ128" s="866"/>
      <c r="BA128" s="866"/>
      <c r="BB128" s="866"/>
      <c r="BC128" s="866"/>
      <c r="BD128" s="866"/>
      <c r="BE128" s="867"/>
      <c r="BF128" s="844" t="s">
        <v>138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1"/>
      <c r="CB128" s="261"/>
      <c r="CC128" s="261"/>
      <c r="CD128" s="261"/>
      <c r="CE128" s="261"/>
      <c r="CF128" s="261"/>
      <c r="CG128" s="258"/>
      <c r="CH128" s="258"/>
      <c r="CI128" s="258"/>
      <c r="CJ128" s="259"/>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138</v>
      </c>
      <c r="DH128" s="849"/>
      <c r="DI128" s="849"/>
      <c r="DJ128" s="849"/>
      <c r="DK128" s="849"/>
      <c r="DL128" s="849" t="s">
        <v>138</v>
      </c>
      <c r="DM128" s="849"/>
      <c r="DN128" s="849"/>
      <c r="DO128" s="849"/>
      <c r="DP128" s="849"/>
      <c r="DQ128" s="849" t="s">
        <v>138</v>
      </c>
      <c r="DR128" s="849"/>
      <c r="DS128" s="849"/>
      <c r="DT128" s="849"/>
      <c r="DU128" s="849"/>
      <c r="DV128" s="850" t="s">
        <v>138</v>
      </c>
      <c r="DW128" s="850"/>
      <c r="DX128" s="850"/>
      <c r="DY128" s="850"/>
      <c r="DZ128" s="851"/>
    </row>
    <row r="129" spans="1:131" s="224"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4878435</v>
      </c>
      <c r="AB129" s="838"/>
      <c r="AC129" s="838"/>
      <c r="AD129" s="838"/>
      <c r="AE129" s="839"/>
      <c r="AF129" s="840">
        <v>4804569</v>
      </c>
      <c r="AG129" s="838"/>
      <c r="AH129" s="838"/>
      <c r="AI129" s="838"/>
      <c r="AJ129" s="839"/>
      <c r="AK129" s="840">
        <v>4686529</v>
      </c>
      <c r="AL129" s="838"/>
      <c r="AM129" s="838"/>
      <c r="AN129" s="838"/>
      <c r="AO129" s="839"/>
      <c r="AP129" s="841"/>
      <c r="AQ129" s="842"/>
      <c r="AR129" s="842"/>
      <c r="AS129" s="842"/>
      <c r="AT129" s="843"/>
      <c r="AU129" s="262"/>
      <c r="AV129" s="262"/>
      <c r="AW129" s="262"/>
      <c r="AX129" s="807" t="s">
        <v>482</v>
      </c>
      <c r="AY129" s="808"/>
      <c r="AZ129" s="808"/>
      <c r="BA129" s="808"/>
      <c r="BB129" s="808"/>
      <c r="BC129" s="808"/>
      <c r="BD129" s="808"/>
      <c r="BE129" s="809"/>
      <c r="BF129" s="827" t="s">
        <v>138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930517</v>
      </c>
      <c r="AB130" s="838"/>
      <c r="AC130" s="838"/>
      <c r="AD130" s="838"/>
      <c r="AE130" s="839"/>
      <c r="AF130" s="840">
        <v>929773</v>
      </c>
      <c r="AG130" s="838"/>
      <c r="AH130" s="838"/>
      <c r="AI130" s="838"/>
      <c r="AJ130" s="839"/>
      <c r="AK130" s="840">
        <v>912993</v>
      </c>
      <c r="AL130" s="838"/>
      <c r="AM130" s="838"/>
      <c r="AN130" s="838"/>
      <c r="AO130" s="839"/>
      <c r="AP130" s="841"/>
      <c r="AQ130" s="842"/>
      <c r="AR130" s="842"/>
      <c r="AS130" s="842"/>
      <c r="AT130" s="843"/>
      <c r="AU130" s="262"/>
      <c r="AV130" s="262"/>
      <c r="AW130" s="262"/>
      <c r="AX130" s="807" t="s">
        <v>485</v>
      </c>
      <c r="AY130" s="808"/>
      <c r="AZ130" s="808"/>
      <c r="BA130" s="808"/>
      <c r="BB130" s="808"/>
      <c r="BC130" s="808"/>
      <c r="BD130" s="808"/>
      <c r="BE130" s="809"/>
      <c r="BF130" s="810">
        <v>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3947918</v>
      </c>
      <c r="AB131" s="821"/>
      <c r="AC131" s="821"/>
      <c r="AD131" s="821"/>
      <c r="AE131" s="822"/>
      <c r="AF131" s="823">
        <v>3874796</v>
      </c>
      <c r="AG131" s="821"/>
      <c r="AH131" s="821"/>
      <c r="AI131" s="821"/>
      <c r="AJ131" s="822"/>
      <c r="AK131" s="823">
        <v>3773536</v>
      </c>
      <c r="AL131" s="821"/>
      <c r="AM131" s="821"/>
      <c r="AN131" s="821"/>
      <c r="AO131" s="822"/>
      <c r="AP131" s="824"/>
      <c r="AQ131" s="825"/>
      <c r="AR131" s="825"/>
      <c r="AS131" s="825"/>
      <c r="AT131" s="826"/>
      <c r="AU131" s="262"/>
      <c r="AV131" s="262"/>
      <c r="AW131" s="262"/>
      <c r="AX131" s="785" t="s">
        <v>487</v>
      </c>
      <c r="AY131" s="786"/>
      <c r="AZ131" s="786"/>
      <c r="BA131" s="786"/>
      <c r="BB131" s="786"/>
      <c r="BC131" s="786"/>
      <c r="BD131" s="786"/>
      <c r="BE131" s="787"/>
      <c r="BF131" s="788" t="s">
        <v>430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9.7103840560000005</v>
      </c>
      <c r="AB132" s="801"/>
      <c r="AC132" s="801"/>
      <c r="AD132" s="801"/>
      <c r="AE132" s="802"/>
      <c r="AF132" s="803">
        <v>9.5236497609999997</v>
      </c>
      <c r="AG132" s="801"/>
      <c r="AH132" s="801"/>
      <c r="AI132" s="801"/>
      <c r="AJ132" s="802"/>
      <c r="AK132" s="803">
        <v>9.8537287039999999</v>
      </c>
      <c r="AL132" s="801"/>
      <c r="AM132" s="801"/>
      <c r="AN132" s="801"/>
      <c r="AO132" s="802"/>
      <c r="AP132" s="804"/>
      <c r="AQ132" s="805"/>
      <c r="AR132" s="805"/>
      <c r="AS132" s="805"/>
      <c r="AT132" s="806"/>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9.8000000000000007</v>
      </c>
      <c r="AB133" s="780"/>
      <c r="AC133" s="780"/>
      <c r="AD133" s="780"/>
      <c r="AE133" s="781"/>
      <c r="AF133" s="779">
        <v>9.4</v>
      </c>
      <c r="AG133" s="780"/>
      <c r="AH133" s="780"/>
      <c r="AI133" s="780"/>
      <c r="AJ133" s="781"/>
      <c r="AK133" s="779">
        <v>9.6</v>
      </c>
      <c r="AL133" s="780"/>
      <c r="AM133" s="780"/>
      <c r="AN133" s="780"/>
      <c r="AO133" s="781"/>
      <c r="AP133" s="782"/>
      <c r="AQ133" s="783"/>
      <c r="AR133" s="783"/>
      <c r="AS133" s="783"/>
      <c r="AT133" s="784"/>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sheetData>
  <sheetProtection algorithmName="SHA-512" hashValue="S9/aMhdsIpYmzvQ2ZZAFr2qAziHL0Oii5kKWCzz5wc050OQDPvKvcj7UowfcH5ie+zgG7IHDxWLhABWW7k2Dww==" saltValue="AiMAayk9JclKlvL+a2BO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1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69" customWidth="1"/>
    <col min="121" max="121" width="0" style="268" hidden="1" customWidth="1"/>
    <col min="122" max="16384" width="9" style="268" hidden="1"/>
  </cols>
  <sheetData>
    <row r="1" spans="1:120">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row r="3" spans="1:120"/>
    <row r="4" spans="1:120"/>
    <row r="5" spans="1:120"/>
    <row r="6" spans="1:120"/>
    <row r="7" spans="1:120"/>
    <row r="8" spans="1:120"/>
    <row r="9" spans="1:120"/>
    <row r="10" spans="1:120"/>
    <row r="11" spans="1:120"/>
    <row r="12" spans="1:120"/>
    <row r="13" spans="1:120"/>
    <row r="14" spans="1:120"/>
    <row r="15" spans="1:120"/>
    <row r="16" spans="1:120">
      <c r="DP16" s="268"/>
    </row>
    <row r="17" spans="119:120">
      <c r="DP17" s="268"/>
    </row>
    <row r="18" spans="119:120"/>
    <row r="19" spans="119:120"/>
    <row r="20" spans="119:120">
      <c r="DO20" s="268"/>
      <c r="DP20" s="268"/>
    </row>
    <row r="21" spans="119:120">
      <c r="DP21" s="268"/>
    </row>
    <row r="22" spans="119:120"/>
    <row r="23" spans="119:120">
      <c r="DO23" s="268"/>
      <c r="DP23" s="268"/>
    </row>
    <row r="24" spans="119:120">
      <c r="DP24" s="268"/>
    </row>
    <row r="25" spans="119:120">
      <c r="DP25" s="268"/>
    </row>
    <row r="26" spans="119:120">
      <c r="DO26" s="268"/>
      <c r="DP26" s="268"/>
    </row>
    <row r="27" spans="119:120"/>
    <row r="28" spans="119:120">
      <c r="DO28" s="268"/>
      <c r="DP28" s="268"/>
    </row>
    <row r="29" spans="119:120">
      <c r="DP29" s="268"/>
    </row>
    <row r="30" spans="119:120"/>
    <row r="31" spans="119:120">
      <c r="DO31" s="268"/>
      <c r="DP31" s="268"/>
    </row>
    <row r="32" spans="119:120"/>
    <row r="33" spans="98:120">
      <c r="DO33" s="268"/>
      <c r="DP33" s="268"/>
    </row>
    <row r="34" spans="98:120">
      <c r="DM34" s="268"/>
    </row>
    <row r="35" spans="98:120">
      <c r="CT35" s="268"/>
      <c r="CU35" s="268"/>
      <c r="CV35" s="268"/>
      <c r="CY35" s="268"/>
      <c r="CZ35" s="268"/>
      <c r="DA35" s="268"/>
      <c r="DD35" s="268"/>
      <c r="DE35" s="268"/>
      <c r="DF35" s="268"/>
      <c r="DI35" s="268"/>
      <c r="DJ35" s="268"/>
      <c r="DK35" s="268"/>
      <c r="DM35" s="268"/>
      <c r="DN35" s="268"/>
      <c r="DO35" s="268"/>
      <c r="DP35" s="268"/>
    </row>
    <row r="36" spans="98:120"/>
    <row r="37" spans="98:120">
      <c r="CW37" s="268"/>
      <c r="DB37" s="268"/>
      <c r="DG37" s="268"/>
      <c r="DL37" s="268"/>
      <c r="DP37" s="268"/>
    </row>
    <row r="38" spans="98:120">
      <c r="CT38" s="268"/>
      <c r="CU38" s="268"/>
      <c r="CV38" s="268"/>
      <c r="CW38" s="268"/>
      <c r="CY38" s="268"/>
      <c r="CZ38" s="268"/>
      <c r="DA38" s="268"/>
      <c r="DB38" s="268"/>
      <c r="DD38" s="268"/>
      <c r="DE38" s="268"/>
      <c r="DF38" s="268"/>
      <c r="DG38" s="268"/>
      <c r="DI38" s="268"/>
      <c r="DJ38" s="268"/>
      <c r="DK38" s="268"/>
      <c r="DL38" s="268"/>
      <c r="DN38" s="268"/>
      <c r="DO38" s="268"/>
      <c r="DP38" s="268"/>
    </row>
    <row r="39" spans="98:120"/>
    <row r="40" spans="98:120"/>
    <row r="41" spans="98:120"/>
    <row r="42" spans="98:120"/>
    <row r="43" spans="98:120"/>
    <row r="44" spans="98:120"/>
    <row r="45" spans="98:120"/>
    <row r="46" spans="98:120"/>
    <row r="47" spans="98:120"/>
    <row r="48" spans="98:120"/>
    <row r="49" spans="22:120">
      <c r="DN49" s="268"/>
      <c r="DO49" s="268"/>
      <c r="DP49" s="26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8"/>
      <c r="CS63" s="268"/>
      <c r="CX63" s="268"/>
      <c r="DC63" s="268"/>
      <c r="DH63" s="268"/>
    </row>
    <row r="64" spans="22:120">
      <c r="V64" s="268"/>
    </row>
    <row r="65" spans="15:120">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c r="Q66" s="268"/>
      <c r="S66" s="268"/>
      <c r="U66" s="268"/>
      <c r="DM66" s="268"/>
    </row>
    <row r="67" spans="15:120">
      <c r="O67" s="268"/>
      <c r="P67" s="268"/>
      <c r="R67" s="268"/>
      <c r="T67" s="268"/>
      <c r="Y67" s="268"/>
      <c r="CT67" s="268"/>
      <c r="CV67" s="268"/>
      <c r="CW67" s="268"/>
      <c r="CY67" s="268"/>
      <c r="DA67" s="268"/>
      <c r="DB67" s="268"/>
      <c r="DD67" s="268"/>
      <c r="DF67" s="268"/>
      <c r="DG67" s="268"/>
      <c r="DI67" s="268"/>
      <c r="DK67" s="268"/>
      <c r="DL67" s="268"/>
      <c r="DN67" s="268"/>
      <c r="DO67" s="268"/>
      <c r="DP67" s="268"/>
    </row>
    <row r="68" spans="15:120"/>
    <row r="69" spans="15:120"/>
    <row r="70" spans="15:120"/>
    <row r="71" spans="15:120"/>
    <row r="72" spans="15:120">
      <c r="DP72" s="268"/>
    </row>
    <row r="73" spans="15:120">
      <c r="DP73" s="26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8"/>
      <c r="CX96" s="268"/>
      <c r="DC96" s="268"/>
      <c r="DH96" s="268"/>
    </row>
    <row r="97" spans="24:120">
      <c r="CS97" s="268"/>
      <c r="CX97" s="268"/>
      <c r="DC97" s="268"/>
      <c r="DH97" s="268"/>
      <c r="DP97" s="269" t="s">
        <v>491</v>
      </c>
    </row>
    <row r="98" spans="24:120" hidden="1">
      <c r="CS98" s="268"/>
      <c r="CX98" s="268"/>
      <c r="DC98" s="268"/>
      <c r="DH98" s="268"/>
    </row>
    <row r="99" spans="24:120" hidden="1">
      <c r="CS99" s="268"/>
      <c r="CX99" s="268"/>
      <c r="DC99" s="268"/>
      <c r="DH99" s="268"/>
    </row>
    <row r="100" spans="24:120" hidden="1"/>
    <row r="101" spans="24:120" ht="12" hidden="1" customHeight="1">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c r="CU102" s="268"/>
      <c r="CZ102" s="268"/>
      <c r="DE102" s="268"/>
      <c r="DJ102" s="268"/>
      <c r="DM102" s="268"/>
    </row>
    <row r="103" spans="24:120" hidden="1">
      <c r="CT103" s="268"/>
      <c r="CV103" s="268"/>
      <c r="CW103" s="268"/>
      <c r="CY103" s="268"/>
      <c r="DA103" s="268"/>
      <c r="DB103" s="268"/>
      <c r="DD103" s="268"/>
      <c r="DF103" s="268"/>
      <c r="DG103" s="268"/>
      <c r="DI103" s="268"/>
      <c r="DK103" s="268"/>
      <c r="DL103" s="268"/>
      <c r="DM103" s="268"/>
      <c r="DN103" s="268"/>
      <c r="DO103" s="268"/>
      <c r="DP103" s="268"/>
    </row>
    <row r="104" spans="24:120" hidden="1">
      <c r="CV104" s="268"/>
      <c r="CW104" s="268"/>
      <c r="DA104" s="268"/>
      <c r="DB104" s="268"/>
      <c r="DF104" s="268"/>
      <c r="DG104" s="268"/>
      <c r="DK104" s="268"/>
      <c r="DL104" s="268"/>
      <c r="DN104" s="268"/>
      <c r="DO104" s="268"/>
      <c r="DP104" s="268"/>
    </row>
    <row r="105" spans="24:120" ht="12.75" hidden="1" customHeight="1"/>
    <row r="106" spans="24:120" hidden="1"/>
    <row r="107" spans="24:120" hidden="1"/>
    <row r="108" spans="24:120" hidden="1"/>
    <row r="109" spans="24:120" hidden="1"/>
    <row r="110" spans="24:120" hidden="1"/>
  </sheetData>
  <sheetProtection algorithmName="SHA-512" hashValue="OVdP/X/C4UmVxFsTjTr0q3mAqBEM/bVs21RbCmoY5pWIaelqnbyASevq2t+fVJWd1gOELzAsUBKx87egze49Hw==" saltValue="BxIE6w/DIvNFFmlI9nIA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69" customWidth="1"/>
    <col min="117" max="16384" width="9" style="268" hidden="1"/>
  </cols>
  <sheetData>
    <row r="1" spans="2:116">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row r="3" spans="2:116"/>
    <row r="4" spans="2:116">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row r="7" spans="2:116"/>
    <row r="8" spans="2:116"/>
    <row r="9" spans="2:116"/>
    <row r="10" spans="2:116"/>
    <row r="11" spans="2:116"/>
    <row r="12" spans="2:116"/>
    <row r="13" spans="2:116"/>
    <row r="14" spans="2:116"/>
    <row r="15" spans="2:116"/>
    <row r="16" spans="2:116"/>
    <row r="17" spans="9:116"/>
    <row r="18" spans="9:116">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row r="20" spans="9:116"/>
    <row r="21" spans="9:116">
      <c r="DL21" s="268"/>
    </row>
    <row r="22" spans="9:116">
      <c r="DI22" s="268"/>
      <c r="DJ22" s="268"/>
      <c r="DK22" s="268"/>
      <c r="DL22" s="268"/>
    </row>
    <row r="23" spans="9:116">
      <c r="CY23" s="268"/>
      <c r="CZ23" s="268"/>
      <c r="DA23" s="268"/>
      <c r="DB23" s="268"/>
      <c r="DC23" s="268"/>
      <c r="DD23" s="268"/>
      <c r="DE23" s="268"/>
      <c r="DF23" s="268"/>
      <c r="DG23" s="268"/>
      <c r="DH23" s="268"/>
      <c r="DI23" s="268"/>
      <c r="DJ23" s="268"/>
      <c r="DK23" s="268"/>
      <c r="DL23" s="268"/>
    </row>
    <row r="24" spans="9:116"/>
    <row r="25" spans="9:116"/>
    <row r="26" spans="9:116"/>
    <row r="27" spans="9:116"/>
    <row r="28" spans="9:116"/>
    <row r="29" spans="9:116"/>
    <row r="30" spans="9:116"/>
    <row r="31" spans="9:116"/>
    <row r="32" spans="9:116"/>
    <row r="33" spans="15:116"/>
    <row r="34" spans="15:116"/>
    <row r="35" spans="15:116">
      <c r="CZ35" s="268"/>
      <c r="DA35" s="268"/>
      <c r="DB35" s="268"/>
      <c r="DC35" s="268"/>
      <c r="DD35" s="268"/>
      <c r="DE35" s="268"/>
      <c r="DF35" s="268"/>
      <c r="DG35" s="268"/>
      <c r="DH35" s="268"/>
      <c r="DI35" s="268"/>
      <c r="DJ35" s="268"/>
      <c r="DK35" s="268"/>
      <c r="DL35" s="268"/>
    </row>
    <row r="36" spans="15:116"/>
    <row r="37" spans="15:116">
      <c r="DL37" s="268"/>
    </row>
    <row r="38" spans="15:116">
      <c r="DI38" s="268"/>
      <c r="DJ38" s="268"/>
      <c r="DK38" s="268"/>
      <c r="DL38" s="268"/>
    </row>
    <row r="39" spans="15:116"/>
    <row r="40" spans="15:116"/>
    <row r="41" spans="15:116"/>
    <row r="42" spans="15:116"/>
    <row r="43" spans="15:116">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c r="DL44" s="268"/>
    </row>
    <row r="45" spans="15:116"/>
    <row r="46" spans="15:116">
      <c r="DA46" s="268"/>
      <c r="DB46" s="268"/>
      <c r="DC46" s="268"/>
      <c r="DD46" s="268"/>
      <c r="DE46" s="268"/>
      <c r="DF46" s="268"/>
      <c r="DG46" s="268"/>
      <c r="DH46" s="268"/>
      <c r="DI46" s="268"/>
      <c r="DJ46" s="268"/>
      <c r="DK46" s="268"/>
      <c r="DL46" s="268"/>
    </row>
    <row r="47" spans="15:116"/>
    <row r="48" spans="15:116"/>
    <row r="49" spans="104:116"/>
    <row r="50" spans="104:116">
      <c r="CZ50" s="268"/>
      <c r="DA50" s="268"/>
      <c r="DB50" s="268"/>
      <c r="DC50" s="268"/>
      <c r="DD50" s="268"/>
      <c r="DE50" s="268"/>
      <c r="DF50" s="268"/>
      <c r="DG50" s="268"/>
      <c r="DH50" s="268"/>
      <c r="DI50" s="268"/>
      <c r="DJ50" s="268"/>
      <c r="DK50" s="268"/>
      <c r="DL50" s="268"/>
    </row>
    <row r="51" spans="104:116"/>
    <row r="52" spans="104:116"/>
    <row r="53" spans="104:116">
      <c r="DL53" s="26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8"/>
      <c r="DD67" s="268"/>
      <c r="DE67" s="268"/>
      <c r="DF67" s="268"/>
      <c r="DG67" s="268"/>
      <c r="DH67" s="268"/>
      <c r="DI67" s="268"/>
      <c r="DJ67" s="268"/>
      <c r="DK67" s="268"/>
      <c r="DL67" s="26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R12MMHXLxnoDC89a75xZwZV9hGqXTKuKKTXG3uZ/LkW9mELjqRalC6ASmsN+eiUzd4+07jUPWVoXPP5ev9nmQ==" saltValue="2+bESpWqLgdSzmFY6UxN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c r="AS1" s="271"/>
      <c r="AT1" s="271"/>
    </row>
    <row r="2" spans="1:46">
      <c r="AS2" s="271"/>
      <c r="AT2" s="271"/>
    </row>
    <row r="3" spans="1:46">
      <c r="AS3" s="271"/>
      <c r="AT3" s="271"/>
    </row>
    <row r="4" spans="1:46">
      <c r="AS4" s="271"/>
      <c r="AT4" s="271"/>
    </row>
    <row r="5" spans="1:46" ht="17.25">
      <c r="A5" s="272" t="s">
        <v>492</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493</v>
      </c>
      <c r="AL6" s="276"/>
      <c r="AM6" s="276"/>
      <c r="AN6" s="276"/>
      <c r="AO6" s="271"/>
      <c r="AP6" s="271"/>
      <c r="AQ6" s="271"/>
      <c r="AR6" s="271"/>
    </row>
    <row r="7" spans="1:46">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91" t="s">
        <v>494</v>
      </c>
      <c r="AP7" s="281"/>
      <c r="AQ7" s="282" t="s">
        <v>495</v>
      </c>
      <c r="AR7" s="283"/>
    </row>
    <row r="8" spans="1:46">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92"/>
      <c r="AP8" s="287" t="s">
        <v>496</v>
      </c>
      <c r="AQ8" s="288" t="s">
        <v>497</v>
      </c>
      <c r="AR8" s="289" t="s">
        <v>498</v>
      </c>
    </row>
    <row r="9" spans="1:46">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205" t="s">
        <v>499</v>
      </c>
      <c r="AL9" s="1206"/>
      <c r="AM9" s="1206"/>
      <c r="AN9" s="1207"/>
      <c r="AO9" s="290">
        <v>996850</v>
      </c>
      <c r="AP9" s="290">
        <v>88014</v>
      </c>
      <c r="AQ9" s="291">
        <v>94624</v>
      </c>
      <c r="AR9" s="292">
        <v>-7</v>
      </c>
    </row>
    <row r="10" spans="1:46">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205" t="s">
        <v>500</v>
      </c>
      <c r="AL10" s="1206"/>
      <c r="AM10" s="1206"/>
      <c r="AN10" s="1207"/>
      <c r="AO10" s="293">
        <v>168058</v>
      </c>
      <c r="AP10" s="293">
        <v>14838</v>
      </c>
      <c r="AQ10" s="294">
        <v>10828</v>
      </c>
      <c r="AR10" s="295">
        <v>37</v>
      </c>
    </row>
    <row r="11" spans="1:46" ht="13.5" customHeight="1">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205" t="s">
        <v>501</v>
      </c>
      <c r="AL11" s="1206"/>
      <c r="AM11" s="1206"/>
      <c r="AN11" s="1207"/>
      <c r="AO11" s="293">
        <v>45075</v>
      </c>
      <c r="AP11" s="293">
        <v>3980</v>
      </c>
      <c r="AQ11" s="294">
        <v>19094</v>
      </c>
      <c r="AR11" s="295">
        <v>-79.2</v>
      </c>
    </row>
    <row r="12" spans="1:46" ht="13.5" customHeight="1">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205" t="s">
        <v>502</v>
      </c>
      <c r="AL12" s="1206"/>
      <c r="AM12" s="1206"/>
      <c r="AN12" s="1207"/>
      <c r="AO12" s="293">
        <v>77132</v>
      </c>
      <c r="AP12" s="293">
        <v>6810</v>
      </c>
      <c r="AQ12" s="294">
        <v>2189</v>
      </c>
      <c r="AR12" s="295">
        <v>211.1</v>
      </c>
    </row>
    <row r="13" spans="1:46" ht="13.5" customHeight="1">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205" t="s">
        <v>503</v>
      </c>
      <c r="AL13" s="1206"/>
      <c r="AM13" s="1206"/>
      <c r="AN13" s="1207"/>
      <c r="AO13" s="293" t="s">
        <v>504</v>
      </c>
      <c r="AP13" s="293" t="s">
        <v>504</v>
      </c>
      <c r="AQ13" s="294" t="s">
        <v>504</v>
      </c>
      <c r="AR13" s="295" t="s">
        <v>504</v>
      </c>
    </row>
    <row r="14" spans="1:46" ht="13.5" customHeight="1">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205" t="s">
        <v>505</v>
      </c>
      <c r="AL14" s="1206"/>
      <c r="AM14" s="1206"/>
      <c r="AN14" s="1207"/>
      <c r="AO14" s="293">
        <v>55904</v>
      </c>
      <c r="AP14" s="293">
        <v>4936</v>
      </c>
      <c r="AQ14" s="294">
        <v>4559</v>
      </c>
      <c r="AR14" s="295">
        <v>8.3000000000000007</v>
      </c>
    </row>
    <row r="15" spans="1:46" ht="13.5" customHeight="1">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205" t="s">
        <v>506</v>
      </c>
      <c r="AL15" s="1206"/>
      <c r="AM15" s="1206"/>
      <c r="AN15" s="1207"/>
      <c r="AO15" s="293">
        <v>16600</v>
      </c>
      <c r="AP15" s="293">
        <v>1466</v>
      </c>
      <c r="AQ15" s="294">
        <v>2298</v>
      </c>
      <c r="AR15" s="295">
        <v>-36.200000000000003</v>
      </c>
    </row>
    <row r="16" spans="1:46">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208" t="s">
        <v>507</v>
      </c>
      <c r="AL16" s="1209"/>
      <c r="AM16" s="1209"/>
      <c r="AN16" s="1210"/>
      <c r="AO16" s="293">
        <v>-88264</v>
      </c>
      <c r="AP16" s="293">
        <v>-7793</v>
      </c>
      <c r="AQ16" s="294">
        <v>-9895</v>
      </c>
      <c r="AR16" s="295">
        <v>-21.2</v>
      </c>
    </row>
    <row r="17" spans="1:46">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208" t="s">
        <v>178</v>
      </c>
      <c r="AL17" s="1209"/>
      <c r="AM17" s="1209"/>
      <c r="AN17" s="1210"/>
      <c r="AO17" s="293">
        <v>1271355</v>
      </c>
      <c r="AP17" s="293">
        <v>112251</v>
      </c>
      <c r="AQ17" s="294">
        <v>123697</v>
      </c>
      <c r="AR17" s="295">
        <v>-9.3000000000000007</v>
      </c>
    </row>
    <row r="18" spans="1:46">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508</v>
      </c>
      <c r="AL19" s="271"/>
      <c r="AM19" s="271"/>
      <c r="AN19" s="271"/>
      <c r="AO19" s="271"/>
      <c r="AP19" s="271"/>
      <c r="AQ19" s="271"/>
      <c r="AR19" s="271"/>
    </row>
    <row r="20" spans="1:46">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509</v>
      </c>
      <c r="AP20" s="301" t="s">
        <v>510</v>
      </c>
      <c r="AQ20" s="302" t="s">
        <v>511</v>
      </c>
      <c r="AR20" s="303"/>
    </row>
    <row r="21" spans="1:46" s="309" customFormat="1">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202" t="s">
        <v>512</v>
      </c>
      <c r="AL21" s="1203"/>
      <c r="AM21" s="1203"/>
      <c r="AN21" s="1204"/>
      <c r="AO21" s="305">
        <v>10.95</v>
      </c>
      <c r="AP21" s="306">
        <v>11.1</v>
      </c>
      <c r="AQ21" s="307">
        <v>-0.15</v>
      </c>
      <c r="AR21" s="276"/>
      <c r="AS21" s="308"/>
      <c r="AT21" s="304"/>
    </row>
    <row r="22" spans="1:46" s="309" customFormat="1">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202" t="s">
        <v>513</v>
      </c>
      <c r="AL22" s="1203"/>
      <c r="AM22" s="1203"/>
      <c r="AN22" s="1204"/>
      <c r="AO22" s="310">
        <v>96</v>
      </c>
      <c r="AP22" s="311">
        <v>95.8</v>
      </c>
      <c r="AQ22" s="312">
        <v>0.2</v>
      </c>
      <c r="AR22" s="296"/>
      <c r="AS22" s="308"/>
      <c r="AT22" s="304"/>
    </row>
    <row r="23" spans="1:46" s="309" customFormat="1">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c r="A26" s="276" t="s">
        <v>514</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c r="A27" s="317" t="s">
        <v>515</v>
      </c>
      <c r="AO27" s="271"/>
      <c r="AP27" s="271"/>
      <c r="AQ27" s="271"/>
      <c r="AR27" s="271"/>
      <c r="AS27" s="271"/>
      <c r="AT27" s="271"/>
    </row>
    <row r="28" spans="1:46" ht="17.25">
      <c r="A28" s="272" t="s">
        <v>516</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517</v>
      </c>
      <c r="AL29" s="276"/>
      <c r="AM29" s="276"/>
      <c r="AN29" s="276"/>
      <c r="AO29" s="271"/>
      <c r="AP29" s="271"/>
      <c r="AQ29" s="271"/>
      <c r="AR29" s="271"/>
      <c r="AS29" s="319"/>
    </row>
    <row r="30" spans="1:46">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91" t="s">
        <v>494</v>
      </c>
      <c r="AP30" s="281"/>
      <c r="AQ30" s="282" t="s">
        <v>495</v>
      </c>
      <c r="AR30" s="283"/>
    </row>
    <row r="31" spans="1:46">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92"/>
      <c r="AP31" s="287" t="s">
        <v>496</v>
      </c>
      <c r="AQ31" s="288" t="s">
        <v>497</v>
      </c>
      <c r="AR31" s="289" t="s">
        <v>498</v>
      </c>
    </row>
    <row r="32" spans="1:46" ht="27" customHeight="1">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193" t="s">
        <v>518</v>
      </c>
      <c r="AL32" s="1194"/>
      <c r="AM32" s="1194"/>
      <c r="AN32" s="1195"/>
      <c r="AO32" s="320">
        <v>635537</v>
      </c>
      <c r="AP32" s="320">
        <v>56113</v>
      </c>
      <c r="AQ32" s="321">
        <v>80576</v>
      </c>
      <c r="AR32" s="322">
        <v>-30.4</v>
      </c>
    </row>
    <row r="33" spans="1:46" ht="13.5" customHeight="1">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193" t="s">
        <v>519</v>
      </c>
      <c r="AL33" s="1194"/>
      <c r="AM33" s="1194"/>
      <c r="AN33" s="1195"/>
      <c r="AO33" s="320" t="s">
        <v>504</v>
      </c>
      <c r="AP33" s="320" t="s">
        <v>504</v>
      </c>
      <c r="AQ33" s="321" t="s">
        <v>504</v>
      </c>
      <c r="AR33" s="322" t="s">
        <v>504</v>
      </c>
    </row>
    <row r="34" spans="1:46" ht="27" customHeight="1">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193" t="s">
        <v>520</v>
      </c>
      <c r="AL34" s="1194"/>
      <c r="AM34" s="1194"/>
      <c r="AN34" s="1195"/>
      <c r="AO34" s="320" t="s">
        <v>504</v>
      </c>
      <c r="AP34" s="320" t="s">
        <v>504</v>
      </c>
      <c r="AQ34" s="321" t="s">
        <v>504</v>
      </c>
      <c r="AR34" s="322" t="s">
        <v>504</v>
      </c>
    </row>
    <row r="35" spans="1:46" ht="27" customHeight="1">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193" t="s">
        <v>521</v>
      </c>
      <c r="AL35" s="1194"/>
      <c r="AM35" s="1194"/>
      <c r="AN35" s="1195"/>
      <c r="AO35" s="320">
        <v>637960</v>
      </c>
      <c r="AP35" s="320">
        <v>56327</v>
      </c>
      <c r="AQ35" s="321">
        <v>26282</v>
      </c>
      <c r="AR35" s="322">
        <v>114.3</v>
      </c>
    </row>
    <row r="36" spans="1:46" ht="27" customHeight="1">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193" t="s">
        <v>522</v>
      </c>
      <c r="AL36" s="1194"/>
      <c r="AM36" s="1194"/>
      <c r="AN36" s="1195"/>
      <c r="AO36" s="320">
        <v>4670</v>
      </c>
      <c r="AP36" s="320">
        <v>412</v>
      </c>
      <c r="AQ36" s="321">
        <v>3165</v>
      </c>
      <c r="AR36" s="322">
        <v>-87</v>
      </c>
    </row>
    <row r="37" spans="1:46" ht="13.5" customHeight="1">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193" t="s">
        <v>523</v>
      </c>
      <c r="AL37" s="1194"/>
      <c r="AM37" s="1194"/>
      <c r="AN37" s="1195"/>
      <c r="AO37" s="320">
        <v>18872</v>
      </c>
      <c r="AP37" s="320">
        <v>1666</v>
      </c>
      <c r="AQ37" s="321">
        <v>1250</v>
      </c>
      <c r="AR37" s="322">
        <v>33.299999999999997</v>
      </c>
    </row>
    <row r="38" spans="1:46" ht="27" customHeight="1">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196" t="s">
        <v>524</v>
      </c>
      <c r="AL38" s="1197"/>
      <c r="AM38" s="1197"/>
      <c r="AN38" s="1198"/>
      <c r="AO38" s="323" t="s">
        <v>504</v>
      </c>
      <c r="AP38" s="323" t="s">
        <v>504</v>
      </c>
      <c r="AQ38" s="324">
        <v>22</v>
      </c>
      <c r="AR38" s="312" t="s">
        <v>504</v>
      </c>
      <c r="AS38" s="319"/>
    </row>
    <row r="39" spans="1:46">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196" t="s">
        <v>525</v>
      </c>
      <c r="AL39" s="1197"/>
      <c r="AM39" s="1197"/>
      <c r="AN39" s="1198"/>
      <c r="AO39" s="320">
        <v>-12212</v>
      </c>
      <c r="AP39" s="320">
        <v>-1078</v>
      </c>
      <c r="AQ39" s="321">
        <v>-3638</v>
      </c>
      <c r="AR39" s="322">
        <v>-70.400000000000006</v>
      </c>
      <c r="AS39" s="319"/>
    </row>
    <row r="40" spans="1:46" ht="27" customHeight="1">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193" t="s">
        <v>526</v>
      </c>
      <c r="AL40" s="1194"/>
      <c r="AM40" s="1194"/>
      <c r="AN40" s="1195"/>
      <c r="AO40" s="320">
        <v>-912993</v>
      </c>
      <c r="AP40" s="320">
        <v>-80610</v>
      </c>
      <c r="AQ40" s="321">
        <v>-75354</v>
      </c>
      <c r="AR40" s="322">
        <v>7</v>
      </c>
      <c r="AS40" s="319"/>
    </row>
    <row r="41" spans="1:46">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199" t="s">
        <v>290</v>
      </c>
      <c r="AL41" s="1200"/>
      <c r="AM41" s="1200"/>
      <c r="AN41" s="1201"/>
      <c r="AO41" s="320">
        <v>371834</v>
      </c>
      <c r="AP41" s="320">
        <v>32830</v>
      </c>
      <c r="AQ41" s="321">
        <v>32302</v>
      </c>
      <c r="AR41" s="322">
        <v>1.6</v>
      </c>
      <c r="AS41" s="319"/>
    </row>
    <row r="42" spans="1:46">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527</v>
      </c>
      <c r="AL42" s="271"/>
      <c r="AM42" s="271"/>
      <c r="AN42" s="271"/>
      <c r="AO42" s="271"/>
      <c r="AP42" s="271"/>
      <c r="AQ42" s="296"/>
      <c r="AR42" s="296"/>
      <c r="AS42" s="319"/>
    </row>
    <row r="43" spans="1:46">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c r="A47" s="329" t="s">
        <v>528</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529</v>
      </c>
      <c r="AL48" s="330"/>
      <c r="AM48" s="330"/>
      <c r="AN48" s="330"/>
      <c r="AO48" s="330"/>
      <c r="AP48" s="330"/>
      <c r="AQ48" s="331"/>
      <c r="AR48" s="330"/>
    </row>
    <row r="49" spans="1:44" ht="13.5" customHeight="1">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86" t="s">
        <v>494</v>
      </c>
      <c r="AN49" s="1188" t="s">
        <v>530</v>
      </c>
      <c r="AO49" s="1189"/>
      <c r="AP49" s="1189"/>
      <c r="AQ49" s="1189"/>
      <c r="AR49" s="1190"/>
    </row>
    <row r="50" spans="1:44">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87"/>
      <c r="AN50" s="336" t="s">
        <v>531</v>
      </c>
      <c r="AO50" s="337" t="s">
        <v>532</v>
      </c>
      <c r="AP50" s="338" t="s">
        <v>533</v>
      </c>
      <c r="AQ50" s="339" t="s">
        <v>534</v>
      </c>
      <c r="AR50" s="340" t="s">
        <v>535</v>
      </c>
    </row>
    <row r="51" spans="1:44">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536</v>
      </c>
      <c r="AL51" s="333"/>
      <c r="AM51" s="341">
        <v>825063</v>
      </c>
      <c r="AN51" s="342">
        <v>68595</v>
      </c>
      <c r="AO51" s="343">
        <v>-5.0999999999999996</v>
      </c>
      <c r="AP51" s="344">
        <v>136577</v>
      </c>
      <c r="AQ51" s="345">
        <v>19.7</v>
      </c>
      <c r="AR51" s="346">
        <v>-24.8</v>
      </c>
    </row>
    <row r="52" spans="1:44">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537</v>
      </c>
      <c r="AM52" s="349">
        <v>331970</v>
      </c>
      <c r="AN52" s="350">
        <v>27600</v>
      </c>
      <c r="AO52" s="351">
        <v>-58.7</v>
      </c>
      <c r="AP52" s="352">
        <v>59645</v>
      </c>
      <c r="AQ52" s="353">
        <v>-3.2</v>
      </c>
      <c r="AR52" s="354">
        <v>-55.5</v>
      </c>
    </row>
    <row r="53" spans="1:44">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538</v>
      </c>
      <c r="AL53" s="333"/>
      <c r="AM53" s="341">
        <v>366114</v>
      </c>
      <c r="AN53" s="342">
        <v>30877</v>
      </c>
      <c r="AO53" s="343">
        <v>-55</v>
      </c>
      <c r="AP53" s="344">
        <v>132212</v>
      </c>
      <c r="AQ53" s="345">
        <v>-3.2</v>
      </c>
      <c r="AR53" s="346">
        <v>-51.8</v>
      </c>
    </row>
    <row r="54" spans="1:44">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537</v>
      </c>
      <c r="AM54" s="349">
        <v>314350</v>
      </c>
      <c r="AN54" s="350">
        <v>26512</v>
      </c>
      <c r="AO54" s="351">
        <v>-3.9</v>
      </c>
      <c r="AP54" s="352">
        <v>67114</v>
      </c>
      <c r="AQ54" s="353">
        <v>12.5</v>
      </c>
      <c r="AR54" s="354">
        <v>-16.399999999999999</v>
      </c>
    </row>
    <row r="55" spans="1:44">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539</v>
      </c>
      <c r="AL55" s="333"/>
      <c r="AM55" s="341">
        <v>748386</v>
      </c>
      <c r="AN55" s="342">
        <v>64003</v>
      </c>
      <c r="AO55" s="343">
        <v>107.3</v>
      </c>
      <c r="AP55" s="344">
        <v>93741</v>
      </c>
      <c r="AQ55" s="345">
        <v>-29.1</v>
      </c>
      <c r="AR55" s="346">
        <v>136.4</v>
      </c>
    </row>
    <row r="56" spans="1:44">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537</v>
      </c>
      <c r="AM56" s="349">
        <v>462675</v>
      </c>
      <c r="AN56" s="350">
        <v>39569</v>
      </c>
      <c r="AO56" s="351">
        <v>49.2</v>
      </c>
      <c r="AP56" s="352">
        <v>46285</v>
      </c>
      <c r="AQ56" s="353">
        <v>-31</v>
      </c>
      <c r="AR56" s="354">
        <v>80.2</v>
      </c>
    </row>
    <row r="57" spans="1:44">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540</v>
      </c>
      <c r="AL57" s="333"/>
      <c r="AM57" s="341">
        <v>1068821</v>
      </c>
      <c r="AN57" s="342">
        <v>92531</v>
      </c>
      <c r="AO57" s="343">
        <v>44.6</v>
      </c>
      <c r="AP57" s="344">
        <v>107537</v>
      </c>
      <c r="AQ57" s="345">
        <v>14.7</v>
      </c>
      <c r="AR57" s="346">
        <v>29.9</v>
      </c>
    </row>
    <row r="58" spans="1:44">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537</v>
      </c>
      <c r="AM58" s="349">
        <v>935017</v>
      </c>
      <c r="AN58" s="350">
        <v>80947</v>
      </c>
      <c r="AO58" s="351">
        <v>104.6</v>
      </c>
      <c r="AP58" s="352">
        <v>57923</v>
      </c>
      <c r="AQ58" s="353">
        <v>25.1</v>
      </c>
      <c r="AR58" s="354">
        <v>79.5</v>
      </c>
    </row>
    <row r="59" spans="1:44">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541</v>
      </c>
      <c r="AL59" s="333"/>
      <c r="AM59" s="341">
        <v>866396</v>
      </c>
      <c r="AN59" s="342">
        <v>76496</v>
      </c>
      <c r="AO59" s="343">
        <v>-17.3</v>
      </c>
      <c r="AP59" s="344">
        <v>113913</v>
      </c>
      <c r="AQ59" s="345">
        <v>5.9</v>
      </c>
      <c r="AR59" s="346">
        <v>-23.2</v>
      </c>
    </row>
    <row r="60" spans="1:44">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537</v>
      </c>
      <c r="AM60" s="349">
        <v>409594</v>
      </c>
      <c r="AN60" s="350">
        <v>36164</v>
      </c>
      <c r="AO60" s="351">
        <v>-55.3</v>
      </c>
      <c r="AP60" s="352">
        <v>53160</v>
      </c>
      <c r="AQ60" s="353">
        <v>-8.1999999999999993</v>
      </c>
      <c r="AR60" s="354">
        <v>-47.1</v>
      </c>
    </row>
    <row r="61" spans="1:44">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542</v>
      </c>
      <c r="AL61" s="355"/>
      <c r="AM61" s="356">
        <v>774956</v>
      </c>
      <c r="AN61" s="357">
        <v>66500</v>
      </c>
      <c r="AO61" s="358">
        <v>14.9</v>
      </c>
      <c r="AP61" s="359">
        <v>116796</v>
      </c>
      <c r="AQ61" s="360">
        <v>1.6</v>
      </c>
      <c r="AR61" s="346">
        <v>13.3</v>
      </c>
    </row>
    <row r="62" spans="1:44">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537</v>
      </c>
      <c r="AM62" s="349">
        <v>490721</v>
      </c>
      <c r="AN62" s="350">
        <v>42158</v>
      </c>
      <c r="AO62" s="351">
        <v>7.2</v>
      </c>
      <c r="AP62" s="352">
        <v>56825</v>
      </c>
      <c r="AQ62" s="353">
        <v>-1</v>
      </c>
      <c r="AR62" s="354">
        <v>8.1999999999999993</v>
      </c>
    </row>
    <row r="63" spans="1:44">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c r="AK67" s="271"/>
      <c r="AL67" s="271"/>
      <c r="AM67" s="271"/>
      <c r="AN67" s="271"/>
      <c r="AO67" s="271"/>
      <c r="AP67" s="271"/>
      <c r="AQ67" s="271"/>
      <c r="AR67" s="271"/>
      <c r="AS67" s="271"/>
      <c r="AT67" s="271"/>
    </row>
    <row r="68" spans="1:46" ht="13.5" hidden="1" customHeight="1">
      <c r="AK68" s="271"/>
      <c r="AL68" s="271"/>
      <c r="AM68" s="271"/>
      <c r="AN68" s="271"/>
      <c r="AO68" s="271"/>
      <c r="AP68" s="271"/>
      <c r="AQ68" s="271"/>
      <c r="AR68" s="271"/>
    </row>
    <row r="69" spans="1:46" ht="13.5" hidden="1" customHeight="1">
      <c r="AK69" s="271"/>
      <c r="AL69" s="271"/>
      <c r="AM69" s="271"/>
      <c r="AN69" s="271"/>
      <c r="AO69" s="271"/>
      <c r="AP69" s="271"/>
      <c r="AQ69" s="271"/>
      <c r="AR69" s="271"/>
    </row>
    <row r="70" spans="1:46" hidden="1">
      <c r="AK70" s="271"/>
      <c r="AL70" s="271"/>
      <c r="AM70" s="271"/>
      <c r="AN70" s="271"/>
      <c r="AO70" s="271"/>
      <c r="AP70" s="271"/>
      <c r="AQ70" s="271"/>
      <c r="AR70" s="271"/>
    </row>
    <row r="71" spans="1:46" hidden="1">
      <c r="AK71" s="271"/>
      <c r="AL71" s="271"/>
      <c r="AM71" s="271"/>
      <c r="AN71" s="271"/>
      <c r="AO71" s="271"/>
      <c r="AP71" s="271"/>
      <c r="AQ71" s="271"/>
      <c r="AR71" s="271"/>
    </row>
    <row r="72" spans="1:46" hidden="1">
      <c r="AK72" s="271"/>
      <c r="AL72" s="271"/>
      <c r="AM72" s="271"/>
      <c r="AN72" s="271"/>
      <c r="AO72" s="271"/>
      <c r="AP72" s="271"/>
      <c r="AQ72" s="271"/>
      <c r="AR72" s="271"/>
    </row>
    <row r="73" spans="1:46" hidden="1">
      <c r="AK73" s="271"/>
      <c r="AL73" s="271"/>
      <c r="AM73" s="271"/>
      <c r="AN73" s="271"/>
      <c r="AO73" s="271"/>
      <c r="AP73" s="271"/>
      <c r="AQ73" s="271"/>
      <c r="AR73" s="271"/>
    </row>
    <row r="74" spans="1:46" hidden="1"/>
  </sheetData>
  <sheetProtection algorithmName="SHA-512" hashValue="qPXdxz4Gq6HDpDJtqtXz4g6+w0e9qfegE78oHt6uZNcCs5Z24H6525ieF0D4uNu3ZmKHZl5yYOts0lj4dFXmVg==" saltValue="1Jv33ssLPX/ajrLXZ3UV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69" customWidth="1"/>
    <col min="126" max="16384" width="9" style="268" hidden="1"/>
  </cols>
  <sheetData>
    <row r="1" spans="2:125"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c r="B2" s="268"/>
      <c r="DG2" s="268"/>
    </row>
    <row r="3" spans="2:12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row r="5" spans="2:125"/>
    <row r="6" spans="2:125"/>
    <row r="7" spans="2:125"/>
    <row r="8" spans="2:125"/>
    <row r="9" spans="2:125">
      <c r="DU9" s="268"/>
    </row>
    <row r="10" spans="2:125"/>
    <row r="11" spans="2:125"/>
    <row r="12" spans="2:125"/>
    <row r="13" spans="2:125"/>
    <row r="14" spans="2:125"/>
    <row r="15" spans="2:125"/>
    <row r="16" spans="2:125"/>
    <row r="17" spans="125:125">
      <c r="DU17" s="268"/>
    </row>
    <row r="18" spans="125:125"/>
    <row r="19" spans="125:125"/>
    <row r="20" spans="125:125">
      <c r="DU20" s="268"/>
    </row>
    <row r="21" spans="125:125">
      <c r="DU21" s="268"/>
    </row>
    <row r="22" spans="125:125"/>
    <row r="23" spans="125:125"/>
    <row r="24" spans="125:125"/>
    <row r="25" spans="125:125"/>
    <row r="26" spans="125:125"/>
    <row r="27" spans="125:125"/>
    <row r="28" spans="125:125">
      <c r="DU28" s="268"/>
    </row>
    <row r="29" spans="125:125"/>
    <row r="30" spans="125:125"/>
    <row r="31" spans="125:125"/>
    <row r="32" spans="125:125"/>
    <row r="33" spans="2:125">
      <c r="B33" s="268"/>
      <c r="G33" s="268"/>
      <c r="I33" s="268"/>
    </row>
    <row r="34" spans="2:125">
      <c r="C34" s="268"/>
      <c r="P34" s="268"/>
      <c r="DE34" s="268"/>
      <c r="DH34" s="268"/>
    </row>
    <row r="35" spans="2:125">
      <c r="D35" s="268"/>
      <c r="E35" s="268"/>
      <c r="DG35" s="268"/>
      <c r="DJ35" s="268"/>
      <c r="DP35" s="268"/>
      <c r="DQ35" s="268"/>
      <c r="DR35" s="268"/>
      <c r="DS35" s="268"/>
      <c r="DT35" s="268"/>
      <c r="DU35" s="268"/>
    </row>
    <row r="36" spans="2:12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c r="DU37" s="268"/>
    </row>
    <row r="38" spans="2:125">
      <c r="DT38" s="268"/>
      <c r="DU38" s="268"/>
    </row>
    <row r="39" spans="2:125"/>
    <row r="40" spans="2:125">
      <c r="DH40" s="268"/>
    </row>
    <row r="41" spans="2:125">
      <c r="DE41" s="268"/>
    </row>
    <row r="42" spans="2:125">
      <c r="DG42" s="268"/>
      <c r="DJ42" s="268"/>
    </row>
    <row r="43" spans="2:12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c r="DU44" s="268"/>
    </row>
    <row r="45" spans="2:125"/>
    <row r="46" spans="2:125"/>
    <row r="47" spans="2:125"/>
    <row r="48" spans="2:125">
      <c r="DT48" s="268"/>
      <c r="DU48" s="268"/>
    </row>
    <row r="49" spans="120:125">
      <c r="DU49" s="268"/>
    </row>
    <row r="50" spans="120:125">
      <c r="DU50" s="268"/>
    </row>
    <row r="51" spans="120:125">
      <c r="DP51" s="268"/>
      <c r="DQ51" s="268"/>
      <c r="DR51" s="268"/>
      <c r="DS51" s="268"/>
      <c r="DT51" s="268"/>
      <c r="DU51" s="268"/>
    </row>
    <row r="52" spans="120:125"/>
    <row r="53" spans="120:125"/>
    <row r="54" spans="120:125">
      <c r="DU54" s="268"/>
    </row>
    <row r="55" spans="120:125"/>
    <row r="56" spans="120:125"/>
    <row r="57" spans="120:125"/>
    <row r="58" spans="120:125">
      <c r="DU58" s="268"/>
    </row>
    <row r="59" spans="120:125"/>
    <row r="60" spans="120:125"/>
    <row r="61" spans="120:125"/>
    <row r="62" spans="120:125"/>
    <row r="63" spans="120:125">
      <c r="DU63" s="268"/>
    </row>
    <row r="64" spans="120:125">
      <c r="DT64" s="268"/>
      <c r="DU64" s="268"/>
    </row>
    <row r="65" spans="123:125"/>
    <row r="66" spans="123:125"/>
    <row r="67" spans="123:125"/>
    <row r="68" spans="123:125"/>
    <row r="69" spans="123:125">
      <c r="DS69" s="268"/>
      <c r="DT69" s="268"/>
      <c r="DU69" s="268"/>
    </row>
    <row r="70" spans="123:125"/>
    <row r="71" spans="123:125"/>
    <row r="72" spans="123:125"/>
    <row r="73" spans="123:125"/>
    <row r="74" spans="123:125"/>
    <row r="75" spans="123:125"/>
    <row r="76" spans="123:125"/>
    <row r="77" spans="123:125"/>
    <row r="78" spans="123:125"/>
    <row r="79" spans="123:125"/>
    <row r="80" spans="123:125"/>
    <row r="81" spans="116:125"/>
    <row r="82" spans="116:125">
      <c r="DL82" s="268"/>
    </row>
    <row r="83" spans="116:125">
      <c r="DM83" s="268"/>
      <c r="DN83" s="268"/>
      <c r="DO83" s="268"/>
      <c r="DP83" s="268"/>
      <c r="DQ83" s="268"/>
      <c r="DR83" s="268"/>
      <c r="DS83" s="268"/>
      <c r="DT83" s="268"/>
      <c r="DU83" s="268"/>
    </row>
    <row r="84" spans="116:125"/>
    <row r="85" spans="116:125"/>
    <row r="86" spans="116:125"/>
    <row r="87" spans="116:125"/>
    <row r="88" spans="116:125">
      <c r="DU88" s="268"/>
    </row>
    <row r="89" spans="116:125"/>
    <row r="90" spans="116:125"/>
    <row r="91" spans="116:125"/>
    <row r="92" spans="116:125" ht="13.5" customHeight="1"/>
    <row r="93" spans="116:125" ht="13.5" customHeight="1"/>
    <row r="94" spans="116:125" ht="13.5" customHeight="1">
      <c r="DS94" s="268"/>
      <c r="DT94" s="268"/>
      <c r="DU94" s="268"/>
    </row>
    <row r="95" spans="116:125" ht="13.5" customHeight="1">
      <c r="DU95" s="268"/>
    </row>
    <row r="96" spans="116:125" ht="13.5" customHeight="1"/>
    <row r="97" spans="124:125" ht="13.5" customHeight="1"/>
    <row r="98" spans="124:125" ht="13.5" customHeight="1"/>
    <row r="99" spans="124:125" ht="13.5" customHeight="1"/>
    <row r="100" spans="124:125" ht="13.5" customHeight="1"/>
    <row r="101" spans="124:125" ht="13.5" customHeight="1">
      <c r="DU101" s="268"/>
    </row>
    <row r="102" spans="124:125" ht="13.5" customHeight="1"/>
    <row r="103" spans="124:125" ht="13.5" customHeight="1"/>
    <row r="104" spans="124:125" ht="13.5" customHeight="1">
      <c r="DT104" s="268"/>
      <c r="DU104" s="26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8" t="s">
        <v>544</v>
      </c>
    </row>
    <row r="117" spans="125:125" ht="13.5" hidden="1" customHeight="1"/>
    <row r="118" spans="125:125" ht="13.5" hidden="1" customHeight="1"/>
    <row r="119" spans="125:125" ht="13.5" hidden="1" customHeight="1"/>
    <row r="120" spans="125:125" ht="13.5" hidden="1" customHeight="1"/>
    <row r="121" spans="125:125" ht="13.5" hidden="1" customHeight="1">
      <c r="DU121" s="26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VI9LzGsGabGBNHCxZDq9jEnqZExSA+qZP9/Ms2Lby9hQDjj5ffXYYeraKyaMOdrD7CUAxa0PCLDXsfMsfrm3g==" saltValue="sowMheIT86d753d2trQ6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69" customWidth="1"/>
    <col min="126" max="142" width="0" style="268" hidden="1" customWidth="1"/>
    <col min="143" max="16384" width="9" style="268" hidden="1"/>
  </cols>
  <sheetData>
    <row r="1" spans="1:125" ht="13.5" customHeight="1">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c r="B2" s="268"/>
      <c r="T2" s="268"/>
    </row>
    <row r="3" spans="1:12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8"/>
      <c r="G33" s="268"/>
      <c r="I33" s="268"/>
    </row>
    <row r="34" spans="2:125">
      <c r="C34" s="268"/>
      <c r="P34" s="268"/>
      <c r="R34" s="268"/>
      <c r="U34" s="268"/>
    </row>
    <row r="35" spans="2:12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c r="F36" s="268"/>
      <c r="H36" s="268"/>
      <c r="J36" s="268"/>
      <c r="K36" s="268"/>
      <c r="L36" s="268"/>
      <c r="M36" s="268"/>
      <c r="N36" s="268"/>
      <c r="O36" s="268"/>
      <c r="Q36" s="268"/>
      <c r="S36" s="268"/>
      <c r="V36" s="268"/>
    </row>
    <row r="37" spans="2:125"/>
    <row r="38" spans="2:125"/>
    <row r="39" spans="2:125"/>
    <row r="40" spans="2:125">
      <c r="U40" s="268"/>
    </row>
    <row r="41" spans="2:125">
      <c r="R41" s="268"/>
    </row>
    <row r="42" spans="2:12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c r="Q43" s="268"/>
      <c r="S43" s="268"/>
      <c r="V43" s="26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9"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WKjqufM4RvDq7NWyIbKLiDzyqZJ813a7lFhyTQW81//yPpf12cFGbg1Jk9+dMBvRlf567wWjN+h9BEufYjNgg==" saltValue="nKfhtbLRqcCAKOkg1h/o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1" t="s">
        <v>3</v>
      </c>
      <c r="D47" s="1211"/>
      <c r="E47" s="1212"/>
      <c r="F47" s="11">
        <v>41.13</v>
      </c>
      <c r="G47" s="12">
        <v>43</v>
      </c>
      <c r="H47" s="12">
        <v>38.619999999999997</v>
      </c>
      <c r="I47" s="12">
        <v>38.47</v>
      </c>
      <c r="J47" s="13">
        <v>36.409999999999997</v>
      </c>
    </row>
    <row r="48" spans="2:10" ht="57.75" customHeight="1">
      <c r="B48" s="14"/>
      <c r="C48" s="1213" t="s">
        <v>4</v>
      </c>
      <c r="D48" s="1213"/>
      <c r="E48" s="1214"/>
      <c r="F48" s="15">
        <v>7.67</v>
      </c>
      <c r="G48" s="16">
        <v>7.19</v>
      </c>
      <c r="H48" s="16">
        <v>8.0500000000000007</v>
      </c>
      <c r="I48" s="16">
        <v>8.8699999999999992</v>
      </c>
      <c r="J48" s="17">
        <v>9.64</v>
      </c>
    </row>
    <row r="49" spans="2:10" ht="57.75" customHeight="1" thickBot="1">
      <c r="B49" s="18"/>
      <c r="C49" s="1215" t="s">
        <v>5</v>
      </c>
      <c r="D49" s="1215"/>
      <c r="E49" s="1216"/>
      <c r="F49" s="19">
        <v>7.46</v>
      </c>
      <c r="G49" s="20" t="s">
        <v>551</v>
      </c>
      <c r="H49" s="20" t="s">
        <v>552</v>
      </c>
      <c r="I49" s="20" t="s">
        <v>553</v>
      </c>
      <c r="J49" s="21" t="s">
        <v>554</v>
      </c>
    </row>
    <row r="50" spans="2:10" ht="13.5" customHeight="1"/>
    <row r="51" spans="2:10" ht="13.5" hidden="1" customHeight="1"/>
    <row r="52" spans="2:10" ht="13.5" hidden="1" customHeight="1"/>
    <row r="53" spans="2:10" ht="13.5" hidden="1" customHeight="1"/>
  </sheetData>
  <sheetProtection algorithmName="SHA-512" hashValue="xBTsFDeJ3Lse/n9okxC+zbQ0fLuM3OaBlWPH8c6gIWgIxLEPHFi9GgP/FJ0mcMRPmpgtVLF7iUKTriR7SRJJYg==" saltValue="uaEh/lcnhoPU175A5Q6h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2019-10-23T00:09:39Z</cp:lastPrinted>
  <dcterms:created xsi:type="dcterms:W3CDTF">2019-02-14T03:03:05Z</dcterms:created>
  <dcterms:modified xsi:type="dcterms:W3CDTF">2019-10-24T09:47:24Z</dcterms:modified>
  <cp:category/>
</cp:coreProperties>
</file>