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20" yWindow="-120" windowWidth="20730" windowHeight="11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A82" i="12"/>
  <c r="AA81" i="12"/>
  <c r="AA80" i="12"/>
  <c r="AA77" i="12"/>
  <c r="AA76" i="12"/>
  <c r="AA75" i="12"/>
  <c r="AA74" i="12"/>
  <c r="AA73" i="12"/>
  <c r="AA72" i="12"/>
  <c r="AA71" i="12"/>
  <c r="AA70" i="12"/>
  <c r="AA69" i="12"/>
  <c r="AU88" i="12" l="1"/>
  <c r="AP88" i="12"/>
  <c r="AF88" i="12"/>
  <c r="AU63" i="12" l="1"/>
  <c r="AP63" i="12"/>
  <c r="AA34" i="12" l="1"/>
  <c r="AA33" i="12"/>
  <c r="AA32" i="12"/>
  <c r="AA31" i="12"/>
  <c r="AA30" i="12"/>
  <c r="AA29" i="12"/>
  <c r="AA28" i="12"/>
  <c r="AA7" i="12"/>
  <c r="AA23" i="12" s="1"/>
  <c r="AP23" i="12"/>
  <c r="V23" i="12"/>
  <c r="Q2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c r="BW35" i="10" s="1"/>
  <c r="BW36" i="10" s="1"/>
  <c r="BW37" i="10" s="1"/>
  <c r="BW38" i="10" s="1"/>
  <c r="BW39" i="10" s="1"/>
  <c r="BW40" i="10" s="1"/>
  <c r="BW41" i="10" s="1"/>
  <c r="BW42" i="10" s="1"/>
  <c r="BW43" i="10" s="1"/>
  <c r="BE34" i="10"/>
  <c r="BE35" i="10" s="1"/>
  <c r="CO34" i="10" l="1"/>
  <c r="CO35" i="10" s="1"/>
</calcChain>
</file>

<file path=xl/sharedStrings.xml><?xml version="1.0" encoding="utf-8"?>
<sst xmlns="http://schemas.openxmlformats.org/spreadsheetml/2006/main" count="1162" uniqueCount="610">
  <si>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</si>
  <si>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</si>
  <si>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</si>
  <si>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</si>
  <si>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</si>
  <si>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</si>
  <si>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</si>
  <si>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</si>
  <si>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</si>
  <si>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</si>
  <si>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</si>
  <si>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</si>
  <si>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</si>
  <si>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</si>
  <si>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</si>
  <si>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</si>
  <si>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</si>
  <si>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</si>
  <si>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</si>
  <si>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</si>
  <si>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</si>
  <si>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</si>
  <si>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</si>
  <si>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</si>
  <si>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</si>
  <si>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</si>
  <si>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</si>
  <si>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</si>
  <si>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</si>
  <si>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</si>
  <si>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</si>
  <si>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</si>
  <si>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</si>
  <si>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</si>
  <si>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</si>
  <si>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</si>
  <si>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</si>
  <si>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</si>
  <si>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</si>
  <si>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</si>
  <si>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</si>
  <si>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</si>
  <si>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</si>
  <si>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</si>
  <si>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</si>
  <si>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</si>
  <si>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</si>
  <si>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</si>
  <si>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</si>
  <si>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</si>
  <si>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</si>
  <si>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</si>
  <si>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</si>
  <si>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</si>
  <si>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</si>
  <si>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</si>
  <si>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</si>
  <si>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</si>
  <si>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</si>
  <si>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</si>
  <si>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</si>
  <si>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</si>
  <si>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</si>
  <si>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</si>
  <si>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</si>
  <si>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</si>
  <si>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</si>
  <si>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</si>
  <si>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</si>
  <si>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</si>
  <si>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</si>
  <si>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</si>
  <si>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</si>
  <si>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</si>
  <si>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</si>
  <si>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</si>
  <si>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</si>
  <si>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</si>
  <si>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</si>
  <si>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</si>
  <si>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</si>
  <si>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</si>
  <si>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</si>
  <si>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</si>
  <si>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</si>
  <si>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</si>
  <si>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</si>
  <si>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</si>
  <si>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</si>
  <si>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</si>
  <si>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</si>
  <si>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野沢温泉村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</si>
  <si>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</si>
  <si>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</si>
  <si>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</si>
  <si>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</si>
  <si>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</si>
  <si>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</si>
  <si>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</si>
  <si>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</si>
  <si>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</si>
  <si>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</si>
  <si>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</si>
  <si>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</si>
  <si>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</si>
  <si>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</si>
  <si>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</si>
  <si>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</si>
  <si>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</si>
  <si>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</si>
  <si>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</si>
  <si>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</si>
  <si>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</si>
  <si>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</si>
  <si>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</si>
  <si>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</si>
  <si>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</si>
  <si>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</si>
  <si>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</si>
  <si>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</si>
  <si>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</si>
  <si>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</si>
  <si>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</si>
  <si>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</si>
  <si>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</si>
  <si>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</si>
  <si>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</si>
  <si>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</si>
  <si>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</si>
  <si>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</si>
  <si>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</si>
  <si>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</si>
  <si>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</si>
  <si>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</si>
  <si>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</si>
  <si>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</si>
  <si>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</si>
  <si>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</si>
  <si>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</si>
  <si>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</si>
  <si>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</si>
  <si>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</si>
  <si>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</si>
  <si>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</si>
  <si>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</si>
  <si>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</si>
  <si>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</si>
  <si>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</si>
  <si>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</si>
  <si>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</si>
  <si>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</si>
  <si>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</si>
  <si>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</si>
  <si>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</si>
  <si>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</si>
  <si>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</si>
  <si>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</si>
  <si>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</si>
  <si>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</si>
  <si>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</si>
  <si>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</si>
  <si>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</si>
  <si>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</si>
  <si>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</si>
  <si>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</si>
  <si>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</si>
  <si>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</si>
  <si>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</si>
  <si>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</si>
  <si>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</si>
  <si>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</si>
  <si>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</si>
  <si>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</si>
  <si>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</si>
  <si>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</si>
  <si>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</si>
  <si>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</si>
  <si>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</si>
  <si>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</si>
  <si>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</si>
  <si>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</si>
  <si>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</si>
  <si>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</si>
  <si>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</si>
  <si>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</si>
  <si>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</si>
  <si>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</si>
  <si>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</si>
  <si>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</si>
  <si>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</si>
  <si>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</si>
  <si>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</si>
  <si>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</si>
  <si>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</si>
  <si>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</si>
  <si>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</si>
  <si>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</si>
  <si>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</si>
  <si>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</si>
  <si>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</si>
  <si>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</si>
  <si>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</si>
  <si>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</si>
  <si>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</si>
  <si>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</si>
  <si>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</si>
  <si>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長野県野沢温泉村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</si>
  <si>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</si>
  <si>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</si>
  <si>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</si>
  <si>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</si>
  <si>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</si>
  <si>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</si>
  <si>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</si>
  <si>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</si>
  <si>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</si>
  <si>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</si>
  <si>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</si>
  <si>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</si>
  <si>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</si>
  <si>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</si>
  <si>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</si>
  <si>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</si>
  <si>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</si>
  <si>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</si>
  <si>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</si>
  <si>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</si>
  <si>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</si>
  <si>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</si>
  <si>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</si>
  <si>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</si>
  <si>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</si>
  <si>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</si>
  <si>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</si>
  <si>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</si>
  <si>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</si>
  <si>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</si>
  <si>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</si>
  <si>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</si>
  <si>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</si>
  <si>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</si>
  <si>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</si>
  <si>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</si>
  <si>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</si>
  <si>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</si>
  <si>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</si>
  <si>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</si>
  <si>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</si>
  <si>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</si>
  <si>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</si>
  <si>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</si>
  <si>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</si>
  <si>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</si>
  <si>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</si>
  <si>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</si>
  <si>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</si>
  <si>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</si>
  <si>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</si>
  <si>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</si>
  <si>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</si>
  <si>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</si>
  <si>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</si>
  <si>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</si>
  <si>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</si>
  <si>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</si>
  <si>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</si>
  <si>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</si>
  <si>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</si>
  <si>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</si>
  <si>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</si>
  <si>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</si>
  <si>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</si>
  <si>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</si>
  <si>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</si>
  <si>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</si>
  <si>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</si>
  <si>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</si>
  <si>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</si>
  <si>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</si>
  <si>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</si>
  <si>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</si>
  <si>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</si>
  <si>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</si>
  <si>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</si>
  <si>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</si>
  <si>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</si>
  <si>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</si>
  <si>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</si>
  <si>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</si>
  <si>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</si>
  <si>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</si>
  <si>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</si>
  <si>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</si>
  <si>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</si>
  <si>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</si>
  <si>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</si>
  <si>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</si>
  <si>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</si>
  <si>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</si>
  <si>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</si>
  <si>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</si>
  <si>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</si>
  <si>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</si>
  <si>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</si>
  <si>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</si>
  <si>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</si>
  <si>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</si>
  <si>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</si>
  <si>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</si>
  <si>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</si>
  <si>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</si>
  <si>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</si>
  <si>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</si>
  <si>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</si>
  <si>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</si>
  <si>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</si>
  <si>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</si>
  <si>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</si>
  <si>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</si>
  <si>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</si>
  <si>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</si>
  <si>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</si>
  <si>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</si>
  <si>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</si>
  <si>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</si>
  <si>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</si>
  <si>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</si>
  <si>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</si>
  <si>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</si>
  <si>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</si>
  <si>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</si>
  <si>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</si>
  <si>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</si>
  <si>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</si>
  <si>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</si>
  <si>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</si>
  <si>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</si>
  <si>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</si>
  <si>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</si>
  <si>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</si>
  <si>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</si>
  <si>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</si>
  <si>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</si>
  <si>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</si>
  <si>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</si>
  <si>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</si>
  <si>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</si>
  <si>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</si>
  <si>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</si>
  <si>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</si>
  <si>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</si>
  <si>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</si>
  <si>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</si>
  <si>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</si>
  <si>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</si>
  <si>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長野県野沢温泉村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</si>
  <si>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</si>
  <si>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</si>
  <si>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</si>
  <si>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</si>
  <si>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</si>
  <si>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</si>
  <si>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</si>
  <si>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</si>
  <si>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</si>
  <si>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</si>
  <si>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</si>
  <si>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</si>
  <si>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</si>
  <si>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</si>
  <si>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</si>
  <si>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</si>
  <si>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</si>
  <si>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</si>
  <si>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</si>
  <si>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</si>
  <si>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</si>
  <si>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</si>
  <si>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</si>
  <si>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</si>
  <si>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</si>
  <si>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</si>
  <si>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</si>
  <si>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</si>
  <si>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</si>
  <si>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</si>
  <si>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</si>
  <si>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</si>
  <si>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</si>
  <si>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</si>
  <si>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</si>
  <si>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</si>
  <si>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</si>
  <si>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観光施設事業会計</t>
    <phoneticPr fontId="5"/>
  </si>
  <si>
    <t>法適用企業</t>
    <phoneticPr fontId="5"/>
  </si>
  <si>
    <t>水道事業会計</t>
    <phoneticPr fontId="5"/>
  </si>
  <si>
    <t>法適用企業</t>
    <phoneticPr fontId="5"/>
  </si>
  <si>
    <t>下水道特別会計</t>
    <phoneticPr fontId="5"/>
  </si>
  <si>
    <t>法非適用企業</t>
    <phoneticPr fontId="5"/>
  </si>
  <si>
    <t>小水力発電事業特別会計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</si>
  <si>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</si>
  <si>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</si>
  <si>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</si>
  <si>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</si>
  <si>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</si>
  <si>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</si>
  <si>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</si>
  <si>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</si>
  <si>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</si>
  <si>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</si>
  <si>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</si>
  <si>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</si>
  <si>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</si>
  <si>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</si>
  <si>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</si>
  <si>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</si>
  <si>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</si>
  <si>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</si>
  <si>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</si>
  <si>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</si>
  <si>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</si>
  <si>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</si>
  <si>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</si>
  <si>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</si>
  <si>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</si>
  <si>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</si>
  <si>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</si>
  <si>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</si>
  <si>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</si>
  <si>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</si>
  <si>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</si>
  <si>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</si>
  <si>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</si>
  <si>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</si>
  <si>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</si>
  <si>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</si>
  <si>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</si>
  <si>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</si>
  <si>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</si>
  <si>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</si>
  <si>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</si>
  <si>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</si>
  <si>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</si>
  <si>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</si>
  <si>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</si>
  <si>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</si>
  <si>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</si>
  <si>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</si>
  <si>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</si>
  <si>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</si>
  <si>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</si>
  <si>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</si>
  <si>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</si>
  <si>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</si>
  <si>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</si>
  <si>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</si>
  <si>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</si>
  <si>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</si>
  <si>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</si>
  <si>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</si>
  <si>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</si>
  <si>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</si>
  <si>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</si>
  <si>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</si>
  <si>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</si>
  <si>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</si>
  <si>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</si>
  <si>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</si>
  <si>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観光施設事業会計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</si>
  <si>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</si>
  <si>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</si>
  <si>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</si>
  <si>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</si>
  <si>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</si>
  <si>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</si>
  <si>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</si>
  <si>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</si>
  <si>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</si>
  <si>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</si>
  <si>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</si>
  <si>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</si>
  <si>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</si>
  <si>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</si>
  <si>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</si>
  <si>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</si>
  <si>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</si>
  <si>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</si>
  <si>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</si>
  <si>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</si>
  <si>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</si>
  <si>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</si>
  <si>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</si>
  <si>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</si>
  <si>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</si>
  <si>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</si>
  <si>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</si>
  <si>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</si>
  <si>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</si>
  <si>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</si>
  <si>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</si>
  <si>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</si>
  <si>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</si>
  <si>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</si>
  <si>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</si>
  <si>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</si>
  <si>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</si>
  <si>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</si>
  <si>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</si>
  <si>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</si>
  <si>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</si>
  <si>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</si>
  <si>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</si>
  <si>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</si>
  <si>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</si>
  <si>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</si>
  <si>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</si>
  <si>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</si>
  <si>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</si>
  <si>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</si>
  <si>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</si>
  <si>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</si>
  <si>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</si>
  <si>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</si>
  <si>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</si>
  <si>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</si>
  <si>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</si>
  <si>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</si>
  <si>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</si>
  <si>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</si>
  <si>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</si>
  <si>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</si>
  <si>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</si>
  <si>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</si>
  <si>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</si>
  <si>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</si>
  <si>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</si>
  <si>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</si>
  <si>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</si>
  <si>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</si>
  <si>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</si>
  <si>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</si>
  <si>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</si>
  <si>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</si>
  <si>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</si>
  <si>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</si>
  <si>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</si>
  <si>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</si>
  <si>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</si>
  <si>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</si>
  <si>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</si>
  <si>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</si>
  <si>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</si>
  <si>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</si>
  <si>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</si>
  <si>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</si>
  <si>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</si>
  <si>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</si>
  <si>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</si>
  <si>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8.17</t>
  </si>
  <si>
    <t>▲ 3.15</t>
  </si>
  <si>
    <t>▲ 7.00</t>
  </si>
  <si>
    <t>▲ 6.16</t>
  </si>
  <si>
    <t>観光施設事業会計</t>
  </si>
  <si>
    <t>一般会計</t>
  </si>
  <si>
    <t>水道事業会計</t>
  </si>
  <si>
    <t>国民健康保険特別会計</t>
  </si>
  <si>
    <t>下水道特別会計</t>
  </si>
  <si>
    <t>介護保険特別会計</t>
  </si>
  <si>
    <t>後期高齢者医療特別会計</t>
  </si>
  <si>
    <t>小水力発電事業特別会計</t>
  </si>
  <si>
    <t>その他会計（赤字）</t>
  </si>
  <si>
    <t>その他会計（黒字）</t>
  </si>
  <si>
    <t>観光振興基金</t>
    <rPh sb="0" eb="2">
      <t>カンコウ</t>
    </rPh>
    <rPh sb="2" eb="4">
      <t>シンコウ</t>
    </rPh>
    <rPh sb="4" eb="6">
      <t>キキン</t>
    </rPh>
    <phoneticPr fontId="11"/>
  </si>
  <si>
    <t>公共施設等整備基金</t>
    <rPh sb="0" eb="2">
      <t>コウキョウ</t>
    </rPh>
    <rPh sb="2" eb="4">
      <t>シセツ</t>
    </rPh>
    <rPh sb="4" eb="5">
      <t>トウ</t>
    </rPh>
    <rPh sb="5" eb="7">
      <t>セイビ</t>
    </rPh>
    <rPh sb="7" eb="9">
      <t>キキン</t>
    </rPh>
    <phoneticPr fontId="11"/>
  </si>
  <si>
    <t>ふるさと納税基金</t>
    <rPh sb="4" eb="6">
      <t>ノウゼイ</t>
    </rPh>
    <rPh sb="6" eb="8">
      <t>キキン</t>
    </rPh>
    <phoneticPr fontId="11"/>
  </si>
  <si>
    <t>地域福祉基金</t>
    <rPh sb="0" eb="2">
      <t>チイキ</t>
    </rPh>
    <rPh sb="2" eb="4">
      <t>フクシ</t>
    </rPh>
    <rPh sb="4" eb="6">
      <t>キキン</t>
    </rPh>
    <phoneticPr fontId="11"/>
  </si>
  <si>
    <t>情報連絡施設基金</t>
    <rPh sb="0" eb="2">
      <t>ジョウホウ</t>
    </rPh>
    <rPh sb="2" eb="4">
      <t>レンラク</t>
    </rPh>
    <rPh sb="4" eb="6">
      <t>シセツ</t>
    </rPh>
    <rPh sb="6" eb="8">
      <t>キキン</t>
    </rPh>
    <phoneticPr fontId="11"/>
  </si>
  <si>
    <t>-</t>
    <phoneticPr fontId="2"/>
  </si>
  <si>
    <t>北信広域連合（一般会計）</t>
    <rPh sb="0" eb="2">
      <t>ホクシン</t>
    </rPh>
    <rPh sb="2" eb="4">
      <t>コウイキ</t>
    </rPh>
    <rPh sb="4" eb="6">
      <t>レンゴウ</t>
    </rPh>
    <rPh sb="7" eb="9">
      <t>イッパン</t>
    </rPh>
    <rPh sb="9" eb="11">
      <t>カイケイ</t>
    </rPh>
    <phoneticPr fontId="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</si>
  <si>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</si>
  <si>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</si>
  <si>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</si>
  <si>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</si>
  <si>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
  </si>
  <si>
    <t>（特別養護老人ホームいで湯の里事業特別会計）</t>
    <rPh sb="1" eb="7">
      <t>トクベツヨウゴロウジン</t>
    </rPh>
    <rPh sb="12" eb="13">
      <t>ユ</t>
    </rPh>
    <rPh sb="14" eb="15">
      <t>サト</t>
    </rPh>
    <rPh sb="15" eb="17">
      <t>ジギョウ</t>
    </rPh>
    <rPh sb="17" eb="19">
      <t>トクベツ</t>
    </rPh>
    <rPh sb="19" eb="21">
      <t>カイケイ</t>
    </rPh>
    <phoneticPr fontId="2"/>
  </si>
  <si>
    <t>（特別養護老人ホーム菜の花苑事業特別会計）</t>
    <rPh sb="1" eb="7">
      <t>トクベツヨウゴロウジン</t>
    </rPh>
    <rPh sb="10" eb="11">
      <t>ナ</t>
    </rPh>
    <rPh sb="12" eb="13">
      <t>ハナ</t>
    </rPh>
    <rPh sb="13" eb="14">
      <t>エン</t>
    </rPh>
    <rPh sb="14" eb="16">
      <t>ジギョウ</t>
    </rPh>
    <rPh sb="16" eb="18">
      <t>トクベツ</t>
    </rPh>
    <rPh sb="18" eb="20">
      <t>カイケイ</t>
    </rPh>
    <phoneticPr fontId="2"/>
  </si>
  <si>
    <t>（特別養護老人ホームふるさと苑事業特別会計）</t>
    <rPh sb="1" eb="7">
      <t>トクベツヨウゴロウジン</t>
    </rPh>
    <rPh sb="14" eb="15">
      <t>エン</t>
    </rPh>
    <rPh sb="15" eb="17">
      <t>ジギョウ</t>
    </rPh>
    <rPh sb="17" eb="19">
      <t>トクベツ</t>
    </rPh>
    <rPh sb="19" eb="21">
      <t>カイケイ</t>
    </rPh>
    <phoneticPr fontId="2"/>
  </si>
  <si>
    <t>岳北広域行政組合</t>
    <rPh sb="0" eb="2">
      <t>ガクホク</t>
    </rPh>
    <rPh sb="2" eb="4">
      <t>コウイキ</t>
    </rPh>
    <rPh sb="4" eb="6">
      <t>ギョウセイ</t>
    </rPh>
    <rPh sb="6" eb="8">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</si>
  <si>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</si>
  <si>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（後期高齢者医療特別会計）</t>
    <rPh sb="1" eb="3">
      <t>コウキ</t>
    </rPh>
    <rPh sb="3" eb="6">
      <t>コウレイシャ</t>
    </rPh>
    <rPh sb="6" eb="8">
      <t>イリョウ</t>
    </rPh>
    <rPh sb="8" eb="10">
      <t>トクベツ</t>
    </rPh>
    <rPh sb="10" eb="12">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</si>
  <si>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</si>
  <si>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</si>
  <si>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</si>
  <si>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㈱野沢温泉</t>
    <rPh sb="1" eb="5">
      <t>ノザワオンセン</t>
    </rPh>
    <phoneticPr fontId="2"/>
  </si>
  <si>
    <t>（一社）野沢温泉観光協会</t>
    <rPh sb="1" eb="2">
      <t>イチ</t>
    </rPh>
    <rPh sb="2" eb="3">
      <t>シャ</t>
    </rPh>
    <rPh sb="4" eb="8">
      <t>ノザワオンセン</t>
    </rPh>
    <rPh sb="8" eb="10">
      <t>カンコウ</t>
    </rPh>
    <rPh sb="10" eb="12">
      <t>キョウカイ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</si>
  <si>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</si>
  <si>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</si>
  <si>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</si>
  <si>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</si>
  <si>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</si>
  <si>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</si>
  <si>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</si>
  <si>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</si>
  <si>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</si>
  <si>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</si>
  <si>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</si>
  <si>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</si>
  <si>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</si>
  <si>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村の実質公債費比率は8.4％となっており、類似団体の平均値7.1％より高い数値となっています。過疎対策事業債の借入れによる償還額が増加したことにより増加傾向にあります。今後も増加傾向になると予想しておりますが、13％を上限と定め、数値の悪化を抑制するため計画的な起債・償還を行うこととしております。</t>
    <rPh sb="1" eb="3">
      <t>トウソン</t>
    </rPh>
    <rPh sb="4" eb="6">
      <t>ジッシツ</t>
    </rPh>
    <rPh sb="6" eb="9">
      <t>コウサイヒ</t>
    </rPh>
    <rPh sb="9" eb="11">
      <t>ヒリツ</t>
    </rPh>
    <rPh sb="23" eb="25">
      <t>ルイジ</t>
    </rPh>
    <rPh sb="25" eb="27">
      <t>ダンタイ</t>
    </rPh>
    <rPh sb="28" eb="31">
      <t>ヘイキンチ</t>
    </rPh>
    <rPh sb="37" eb="38">
      <t>タカ</t>
    </rPh>
    <rPh sb="39" eb="41">
      <t>スウチ</t>
    </rPh>
    <rPh sb="49" eb="51">
      <t>カソ</t>
    </rPh>
    <rPh sb="51" eb="53">
      <t>タイサク</t>
    </rPh>
    <rPh sb="53" eb="56">
      <t>ジギョウサイ</t>
    </rPh>
    <rPh sb="57" eb="59">
      <t>カリイ</t>
    </rPh>
    <rPh sb="63" eb="65">
      <t>ショウカン</t>
    </rPh>
    <rPh sb="65" eb="66">
      <t>ガク</t>
    </rPh>
    <rPh sb="67" eb="69">
      <t>ゾウカ</t>
    </rPh>
    <rPh sb="76" eb="78">
      <t>ゾウカ</t>
    </rPh>
    <rPh sb="78" eb="80">
      <t>ケイコウ</t>
    </rPh>
    <rPh sb="86" eb="88">
      <t>コンゴ</t>
    </rPh>
    <rPh sb="89" eb="91">
      <t>ゾウカ</t>
    </rPh>
    <rPh sb="91" eb="93">
      <t>ケイコウ</t>
    </rPh>
    <rPh sb="97" eb="99">
      <t>ヨソウ</t>
    </rPh>
    <rPh sb="111" eb="113">
      <t>ジョウゲン</t>
    </rPh>
    <rPh sb="114" eb="115">
      <t>サダ</t>
    </rPh>
    <rPh sb="117" eb="119">
      <t>スウチ</t>
    </rPh>
    <rPh sb="120" eb="122">
      <t>アッカ</t>
    </rPh>
    <rPh sb="123" eb="125">
      <t>ヨクセイ</t>
    </rPh>
    <rPh sb="129" eb="132">
      <t>ケイカクテキ</t>
    </rPh>
    <rPh sb="133" eb="135">
      <t>キサイ</t>
    </rPh>
    <rPh sb="136" eb="138">
      <t>ショウカン</t>
    </rPh>
    <rPh sb="139" eb="140">
      <t>オコナ</t>
    </rPh>
    <phoneticPr fontId="2"/>
  </si>
  <si>
    <t>・当村の将来負担比率は「数値なし」で推移しており、今後も数値が悪化しないように計画的な起債・償還等を行うこととしております。</t>
    <rPh sb="1" eb="3">
      <t>トウソン</t>
    </rPh>
    <rPh sb="4" eb="6">
      <t>ショウライ</t>
    </rPh>
    <rPh sb="6" eb="8">
      <t>フタン</t>
    </rPh>
    <rPh sb="8" eb="10">
      <t>ヒリツ</t>
    </rPh>
    <rPh sb="12" eb="14">
      <t>スウチ</t>
    </rPh>
    <rPh sb="18" eb="20">
      <t>スイイ</t>
    </rPh>
    <rPh sb="25" eb="27">
      <t>コンゴ</t>
    </rPh>
    <rPh sb="28" eb="30">
      <t>スウチ</t>
    </rPh>
    <rPh sb="31" eb="33">
      <t>アッカ</t>
    </rPh>
    <rPh sb="39" eb="42">
      <t>ケイカクテキ</t>
    </rPh>
    <rPh sb="43" eb="45">
      <t>キサイ</t>
    </rPh>
    <rPh sb="46" eb="48">
      <t>ショウカン</t>
    </rPh>
    <rPh sb="48" eb="49">
      <t>トウ</t>
    </rPh>
    <rPh sb="50" eb="51">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</si>
</sst>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19C-48EB-BA5E-328014506A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315543</c:v>
                </c:pt>
                <c:pt idx="1">
                  <c:v>216784</c:v>
                </c:pt>
                <c:pt idx="2">
                  <c:v>103855</c:v>
                </c:pt>
                <c:pt idx="3">
                  <c:v>355267</c:v>
                </c:pt>
                <c:pt idx="4">
                  <c:v>216144</c:v>
                </c:pt>
              </c:numCache>
            </c:numRef>
          </c:val>
          <c:smooth val="0"/>
          <c:extLst>
            <c:ext xmlns:c16="http://schemas.microsoft.com/office/drawing/2014/chart" uri="{C3380CC4-5D6E-409C-BE32-E72D297353CC}">
              <c16:uniqueId val="{00000001-419C-48EB-BA5E-328014506ADA}"/>
            </c:ext>
          </c:extLst>
        </c:ser>
        <c:dLbls>
          <c:showLegendKey val="0"/>
          <c:showVal val="0"/>
          <c:showCatName val="0"/>
          <c:showSerName val="0"/>
          <c:showPercent val="0"/>
          <c:showBubbleSize val="0"/>
        </c:dLbls>
        <c:marker val="1"/>
        <c:smooth val="0"/>
        <c:axId val="87606016"/>
        <c:axId val="87607936"/>
      </c:lineChart>
      <c:catAx>
        <c:axId val="87606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607936"/>
        <c:crosses val="autoZero"/>
        <c:auto val="1"/>
        <c:lblAlgn val="ctr"/>
        <c:lblOffset val="100"/>
        <c:tickLblSkip val="1"/>
        <c:tickMarkSkip val="1"/>
        <c:noMultiLvlLbl val="0"/>
      </c:catAx>
      <c:valAx>
        <c:axId val="876079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606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5.51</c:v>
                </c:pt>
                <c:pt idx="1">
                  <c:v>7.15</c:v>
                </c:pt>
                <c:pt idx="2">
                  <c:v>6.48</c:v>
                </c:pt>
                <c:pt idx="3">
                  <c:v>5.95</c:v>
                </c:pt>
                <c:pt idx="4">
                  <c:v>6.76</c:v>
                </c:pt>
              </c:numCache>
            </c:numRef>
          </c:val>
          <c:extLst>
            <c:ext xmlns:c16="http://schemas.microsoft.com/office/drawing/2014/chart" uri="{C3380CC4-5D6E-409C-BE32-E72D297353CC}">
              <c16:uniqueId val="{00000000-66BA-4A38-A22F-AE79C4D51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39.42</c:v>
                </c:pt>
                <c:pt idx="1">
                  <c:v>42.09</c:v>
                </c:pt>
                <c:pt idx="2">
                  <c:v>37.75</c:v>
                </c:pt>
                <c:pt idx="3">
                  <c:v>33.33</c:v>
                </c:pt>
                <c:pt idx="4">
                  <c:v>29.67</c:v>
                </c:pt>
              </c:numCache>
            </c:numRef>
          </c:val>
          <c:extLst>
            <c:ext xmlns:c16="http://schemas.microsoft.com/office/drawing/2014/chart" uri="{C3380CC4-5D6E-409C-BE32-E72D297353CC}">
              <c16:uniqueId val="{00000001-66BA-4A38-A22F-AE79C4D516DF}"/>
            </c:ext>
          </c:extLst>
        </c:ser>
        <c:dLbls>
          <c:showLegendKey val="0"/>
          <c:showVal val="0"/>
          <c:showCatName val="0"/>
          <c:showSerName val="0"/>
          <c:showPercent val="0"/>
          <c:showBubbleSize val="0"/>
        </c:dLbls>
        <c:gapWidth val="250"/>
        <c:overlap val="100"/>
        <c:axId val="131108224"/>
        <c:axId val="131114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-8.17</c:v>
                </c:pt>
                <c:pt idx="1">
                  <c:v>1.77</c:v>
                </c:pt>
                <c:pt idx="2">
                  <c:v>-3.15</c:v>
                </c:pt>
                <c:pt idx="3">
                  <c:v>-7</c:v>
                </c:pt>
                <c:pt idx="4">
                  <c:v>-6.16</c:v>
                </c:pt>
              </c:numCache>
            </c:numRef>
          </c:val>
          <c:smooth val="0"/>
          <c:extLst>
            <c:ext xmlns:c16="http://schemas.microsoft.com/office/drawing/2014/chart" uri="{C3380CC4-5D6E-409C-BE32-E72D297353CC}">
              <c16:uniqueId val="{00000002-66BA-4A38-A22F-AE79C4D516DF}"/>
            </c:ext>
          </c:extLst>
        </c:ser>
        <c:dLbls>
          <c:showLegendKey val="0"/>
          <c:showVal val="0"/>
          <c:showCatName val="0"/>
          <c:showSerName val="0"/>
          <c:showPercent val="0"/>
          <c:showBubbleSize val="0"/>
        </c:dLbls>
        <c:marker val="1"/>
        <c:smooth val="0"/>
        <c:axId val="131108224"/>
        <c:axId val="131114496"/>
      </c:lineChart>
      <c:catAx>
        <c:axId val="1311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14496"/>
        <c:crosses val="autoZero"/>
        <c:auto val="1"/>
        <c:lblAlgn val="ctr"/>
        <c:lblOffset val="100"/>
        <c:tickLblSkip val="1"/>
        <c:tickMarkSkip val="1"/>
        <c:noMultiLvlLbl val="0"/>
      </c:catAx>
      <c:valAx>
        <c:axId val="131114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0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0</c:v>
                </c:pt>
                <c:pt idx="6">
                  <c:v>0</c:v>
                </c:pt>
                <c:pt idx="7">
                  <c:v>0</c:v>
                </c:pt>
                <c:pt idx="8">
                  <c:v>0</c:v>
                </c:pt>
                <c:pt idx="9">
                  <c:v>0</c:v>
                </c:pt>
              </c:numCache>
            </c:numRef>
          </c:val>
          <c:extLst>
            <c:ext xmlns:c16="http://schemas.microsoft.com/office/drawing/2014/chart" uri="{C3380CC4-5D6E-409C-BE32-E72D297353CC}">
              <c16:uniqueId val="{00000000-2076-4BE2-84E5-53AAC5B125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76-4BE2-84E5-53AAC5B12535}"/>
            </c:ext>
          </c:extLst>
        </c:ser>
        <c:ser>
          <c:idx val="2"/>
          <c:order val="2"/>
          <c:tx>
            <c:strRef>
              <c:f>データシート!$A$29</c:f>
              <c:strCache>
                <c:ptCount val="1"/>
                <c:pt idx="0">
                  <c:v>小水力発電事業特別会計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2076-4BE2-84E5-53AAC5B125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076-4BE2-84E5-53AAC5B1253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0.04</c:v>
                </c:pt>
                <c:pt idx="4">
                  <c:v>#N/A</c:v>
                </c:pt>
                <c:pt idx="5">
                  <c:v>0.82</c:v>
                </c:pt>
                <c:pt idx="6">
                  <c:v>#N/A</c:v>
                </c:pt>
                <c:pt idx="7">
                  <c:v>0.08</c:v>
                </c:pt>
                <c:pt idx="8">
                  <c:v>#N/A</c:v>
                </c:pt>
                <c:pt idx="9">
                  <c:v>0.23</c:v>
                </c:pt>
              </c:numCache>
            </c:numRef>
          </c:val>
          <c:extLst>
            <c:ext xmlns:c16="http://schemas.microsoft.com/office/drawing/2014/chart" uri="{C3380CC4-5D6E-409C-BE32-E72D297353CC}">
              <c16:uniqueId val="{00000004-2076-4BE2-84E5-53AAC5B12535}"/>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2.4</c:v>
                </c:pt>
                <c:pt idx="2">
                  <c:v>#N/A</c:v>
                </c:pt>
                <c:pt idx="3">
                  <c:v>1.78</c:v>
                </c:pt>
                <c:pt idx="4">
                  <c:v>#N/A</c:v>
                </c:pt>
                <c:pt idx="5">
                  <c:v>1.7</c:v>
                </c:pt>
                <c:pt idx="6">
                  <c:v>#N/A</c:v>
                </c:pt>
                <c:pt idx="7">
                  <c:v>1.47</c:v>
                </c:pt>
                <c:pt idx="8">
                  <c:v>#N/A</c:v>
                </c:pt>
                <c:pt idx="9">
                  <c:v>1.53</c:v>
                </c:pt>
              </c:numCache>
            </c:numRef>
          </c:val>
          <c:extLst>
            <c:ext xmlns:c16="http://schemas.microsoft.com/office/drawing/2014/chart" uri="{C3380CC4-5D6E-409C-BE32-E72D297353CC}">
              <c16:uniqueId val="{00000005-2076-4BE2-84E5-53AAC5B1253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1.26</c:v>
                </c:pt>
                <c:pt idx="4">
                  <c:v>#N/A</c:v>
                </c:pt>
                <c:pt idx="5">
                  <c:v>1.96</c:v>
                </c:pt>
                <c:pt idx="6">
                  <c:v>#N/A</c:v>
                </c:pt>
                <c:pt idx="7">
                  <c:v>2.37</c:v>
                </c:pt>
                <c:pt idx="8">
                  <c:v>#N/A</c:v>
                </c:pt>
                <c:pt idx="9">
                  <c:v>2.46</c:v>
                </c:pt>
              </c:numCache>
            </c:numRef>
          </c:val>
          <c:extLst>
            <c:ext xmlns:c16="http://schemas.microsoft.com/office/drawing/2014/chart" uri="{C3380CC4-5D6E-409C-BE32-E72D297353CC}">
              <c16:uniqueId val="{00000006-2076-4BE2-84E5-53AAC5B1253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4.8</c:v>
                </c:pt>
                <c:pt idx="2">
                  <c:v>#N/A</c:v>
                </c:pt>
                <c:pt idx="3">
                  <c:v>4.96</c:v>
                </c:pt>
                <c:pt idx="4">
                  <c:v>#N/A</c:v>
                </c:pt>
                <c:pt idx="5">
                  <c:v>4.5</c:v>
                </c:pt>
                <c:pt idx="6">
                  <c:v>#N/A</c:v>
                </c:pt>
                <c:pt idx="7">
                  <c:v>4.3099999999999996</c:v>
                </c:pt>
                <c:pt idx="8">
                  <c:v>#N/A</c:v>
                </c:pt>
                <c:pt idx="9">
                  <c:v>4.12</c:v>
                </c:pt>
              </c:numCache>
            </c:numRef>
          </c:val>
          <c:extLst>
            <c:ext xmlns:c16="http://schemas.microsoft.com/office/drawing/2014/chart" uri="{C3380CC4-5D6E-409C-BE32-E72D297353CC}">
              <c16:uniqueId val="{00000007-2076-4BE2-84E5-53AAC5B125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5.51</c:v>
                </c:pt>
                <c:pt idx="2">
                  <c:v>#N/A</c:v>
                </c:pt>
                <c:pt idx="3">
                  <c:v>7.15</c:v>
                </c:pt>
                <c:pt idx="4">
                  <c:v>#N/A</c:v>
                </c:pt>
                <c:pt idx="5">
                  <c:v>6.48</c:v>
                </c:pt>
                <c:pt idx="6">
                  <c:v>#N/A</c:v>
                </c:pt>
                <c:pt idx="7">
                  <c:v>5.95</c:v>
                </c:pt>
                <c:pt idx="8">
                  <c:v>#N/A</c:v>
                </c:pt>
                <c:pt idx="9">
                  <c:v>6.76</c:v>
                </c:pt>
              </c:numCache>
            </c:numRef>
          </c:val>
          <c:extLst>
            <c:ext xmlns:c16="http://schemas.microsoft.com/office/drawing/2014/chart" uri="{C3380CC4-5D6E-409C-BE32-E72D297353CC}">
              <c16:uniqueId val="{00000008-2076-4BE2-84E5-53AAC5B12535}"/>
            </c:ext>
          </c:extLst>
        </c:ser>
        <c:ser>
          <c:idx val="9"/>
          <c:order val="9"/>
          <c:tx>
            <c:strRef>
              <c:f>データシート!$A$36</c:f>
              <c:strCache>
                <c:ptCount val="1"/>
                <c:pt idx="0">
                  <c:v>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27.19</c:v>
                </c:pt>
                <c:pt idx="2">
                  <c:v>#N/A</c:v>
                </c:pt>
                <c:pt idx="3">
                  <c:v>39.75</c:v>
                </c:pt>
                <c:pt idx="4">
                  <c:v>#N/A</c:v>
                </c:pt>
                <c:pt idx="5">
                  <c:v>45.72</c:v>
                </c:pt>
                <c:pt idx="6">
                  <c:v>#N/A</c:v>
                </c:pt>
                <c:pt idx="7">
                  <c:v>56.97</c:v>
                </c:pt>
                <c:pt idx="8">
                  <c:v>#N/A</c:v>
                </c:pt>
                <c:pt idx="9">
                  <c:v>68.61</c:v>
                </c:pt>
              </c:numCache>
            </c:numRef>
          </c:val>
          <c:extLst>
            <c:ext xmlns:c16="http://schemas.microsoft.com/office/drawing/2014/chart" uri="{C3380CC4-5D6E-409C-BE32-E72D297353CC}">
              <c16:uniqueId val="{00000009-2076-4BE2-84E5-53AAC5B12535}"/>
            </c:ext>
          </c:extLst>
        </c:ser>
        <c:dLbls>
          <c:showLegendKey val="0"/>
          <c:showVal val="0"/>
          <c:showCatName val="0"/>
          <c:showSerName val="0"/>
          <c:showPercent val="0"/>
          <c:showBubbleSize val="0"/>
        </c:dLbls>
        <c:gapWidth val="150"/>
        <c:overlap val="100"/>
        <c:axId val="131273856"/>
        <c:axId val="131275392"/>
      </c:barChart>
      <c:catAx>
        <c:axId val="13127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75392"/>
        <c:crosses val="autoZero"/>
        <c:auto val="1"/>
        <c:lblAlgn val="ctr"/>
        <c:lblOffset val="100"/>
        <c:tickLblSkip val="1"/>
        <c:tickMarkSkip val="1"/>
        <c:noMultiLvlLbl val="0"/>
      </c:catAx>
      <c:valAx>
        <c:axId val="13127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7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c:v>
                </c:pt>
                <c:pt idx="5">
                  <c:v>247</c:v>
                </c:pt>
                <c:pt idx="8">
                  <c:v>386</c:v>
                </c:pt>
                <c:pt idx="11">
                  <c:v>446</c:v>
                </c:pt>
                <c:pt idx="14">
                  <c:v>473</c:v>
                </c:pt>
              </c:numCache>
            </c:numRef>
          </c:val>
          <c:extLst>
            <c:ext xmlns:c16="http://schemas.microsoft.com/office/drawing/2014/chart" uri="{C3380CC4-5D6E-409C-BE32-E72D297353CC}">
              <c16:uniqueId val="{00000000-FD52-4550-9AD9-FDCC26B381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52-4550-9AD9-FDCC26B381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52-4550-9AD9-FDCC26B381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46</c:v>
                </c:pt>
                <c:pt idx="3">
                  <c:v>44</c:v>
                </c:pt>
                <c:pt idx="6">
                  <c:v>38</c:v>
                </c:pt>
                <c:pt idx="9">
                  <c:v>40</c:v>
                </c:pt>
                <c:pt idx="12">
                  <c:v>44</c:v>
                </c:pt>
              </c:numCache>
            </c:numRef>
          </c:val>
          <c:extLst>
            <c:ext xmlns:c16="http://schemas.microsoft.com/office/drawing/2014/chart" uri="{C3380CC4-5D6E-409C-BE32-E72D297353CC}">
              <c16:uniqueId val="{00000003-FD52-4550-9AD9-FDCC26B381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c:v>
                </c:pt>
                <c:pt idx="3">
                  <c:v>66</c:v>
                </c:pt>
                <c:pt idx="6">
                  <c:v>102</c:v>
                </c:pt>
                <c:pt idx="9">
                  <c:v>127</c:v>
                </c:pt>
                <c:pt idx="12">
                  <c:v>117</c:v>
                </c:pt>
              </c:numCache>
            </c:numRef>
          </c:val>
          <c:extLst>
            <c:ext xmlns:c16="http://schemas.microsoft.com/office/drawing/2014/chart" uri="{C3380CC4-5D6E-409C-BE32-E72D297353CC}">
              <c16:uniqueId val="{00000004-FD52-4550-9AD9-FDCC26B381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52-4550-9AD9-FDCC26B381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52-4550-9AD9-FDCC26B381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213</c:v>
                </c:pt>
                <c:pt idx="3">
                  <c:v>216</c:v>
                </c:pt>
                <c:pt idx="6">
                  <c:v>365</c:v>
                </c:pt>
                <c:pt idx="9">
                  <c:v>427</c:v>
                </c:pt>
                <c:pt idx="12">
                  <c:v>461</c:v>
                </c:pt>
              </c:numCache>
            </c:numRef>
          </c:val>
          <c:extLst>
            <c:ext xmlns:c16="http://schemas.microsoft.com/office/drawing/2014/chart" uri="{C3380CC4-5D6E-409C-BE32-E72D297353CC}">
              <c16:uniqueId val="{00000007-FD52-4550-9AD9-FDCC26B381D8}"/>
            </c:ext>
          </c:extLst>
        </c:ser>
        <c:dLbls>
          <c:showLegendKey val="0"/>
          <c:showVal val="0"/>
          <c:showCatName val="0"/>
          <c:showSerName val="0"/>
          <c:showPercent val="0"/>
          <c:showBubbleSize val="0"/>
        </c:dLbls>
        <c:gapWidth val="100"/>
        <c:overlap val="100"/>
        <c:axId val="131481600"/>
        <c:axId val="13148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105</c:v>
                </c:pt>
                <c:pt idx="2">
                  <c:v>#N/A</c:v>
                </c:pt>
                <c:pt idx="3">
                  <c:v>#N/A</c:v>
                </c:pt>
                <c:pt idx="4">
                  <c:v>79</c:v>
                </c:pt>
                <c:pt idx="5">
                  <c:v>#N/A</c:v>
                </c:pt>
                <c:pt idx="6">
                  <c:v>#N/A</c:v>
                </c:pt>
                <c:pt idx="7">
                  <c:v>119</c:v>
                </c:pt>
                <c:pt idx="8">
                  <c:v>#N/A</c:v>
                </c:pt>
                <c:pt idx="9">
                  <c:v>#N/A</c:v>
                </c:pt>
                <c:pt idx="10">
                  <c:v>148</c:v>
                </c:pt>
                <c:pt idx="11">
                  <c:v>#N/A</c:v>
                </c:pt>
                <c:pt idx="12">
                  <c:v>#N/A</c:v>
                </c:pt>
                <c:pt idx="13">
                  <c:v>149</c:v>
                </c:pt>
                <c:pt idx="14">
                  <c:v>#N/A</c:v>
                </c:pt>
              </c:numCache>
            </c:numRef>
          </c:val>
          <c:smooth val="0"/>
          <c:extLst>
            <c:ext xmlns:c16="http://schemas.microsoft.com/office/drawing/2014/chart" uri="{C3380CC4-5D6E-409C-BE32-E72D297353CC}">
              <c16:uniqueId val="{00000008-FD52-4550-9AD9-FDCC26B381D8}"/>
            </c:ext>
          </c:extLst>
        </c:ser>
        <c:dLbls>
          <c:showLegendKey val="0"/>
          <c:showVal val="0"/>
          <c:showCatName val="0"/>
          <c:showSerName val="0"/>
          <c:showPercent val="0"/>
          <c:showBubbleSize val="0"/>
        </c:dLbls>
        <c:marker val="1"/>
        <c:smooth val="0"/>
        <c:axId val="131481600"/>
        <c:axId val="131483520"/>
      </c:lineChart>
      <c:catAx>
        <c:axId val="1314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483520"/>
        <c:crosses val="autoZero"/>
        <c:auto val="1"/>
        <c:lblAlgn val="ctr"/>
        <c:lblOffset val="100"/>
        <c:tickLblSkip val="1"/>
        <c:tickMarkSkip val="1"/>
        <c:noMultiLvlLbl val="0"/>
      </c:catAx>
      <c:valAx>
        <c:axId val="13148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3980</c:v>
                </c:pt>
                <c:pt idx="5">
                  <c:v>4246</c:v>
                </c:pt>
                <c:pt idx="8">
                  <c:v>4238</c:v>
                </c:pt>
                <c:pt idx="11">
                  <c:v>4283</c:v>
                </c:pt>
                <c:pt idx="14">
                  <c:v>4291</c:v>
                </c:pt>
              </c:numCache>
            </c:numRef>
          </c:val>
          <c:extLst>
            <c:ext xmlns:c16="http://schemas.microsoft.com/office/drawing/2014/chart" uri="{C3380CC4-5D6E-409C-BE32-E72D297353CC}">
              <c16:uniqueId val="{00000000-B393-4FFE-93B9-B5A8248BB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c:v>
                </c:pt>
                <c:pt idx="5">
                  <c:v>5</c:v>
                </c:pt>
                <c:pt idx="8">
                  <c:v>2</c:v>
                </c:pt>
                <c:pt idx="11">
                  <c:v>1</c:v>
                </c:pt>
                <c:pt idx="14">
                  <c:v>1</c:v>
                </c:pt>
              </c:numCache>
            </c:numRef>
          </c:val>
          <c:extLst>
            <c:ext xmlns:c16="http://schemas.microsoft.com/office/drawing/2014/chart" uri="{C3380CC4-5D6E-409C-BE32-E72D297353CC}">
              <c16:uniqueId val="{00000001-B393-4FFE-93B9-B5A8248BB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2237</c:v>
                </c:pt>
                <c:pt idx="5">
                  <c:v>2295</c:v>
                </c:pt>
                <c:pt idx="8">
                  <c:v>2455</c:v>
                </c:pt>
                <c:pt idx="11">
                  <c:v>2540</c:v>
                </c:pt>
                <c:pt idx="14">
                  <c:v>2629</c:v>
                </c:pt>
              </c:numCache>
            </c:numRef>
          </c:val>
          <c:extLst>
            <c:ext xmlns:c16="http://schemas.microsoft.com/office/drawing/2014/chart" uri="{C3380CC4-5D6E-409C-BE32-E72D297353CC}">
              <c16:uniqueId val="{00000002-B393-4FFE-93B9-B5A8248BB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93-4FFE-93B9-B5A8248BB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93-4FFE-93B9-B5A8248BB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c:v>
                </c:pt>
                <c:pt idx="3">
                  <c:v>29</c:v>
                </c:pt>
                <c:pt idx="6">
                  <c:v>25</c:v>
                </c:pt>
                <c:pt idx="9">
                  <c:v>20</c:v>
                </c:pt>
                <c:pt idx="12">
                  <c:v>16</c:v>
                </c:pt>
              </c:numCache>
            </c:numRef>
          </c:val>
          <c:extLst>
            <c:ext xmlns:c16="http://schemas.microsoft.com/office/drawing/2014/chart" uri="{C3380CC4-5D6E-409C-BE32-E72D297353CC}">
              <c16:uniqueId val="{00000005-B393-4FFE-93B9-B5A8248BB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1125</c:v>
                </c:pt>
                <c:pt idx="3">
                  <c:v>1096</c:v>
                </c:pt>
                <c:pt idx="6">
                  <c:v>1074</c:v>
                </c:pt>
                <c:pt idx="9">
                  <c:v>1035</c:v>
                </c:pt>
                <c:pt idx="12">
                  <c:v>1102</c:v>
                </c:pt>
              </c:numCache>
            </c:numRef>
          </c:val>
          <c:extLst>
            <c:ext xmlns:c16="http://schemas.microsoft.com/office/drawing/2014/chart" uri="{C3380CC4-5D6E-409C-BE32-E72D297353CC}">
              <c16:uniqueId val="{00000006-B393-4FFE-93B9-B5A8248BB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394</c:v>
                </c:pt>
                <c:pt idx="3">
                  <c:v>436</c:v>
                </c:pt>
                <c:pt idx="6">
                  <c:v>391</c:v>
                </c:pt>
                <c:pt idx="9">
                  <c:v>348</c:v>
                </c:pt>
                <c:pt idx="12">
                  <c:v>299</c:v>
                </c:pt>
              </c:numCache>
            </c:numRef>
          </c:val>
          <c:extLst>
            <c:ext xmlns:c16="http://schemas.microsoft.com/office/drawing/2014/chart" uri="{C3380CC4-5D6E-409C-BE32-E72D297353CC}">
              <c16:uniqueId val="{00000007-B393-4FFE-93B9-B5A8248BB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1056</c:v>
                </c:pt>
                <c:pt idx="3">
                  <c:v>969</c:v>
                </c:pt>
                <c:pt idx="6">
                  <c:v>910</c:v>
                </c:pt>
                <c:pt idx="9">
                  <c:v>1000</c:v>
                </c:pt>
                <c:pt idx="12">
                  <c:v>1003</c:v>
                </c:pt>
              </c:numCache>
            </c:numRef>
          </c:val>
          <c:extLst>
            <c:ext xmlns:c16="http://schemas.microsoft.com/office/drawing/2014/chart" uri="{C3380CC4-5D6E-409C-BE32-E72D297353CC}">
              <c16:uniqueId val="{00000008-B393-4FFE-93B9-B5A8248BB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393-4FFE-93B9-B5A8248BB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3084</c:v>
                </c:pt>
                <c:pt idx="3">
                  <c:v>3365</c:v>
                </c:pt>
                <c:pt idx="6">
                  <c:v>3315</c:v>
                </c:pt>
                <c:pt idx="9">
                  <c:v>4028</c:v>
                </c:pt>
                <c:pt idx="12">
                  <c:v>4207</c:v>
                </c:pt>
              </c:numCache>
            </c:numRef>
          </c:val>
          <c:extLst>
            <c:ext xmlns:c16="http://schemas.microsoft.com/office/drawing/2014/chart" uri="{C3380CC4-5D6E-409C-BE32-E72D297353CC}">
              <c16:uniqueId val="{0000000A-B393-4FFE-93B9-B5A8248BB014}"/>
            </c:ext>
          </c:extLst>
        </c:ser>
        <c:dLbls>
          <c:showLegendKey val="0"/>
          <c:showVal val="0"/>
          <c:showCatName val="0"/>
          <c:showSerName val="0"/>
          <c:showPercent val="0"/>
          <c:showBubbleSize val="0"/>
        </c:dLbls>
        <c:gapWidth val="100"/>
        <c:overlap val="100"/>
        <c:axId val="131594880"/>
        <c:axId val="132662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93-4FFE-93B9-B5A8248BB014}"/>
            </c:ext>
          </c:extLst>
        </c:ser>
        <c:dLbls>
          <c:showLegendKey val="0"/>
          <c:showVal val="0"/>
          <c:showCatName val="0"/>
          <c:showSerName val="0"/>
          <c:showPercent val="0"/>
          <c:showBubbleSize val="0"/>
        </c:dLbls>
        <c:marker val="1"/>
        <c:smooth val="0"/>
        <c:axId val="131594880"/>
        <c:axId val="132662016"/>
      </c:lineChart>
      <c:catAx>
        <c:axId val="13159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662016"/>
        <c:crosses val="autoZero"/>
        <c:auto val="1"/>
        <c:lblAlgn val="ctr"/>
        <c:lblOffset val="100"/>
        <c:tickLblSkip val="1"/>
        <c:tickMarkSkip val="1"/>
        <c:noMultiLvlLbl val="0"/>
      </c:catAx>
      <c:valAx>
        <c:axId val="13266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9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771</c:v>
                </c:pt>
                <c:pt idx="1">
                  <c:v>701</c:v>
                </c:pt>
                <c:pt idx="2">
                  <c:v>621</c:v>
                </c:pt>
              </c:numCache>
            </c:numRef>
          </c:val>
          <c:extLst>
            <c:ext xmlns:c16="http://schemas.microsoft.com/office/drawing/2014/chart" uri="{C3380CC4-5D6E-409C-BE32-E72D297353CC}">
              <c16:uniqueId val="{00000000-72D9-403F-B232-0E919CBBBE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608</c:v>
                </c:pt>
                <c:pt idx="1">
                  <c:v>549</c:v>
                </c:pt>
                <c:pt idx="2">
                  <c:v>479</c:v>
                </c:pt>
              </c:numCache>
            </c:numRef>
          </c:val>
          <c:extLst>
            <c:ext xmlns:c16="http://schemas.microsoft.com/office/drawing/2014/chart" uri="{C3380CC4-5D6E-409C-BE32-E72D297353CC}">
              <c16:uniqueId val="{00000001-72D9-403F-B232-0E919CBBBE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955</c:v>
                </c:pt>
                <c:pt idx="1">
                  <c:v>1111</c:v>
                </c:pt>
                <c:pt idx="2">
                  <c:v>1310</c:v>
                </c:pt>
              </c:numCache>
            </c:numRef>
          </c:val>
          <c:extLst>
            <c:ext xmlns:c16="http://schemas.microsoft.com/office/drawing/2014/chart" uri="{C3380CC4-5D6E-409C-BE32-E72D297353CC}">
              <c16:uniqueId val="{00000002-72D9-403F-B232-0E919CBBBE5C}"/>
            </c:ext>
          </c:extLst>
        </c:ser>
        <c:dLbls>
          <c:showLegendKey val="0"/>
          <c:showVal val="0"/>
          <c:showCatName val="0"/>
          <c:showSerName val="0"/>
          <c:showPercent val="0"/>
          <c:showBubbleSize val="0"/>
        </c:dLbls>
        <c:gapWidth val="120"/>
        <c:overlap val="100"/>
        <c:axId val="132866048"/>
        <c:axId val="132867584"/>
      </c:barChart>
      <c:catAx>
        <c:axId val="1328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867584"/>
        <c:crosses val="autoZero"/>
        <c:auto val="1"/>
        <c:lblAlgn val="ctr"/>
        <c:lblOffset val="100"/>
        <c:tickLblSkip val="1"/>
        <c:tickMarkSkip val="1"/>
        <c:noMultiLvlLbl val="0"/>
      </c:catAx>
      <c:valAx>
        <c:axId val="13286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8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{B201F16F-83D0-4B69-82CA-F26D88310B9D}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A35-4D37-AC8A-A1A636DF0E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{39CEFA34-72EF-427D-A80F-0E35186FAB27}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35-4D37-AC8A-A1A636DF0E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{5E94562D-EB50-49F7-8C91-4AFC3A7DBFAF}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35-4D37-AC8A-A1A636DF0E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{2C214534-0C67-44B8-B26A-03253D2E713A}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35-4D37-AC8A-A1A636DF0E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{7478D9BC-D88D-4A98-8C08-CC527EB97A61}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35-4D37-AC8A-A1A636DF0E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{371DC831-7B97-4581-9455-55ED1CE7AD40}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A35-4D37-AC8A-A1A636DF0E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{C7A11D55-7603-46B8-8F2D-D3CD587E5EA6}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A35-4D37-AC8A-A1A636DF0E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{979AD12A-20AA-40C0-A3B3-304AB420DEF7}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A35-4D37-AC8A-A1A636DF0E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{488F8BD3-769C-42AB-BE0C-6C427BA8696B}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A35-4D37-AC8A-A1A636DF0E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52.9</c:v>
                </c:pt>
                <c:pt idx="24">
                  <c:v>58.8</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A35-4D37-AC8A-A1A636DF0E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{17F1172B-C2D7-4006-B39B-AE5E8035AD36}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A35-4D37-AC8A-A1A636DF0E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{3221F65B-EE20-4EBA-91A5-2277171612AA}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35-4D37-AC8A-A1A636DF0E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{CC2994A5-D021-43F2-9B58-2F7C77E1260B}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35-4D37-AC8A-A1A636DF0E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{E9C75947-AB32-4595-B02C-5E64FFB83838}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35-4D37-AC8A-A1A636DF0E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{92496FF0-CA76-4E92-B6D7-7C1E6254277F}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35-4D37-AC8A-A1A636DF0E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{E07FDD52-6A5B-462F-891C-37599F911D41}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A35-4D37-AC8A-A1A636DF0E5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{173486E0-D662-4FD8-92EA-5BE5BE09A2BD}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A35-4D37-AC8A-A1A636DF0E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{22CC7B32-F4B2-47D5-9B74-6395647AFF0C}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A35-4D37-AC8A-A1A636DF0E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{A0CD9A86-3B2C-4E1B-9015-2658D3CD4B80}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A35-4D37-AC8A-A1A636DF0E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9A35-4D37-AC8A-A1A636DF0E5C}"/>
            </c:ext>
          </c:extLst>
        </c:ser>
        <c:dLbls>
          <c:showLegendKey val="0"/>
          <c:showVal val="1"/>
          <c:showCatName val="0"/>
          <c:showSerName val="0"/>
          <c:showPercent val="0"/>
          <c:showBubbleSize val="0"/>
        </c:dLbls>
        <c:axId val="46179840"/>
        <c:axId val="46181760"/>
      </c:scatterChart>
      <c:valAx>
        <c:axId val="46179840"/>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{0042CD60-30C8-4FE0-BE67-DD8832BCD2A6}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DA9-42C5-BF46-E4A35BC3C8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{11E24235-8B44-4929-A399-EF01198D6188}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A9-42C5-BF46-E4A35BC3C8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{A4A8357E-E608-4A1A-971E-25105F4A701D}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A9-42C5-BF46-E4A35BC3C8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{6F8C3D77-310A-4A16-A3C0-0876732163EF}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A9-42C5-BF46-E4A35BC3C8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{5657772F-6D44-4C9C-9675-A038EFED08FD}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A9-42C5-BF46-E4A35BC3C87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{B5FF6E85-3B13-4760-A892-5E499E035948}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DA9-42C5-BF46-E4A35BC3C87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{AD79636C-E764-4E8E-BC6B-44A3974F16E8}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DA9-42C5-BF46-E4A35BC3C87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{69F45B31-ACB1-49D5-8117-6472AF322612}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DA9-42C5-BF46-E4A35BC3C87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{D65BA0E4-7A2A-4B56-8A3F-425719177AC9}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DA9-42C5-BF46-E4A35BC3C8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5.8</c:v>
                </c:pt>
                <c:pt idx="16">
                  <c:v>6.2</c:v>
                </c:pt>
                <c:pt idx="24">
                  <c:v>7</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DA9-42C5-BF46-E4A35BC3C8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{D00FEF14-E829-44AF-AD60-6BDB5009B67F}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DA9-42C5-BF46-E4A35BC3C8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{3EE4204D-B0C7-4BC0-BB52-7F040CAAE852}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A9-42C5-BF46-E4A35BC3C8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{4F0CDC8F-73BC-4A0B-A615-B150AAF0DD09}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A9-42C5-BF46-E4A35BC3C8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{52F98081-617D-4C01-AF2E-D14A4A8664CB}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A9-42C5-BF46-E4A35BC3C8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{D57BDFB5-8EF1-4F58-B88E-D245EA2F6362}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A9-42C5-BF46-E4A35BC3C8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{755ECE12-A3D2-4374-9DF7-BB3E53B0510E}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DA9-42C5-BF46-E4A35BC3C8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{3EB5C7D9-04AF-40BA-A7F9-0B6E2E57D3FA}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DA9-42C5-BF46-E4A35BC3C87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{F32A2A98-5487-4CDD-BB19-33FC1C73B67E}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DA9-42C5-BF46-E4A35BC3C87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{51E36C7A-C4D4-400D-86B1-DC6093B7BB96}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DA9-42C5-BF46-E4A35BC3C8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DA9-42C5-BF46-E4A35BC3C877}"/>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年度に借入れた過疎対策事業債の償還が本格的に始まったことで、平成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年度から大幅に増加しており高い数値で推移している。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過疎対策事業債については終了予定の平成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年度まで借り入れる計画となっており、償還金については平成</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年度をピークに減少に転じる見込みとなっている。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今後の起債額を適正な額に抑え、推計値よりも悪化しないように努めるものとする。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将来負担比率については、数値なしで推移しており、基金の積立や過疎対策事業債の活用による交付税算入が主な要因と考えられる。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今後については、基金の減少や起債残高の増加が見込まれるため、起債状況によっては将来負担比率が生じてくる状況も考えられる。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将来負担比率の数値なしを維持するため、適正な管理に努めるものとする。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長野県野沢温泉村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ついては増加傾向にあるが、観光振興基金が毎年２億円増加し、またふるさと納税基金も毎年６千万円程度増加していることが要因と考えられる。しかし、観光振興基金については、財政調整基金を取り崩して積立てている状況であるため、全体への影響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減債基金と公共施設等整備基金は、取崩を行っているため減少傾向となっている。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年度まで積立を行う計画であり、基金残高は６億円を超えるものとなるが、平成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年度から観光施設事業会計に貸付を行う計画となっているため、数年後には基金残高が３千万円程度まで減少する見込みとなっている。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減債基金と公共施設等整備基金は、引き続き取崩を行うことが見込まれるため、基金残高も減少することが見込まれる。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観光振興基金の使途は、観光施設の整備改修、観光振興事業、観光施設事業会計への貸付等に要する経費の財源に充てるものとする。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公共施設等整備基金の使途は、公共施設の整備改修等に要する経費の財源に充てるものとする。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の使途は、５つの事業（世界に通ずるスノーリゾートづくり、魅力ある温泉地づくり、観光と連携したブランド農産物づくり、未来創造のための人材づくり、がんばる村長プロジェクト）に要する経費の財源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地域福祉基金の使途は、地域福祉増進対策のために要する経費に充てるものとする。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情報連絡施設基金の使途は、情報連絡施設の改善、災害による施設の復旧、経済事情の著しい変動等による不足財源の補填等に要する経費に充てるものとする。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年度に基金残高６億円を積立てる計画により増額傾向となっている。平成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年度は２億円の積立を行った。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公共施設等整備基金については、基金利子程度の積立を行い、施設整備等により取崩が進み減額傾向となっている。平成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年度は若者住宅建設事業や庁舎設備修繕等で約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ふるさと納税基金については、寄付金を約１億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百万円積み立て、返礼品等のふるさと納税事業等の財源として約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地域福祉基金については、基金利子程度の積立を行い、基金利子と同額程度の金額を福祉医療給付事業の財源として取崩しているため、基金残高の増減は見られない。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情報連絡施設基金については、基金利子積立の他に、使用料の未充当分を積立てている。取崩は無いため、増加傾向になっている。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年度から観光施設事業会計に貸付を行うこととしており、今後は減少し数年後の基金残高は３千万円程度になると見込んでいる。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財政調整基金については、観光振興基金への積立を行うための不足額を取り崩しており、減少傾向にある。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観光振興基金への積立は平成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年度まで続くため、財政調整基金に係る基金残高の減少が見込まれる。また、平成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年度で過疎対策事業債が終了予定となっているため、ソフト事業を中心に見直しを行い、財政調整基金の適切な管理に努めるものとする。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年度から大幅に増加した公債費に係る一般財源負担額の平準化を図るため、取崩を行っている。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年度までは平準化が必要と見込んでおり、積立てた基金を計画的に取崩していくこととなっている。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9B726F-AFDF-49AE-9037-3A6980ABE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EE46137-8E87-4E74-B431-26382CC1D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2C6CE3B6-3CC9-4B0E-91EE-64B772061B4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F16495FB-C02D-48EE-A745-AB601645792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B67928C3-7C43-4F9D-B8C3-1AFEC4CC2F4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B48D36DC-1FB6-4277-8610-6F3EBD40A30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5DD6F90-2DE3-4C6F-80FA-86731FDBD2B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986DCDCF-3614-4BD3-9D34-97A384925AF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B02F5C2-DC12-4755-A5D2-2A13EC04CA8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4220A0BB-6B68-4B62-A621-18A36727D255}"/>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FC86B054-08CC-4867-BE3D-0395BC7D7DE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20400AF2-915D-455C-80EF-0AA865AC21D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B50F442F-AD0A-44AD-A5F6-2C478DF06E5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5454DD7-1FE4-4BC4-9082-178ED57B78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AB19BD01-B380-4B50-B94B-C3D2A3EFB79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F45A77F8-ACE6-4A8B-8D45-050FB1BADF3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C862A34-6967-4465-8E1A-B4FF2280CB6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721336B-0ADA-47FF-A1E7-2CF04C08BAE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EFFAA391-BF61-4ED0-AC08-CEED8FAD26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E509315-4D4B-416D-A01C-EE0F8A1B924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9FEB270A-15F6-4813-8A8C-9BC146A9599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17C4FE7-621C-4980-A19B-60DAFCAD3E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4D4B55DF-FA0F-4058-8217-530F8515EE7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FA29214B-5A45-4A1B-8AFB-0DD5386C34C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5C3EE68-0425-4560-942E-90E3393416F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251AEB38-DDDA-4FAA-95F4-5B96F9BFD53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C454C6BA-246D-4DFF-A64A-DF405E55FB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D0F97965-ED1E-43E9-9764-F31AA99342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C199986-DAC1-43FE-8F57-D0DDF5E7978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6AF2436-FA29-4423-B344-1D8ADFD41E2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827EE849-5B73-46F6-95AB-D893924A4E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25A06FB-8F9B-4CD5-AFC2-0CA859563B7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1FE39788-17EE-4656-971B-BA2556B641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677CAFDF-EC62-4E06-A8E0-362AC0B23D1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35A897D-E034-4285-AC01-5B1BF640AE1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89938D8-CFCC-442A-9DAB-9F840593E0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EADC08D9-CEA6-42FB-81FE-CAC2108316F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4F8A16B6-FFBD-4249-A342-4CC9F1E90A1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501D19BE-16E6-4100-9F05-005CF10E349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6F865BAB-69B4-4056-9033-3318E26DB2DA}"/>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2E84BAC1-D657-4308-839C-35E5EE48E556}"/>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C4963DBC-832A-4BA2-9958-608F637FD66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1F16691-DDE7-44E2-B40A-A89CE5EC32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16DFF25B-4F62-4ACE-9721-05453B9DDFA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F9BD015A-1E9F-4C63-941C-A3C00D78A0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1F3233C-A17E-4CB0-88B5-0960A4B662A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ED04A956-CA98-4E7B-BF74-4C17F0F7D35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B237F30C-B606-4F09-80F3-5D0D0B54A6F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FA3A305E-1721-41AD-842E-2DA90051C3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736D3C5-C798-4AB7-8AF3-61A5C868AA7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3B7355D-9B8E-4DAC-B3B2-BB172188D31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DFE80DFA-3181-467C-B4A7-070A5091BBC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52EBB444-EFBC-44DE-9887-319A946AC20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11A59947-7515-4D3A-B5DB-329B9A2E71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・当村の有形固定資産減価償却率は</a:t>
          </a:r>
          <a:r>
            <a:rPr kumimoji="1" lang="en-US" altLang="ja-JP" sz="1100">
              <a:latin typeface="ＭＳ Ｐゴシック" panose="020B0600070205080204" pitchFamily="50" charset="-128"/>
              <a:ea typeface="ＭＳ Ｐゴシック" panose="020B0600070205080204" pitchFamily="50" charset="-128"/>
            </a:rPr>
            <a:t>62.4</a:t>
          </a:r>
          <a:r>
            <a:rPr kumimoji="1" lang="ja-JP" altLang="en-US" sz="1100">
              <a:latin typeface="ＭＳ Ｐゴシック" panose="020B0600070205080204" pitchFamily="50" charset="-128"/>
              <a:ea typeface="ＭＳ Ｐゴシック" panose="020B0600070205080204" pitchFamily="50" charset="-128"/>
            </a:rPr>
            <a:t>％となっており、全国平均、県平均、類似団体平均と比べると高い数値となっています。数値は増加傾向となっており、既存の役場庁舎や学校施設、体育施設等の資産の減価償却が進んでいるため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28F75FAC-4A67-4F8E-9A5B-664BEFEDE40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07AC5DE-6558-4EA2-8752-771691BEA0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14EB5296-FF31-43F2-97F0-9F0F54165B3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3B1A9456-4CE9-4170-BFC7-FEEBC457060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D3A5185F-F586-4E1A-839B-358DFA973E7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0545E62-DA62-47EF-8AD0-5A89C464A03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2D7FE863-BD3C-492F-9CEC-84E0CE0AE5A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B399D69D-A71C-4BF8-9FD9-19F75AA3A24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605B3941-442B-4127-B6B3-7DF05486F25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8F1BEA85-BEAE-40E9-8345-8D3E159A363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9F3222CC-A47B-4F95-9F93-303850FD29D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CB2FB270-8A74-43DB-B900-78E7605EA04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639591B2-C054-4A45-960A-F998AE923FA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4733910B-296F-4363-8837-483E5F772B2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4050C3F-8F19-4219-B931-7B866D8E05A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632801C8-B196-4003-A5C4-CF2B45984F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7D215FBB-875C-4DE4-AF0F-7717B5B2C848}"/>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33D93F35-BEBD-4D6B-9865-48920F61F0CC}"/>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B3447E9C-7574-4C5C-BE17-3D05C1AA6858}"/>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a:extLst>
            <a:ext uri="{FF2B5EF4-FFF2-40B4-BE49-F238E27FC236}">
              <a16:creationId xmlns:a16="http://schemas.microsoft.com/office/drawing/2014/main" id="{544836E1-244A-4F2D-8870-6EF64A8D6D68}"/>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a:extLst>
            <a:ext uri="{FF2B5EF4-FFF2-40B4-BE49-F238E27FC236}">
              <a16:creationId xmlns:a16="http://schemas.microsoft.com/office/drawing/2014/main" id="{2EB9EE0A-E33E-4313-BD2F-8CC5E66FCE6C}"/>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7" name="有形固定資産減価償却率平均値テキスト">
          <a:extLst>
            <a:ext uri="{FF2B5EF4-FFF2-40B4-BE49-F238E27FC236}">
              <a16:creationId xmlns:a16="http://schemas.microsoft.com/office/drawing/2014/main" id="{952616DA-C0B4-4A0F-B143-2BDE93825EC5}"/>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a:extLst>
            <a:ext uri="{FF2B5EF4-FFF2-40B4-BE49-F238E27FC236}">
              <a16:creationId xmlns:a16="http://schemas.microsoft.com/office/drawing/2014/main" id="{CC00C184-3905-45B0-B4D5-E20CF177D653}"/>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a:extLst>
            <a:ext uri="{FF2B5EF4-FFF2-40B4-BE49-F238E27FC236}">
              <a16:creationId xmlns:a16="http://schemas.microsoft.com/office/drawing/2014/main" id="{4320B757-ABA9-4BC8-B6CE-D7226F7BC548}"/>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a:extLst>
            <a:ext uri="{FF2B5EF4-FFF2-40B4-BE49-F238E27FC236}">
              <a16:creationId xmlns:a16="http://schemas.microsoft.com/office/drawing/2014/main" id="{9EF41AFE-1675-4BE7-AD2F-D3448BBC99F0}"/>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86836213-64DC-437F-A25A-4F199747A7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EB751B7-6FC9-462C-AF48-0B61A9D2CE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8C04F2C-DE57-45CC-BA72-5FDE6B81CC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C1E04D4-BD09-492D-8CA7-FFF9BFF3BE3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9B6AC85-644A-40E3-89C0-653C1F3923B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151765</xdr:rowOff>
    </xdr:from>
    <xdr:to>
      <xdr:col>23</xdr:col>
      <xdr:colOff>136525</xdr:colOff>
      <xdr:row>30</xdr:row>
      <xdr:rowOff>81915</xdr:rowOff>
    </xdr:to>
    <xdr:sp macro="" textlink="">
      <xdr:nvSpPr>
        <xdr:cNvPr id="86" name="楕円 85">
          <a:extLst>
            <a:ext uri="{FF2B5EF4-FFF2-40B4-BE49-F238E27FC236}">
              <a16:creationId xmlns:a16="http://schemas.microsoft.com/office/drawing/2014/main" id="{56D6CB31-ACA6-4060-B7ED-9DF61985B362}"/>
            </a:ext>
          </a:extLst>
        </xdr:cNvPr>
        <xdr:cNvSpPr/>
      </xdr:nvSpPr>
      <xdr:spPr>
        <a:xfrm>
          <a:off x="4711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3192</xdr:rowOff>
    </xdr:from>
    <xdr:ext cx="405111" cy="259045"/>
    <xdr:sp macro="" textlink="">
      <xdr:nvSpPr>
        <xdr:cNvPr id="87" name="有形固定資産減価償却率該当値テキスト">
          <a:extLst>
            <a:ext uri="{FF2B5EF4-FFF2-40B4-BE49-F238E27FC236}">
              <a16:creationId xmlns:a16="http://schemas.microsoft.com/office/drawing/2014/main" id="{6EDD22E3-799B-4983-887F-5794411580E1}"/>
            </a:ext>
          </a:extLst>
        </xdr:cNvPr>
        <xdr:cNvSpPr txBox="1"/>
      </xdr:nvSpPr>
      <xdr:spPr>
        <a:xfrm>
          <a:off x="4813300" y="574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8" name="楕円 87">
          <a:extLst>
            <a:ext uri="{FF2B5EF4-FFF2-40B4-BE49-F238E27FC236}">
              <a16:creationId xmlns:a16="http://schemas.microsoft.com/office/drawing/2014/main" id="{2CD8658B-2D94-49AD-BEF8-2675B798D618}"/>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160655</xdr:rowOff>
    </xdr:to>
    <xdr:cxnSp macro="">
      <xdr:nvCxnSpPr>
        <xdr:cNvPr id="89" name="直線コネクタ 88">
          <a:extLst>
            <a:ext uri="{FF2B5EF4-FFF2-40B4-BE49-F238E27FC236}">
              <a16:creationId xmlns:a16="http://schemas.microsoft.com/office/drawing/2014/main" id="{03902E6C-E0D2-4FC9-A105-F2EC34482FE9}"/>
            </a:ext>
          </a:extLst>
        </xdr:cNvPr>
        <xdr:cNvCxnSpPr/>
      </xdr:nvCxnSpPr>
      <xdr:spPr>
        <a:xfrm flipV="1">
          <a:off x="4051300" y="5946140"/>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150707</xdr:rowOff>
    </xdr:from>
    <xdr:to>
      <xdr:col>15</xdr:col>
      <xdr:colOff>187325</xdr:colOff>
      <xdr:row>32</xdr:row>
      <xdr:rowOff>80857</xdr:rowOff>
    </xdr:to>
    <xdr:sp macro="" textlink="">
      <xdr:nvSpPr>
        <xdr:cNvPr id="90" name="楕円 89">
          <a:extLst>
            <a:ext uri="{FF2B5EF4-FFF2-40B4-BE49-F238E27FC236}">
              <a16:creationId xmlns:a16="http://schemas.microsoft.com/office/drawing/2014/main" id="{DF7B84D9-D04D-4D38-8D3D-78A7C4B0A29C}"/>
            </a:ext>
          </a:extLst>
        </xdr:cNvPr>
        <xdr:cNvSpPr/>
      </xdr:nvSpPr>
      <xdr:spPr>
        <a:xfrm>
          <a:off x="3238500" y="62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160655</xdr:rowOff>
    </xdr:from>
    <xdr:to>
      <xdr:col>19</xdr:col>
      <xdr:colOff>136525</xdr:colOff>
      <xdr:row>32</xdr:row>
      <xdr:rowOff>30057</xdr:rowOff>
    </xdr:to>
    <xdr:cxnSp macro="">
      <xdr:nvCxnSpPr>
        <xdr:cNvPr id="91" name="直線コネクタ 90">
          <a:extLst>
            <a:ext uri="{FF2B5EF4-FFF2-40B4-BE49-F238E27FC236}">
              <a16:creationId xmlns:a16="http://schemas.microsoft.com/office/drawing/2014/main" id="{7D93C6AC-2E16-4C39-BAE2-BCD17145E820}"/>
            </a:ext>
          </a:extLst>
        </xdr:cNvPr>
        <xdr:cNvCxnSpPr/>
      </xdr:nvCxnSpPr>
      <xdr:spPr>
        <a:xfrm flipV="1">
          <a:off x="3289300" y="6075680"/>
          <a:ext cx="762000" cy="21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92" name="n_1aveValue有形固定資産減価償却率">
          <a:extLst>
            <a:ext uri="{FF2B5EF4-FFF2-40B4-BE49-F238E27FC236}">
              <a16:creationId xmlns:a16="http://schemas.microsoft.com/office/drawing/2014/main" id="{B5CE46AE-59B7-48A0-B6EF-0FEF49259D78}"/>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3" name="n_2aveValue有形固定資産減価償却率">
          <a:extLst>
            <a:ext uri="{FF2B5EF4-FFF2-40B4-BE49-F238E27FC236}">
              <a16:creationId xmlns:a16="http://schemas.microsoft.com/office/drawing/2014/main" id="{A1467A6F-8895-4695-B766-1E5EF76F3568}"/>
            </a:ext>
          </a:extLst>
        </xdr:cNvPr>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56532</xdr:rowOff>
    </xdr:from>
    <xdr:ext cx="405111" cy="259045"/>
    <xdr:sp macro="" textlink="">
      <xdr:nvSpPr>
        <xdr:cNvPr id="94" name="n_1mainValue有形固定資産減価償却率">
          <a:extLst>
            <a:ext uri="{FF2B5EF4-FFF2-40B4-BE49-F238E27FC236}">
              <a16:creationId xmlns:a16="http://schemas.microsoft.com/office/drawing/2014/main" id="{BC76D039-0B33-4986-BD0B-609DF25A5C5D}"/>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71984</xdr:rowOff>
    </xdr:from>
    <xdr:ext cx="405111" cy="259045"/>
    <xdr:sp macro="" textlink="">
      <xdr:nvSpPr>
        <xdr:cNvPr id="95" name="n_2mainValue有形固定資産減価償却率">
          <a:extLst>
            <a:ext uri="{FF2B5EF4-FFF2-40B4-BE49-F238E27FC236}">
              <a16:creationId xmlns:a16="http://schemas.microsoft.com/office/drawing/2014/main" id="{BA789CD7-98F8-464F-8909-F43CAEC2BA90}"/>
            </a:ext>
          </a:extLst>
        </xdr:cNvPr>
        <xdr:cNvSpPr txBox="1"/>
      </xdr:nvSpPr>
      <xdr:spPr>
        <a:xfrm>
          <a:off x="3086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E3BDFBFB-8DAC-4BA4-BAE8-B6033C6BFD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CC39456C-45D8-46D6-B202-F47F8F1C8F11}"/>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1D1CC1E5-E6F5-4E4B-A940-8BCDE50F624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FAB763B9-A7F5-4AB7-A586-F74E5638C3F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C1A74EF-966E-4B99-A466-9658D9A008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1970AE90-5D1C-484D-B37C-3B30D9D496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A0D9DA6E-90E3-4D5B-BFE5-B80A303DD34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ABD91C80-CE02-4D24-B897-096F96B17CA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666948BB-7CB9-4A09-8BBD-755772887DF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7F8FD5BF-3B15-4A3D-BAFA-2F9E625CC04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A56FE9A1-19D9-45DD-B7EC-B04CBC2A453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3A460D47-EE95-4492-890F-A2E911BC93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80374B3-0679-4B24-BE58-DC98D79312C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・当村の債務償還可能年数は</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年となっており、全国平均や県平均と比べると低く、類似団体平均と比べると同数値となっております。今後も将来負担額の増加を抑えるため計画的な起債・償還を行うこととしております。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3A5AEAB6-7E50-4976-B37E-CD50A30608A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7EB2F86-0DC5-401E-A699-1F7EFB84CAF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B8386B8F-2518-47AA-B1BD-76C74685249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8224CAAE-5CED-4610-9A5C-AE9B994F177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D706350C-75B0-4260-81DE-F172A4572B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DB09B9E4-45E2-4DE2-9078-C68AC0DE74F9}"/>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CBEDB937-0C8B-4F32-8853-8506C9773D4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A37233E7-EC71-4966-8F29-F303D43C474A}"/>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7E2A09B6-278E-4C73-ABCE-CCC1586C749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AA78629-EE8F-482B-957E-5FE97581C61F}"/>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6034358-DA97-464B-A0EB-DF93396E609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7BC49BD2-6D0D-4EEF-98EB-0EDB9B0CD424}"/>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3FD9D81C-B908-428F-80B3-D5AF0B1D5BC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6B3F0E86-F835-4257-8B6F-6E26E6A2BF76}"/>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9D115A2-2569-46AD-9F3B-A895B528B85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7F93F2AA-82EE-4C6F-A14E-F6AB45C52325}"/>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93E0DE07-07AE-4156-A4FC-9C95EF92D56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48ED0943-AA22-40BC-8F38-C33AD4B3D481}"/>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54D0F608-A030-410B-8D50-94B85A89A29E}"/>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983BBD40-C5BB-460B-B5A3-DB99B3110301}"/>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a:extLst>
            <a:ext uri="{FF2B5EF4-FFF2-40B4-BE49-F238E27FC236}">
              <a16:creationId xmlns:a16="http://schemas.microsoft.com/office/drawing/2014/main" id="{5C97CE4B-45AB-419F-B1F7-100FC5515D6D}"/>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a:extLst>
            <a:ext uri="{FF2B5EF4-FFF2-40B4-BE49-F238E27FC236}">
              <a16:creationId xmlns:a16="http://schemas.microsoft.com/office/drawing/2014/main" id="{B4ABD60C-E9C3-4065-AEA5-4293EF8591F4}"/>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31" name="債務償還可能年数平均値テキスト">
          <a:extLst>
            <a:ext uri="{FF2B5EF4-FFF2-40B4-BE49-F238E27FC236}">
              <a16:creationId xmlns:a16="http://schemas.microsoft.com/office/drawing/2014/main" id="{1BE6C727-704D-433F-B095-5272DE21E9F6}"/>
            </a:ext>
          </a:extLst>
        </xdr:cNvPr>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a:extLst>
            <a:ext uri="{FF2B5EF4-FFF2-40B4-BE49-F238E27FC236}">
              <a16:creationId xmlns:a16="http://schemas.microsoft.com/office/drawing/2014/main" id="{CB5C89C2-8D38-43A8-BA52-55F595162351}"/>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16CD560-79DD-4E14-9358-3D4CDD4B061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1D03B17-6274-4A5B-A8D4-B5C812EEBF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12ABAC3-7C1D-4F88-94F5-8819BC5DE9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71E8EFA0-4FCF-4AF2-A3CF-FD78CA164A1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7614E41-CC31-404B-B939-C38F1331AAB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8" name="楕円 137">
          <a:extLst>
            <a:ext uri="{FF2B5EF4-FFF2-40B4-BE49-F238E27FC236}">
              <a16:creationId xmlns:a16="http://schemas.microsoft.com/office/drawing/2014/main" id="{E39EC94E-DBFD-48ED-A482-496429946913}"/>
            </a:ext>
          </a:extLst>
        </xdr:cNvPr>
        <xdr:cNvSpPr/>
      </xdr:nvSpPr>
      <xdr:spPr>
        <a:xfrm>
          <a:off x="14744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12445</xdr:rowOff>
    </xdr:from>
    <xdr:ext cx="340478" cy="259045"/>
    <xdr:sp macro="" textlink="">
      <xdr:nvSpPr>
        <xdr:cNvPr id="139" name="債務償還可能年数該当値テキスト">
          <a:extLst>
            <a:ext uri="{FF2B5EF4-FFF2-40B4-BE49-F238E27FC236}">
              <a16:creationId xmlns:a16="http://schemas.microsoft.com/office/drawing/2014/main" id="{F3F5A639-446E-475A-A292-C6263C3AA8DF}"/>
            </a:ext>
          </a:extLst>
        </xdr:cNvPr>
        <xdr:cNvSpPr txBox="1"/>
      </xdr:nvSpPr>
      <xdr:spPr>
        <a:xfrm>
          <a:off x="14846300" y="6098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70A6D8A3-F6DC-4484-B1DE-21C12527A7A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AA14F015-0AE2-4BD7-A653-51B4BF27F4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52FE9AD6-7F26-4C5D-94DE-AB2A1A09CCA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20BB085B-7019-4113-8212-79DA0E93AD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31BE6CBC-381E-4376-8C81-EA6F2D31FF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FBACC7A6-D07A-43FB-9E96-C34906B769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547D4B-5BAE-4EF7-A0DA-EE62582230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AD5C99-9605-407B-8737-02E62F7C33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8C0334-CEE6-4755-BDC8-7945E2D84F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DED7E6-755A-4565-9279-7BA8301763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7235DD4-1BA1-4AD3-9A3A-0375A938AF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D69A5B-47FE-4833-8251-227C5E06B0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BCD0FF-4DE1-4615-9706-10CEE3340F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C44455-A069-47C4-8FBF-1B6151D3F96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850918-EE54-4804-94F4-4D353F432A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9E8CD5A-2016-4302-AD2D-FE6491A985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10BFAC-AE77-439A-A07F-0FB8C4CA06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DA6BE26-C47B-4087-A4DA-822D4E9BAD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EF7DB2-09A2-40E5-A669-41AC787A5C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ACE796-4887-4969-B60F-109C326A8C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B7143B-9B22-40C5-B57F-6C084C92F32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2DF739A-59AD-46DF-B68F-F0BFE330C3C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F50A9A7-7D6C-46FD-A406-DD067C0866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5856A2-BBC3-49AA-8B5E-32BF6147CA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E417B7-9F09-405D-8D3C-1AE4A22A67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B8019D-DB45-4C24-9358-CA252AAA38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78B1D0-B3C6-4105-91D1-BC69A6A84C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165A00-1B77-4C10-971A-7C532C5262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848EAB3-BC0F-4A33-AA1E-10F77A26199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A01A45-DC31-4651-8C58-D39D8EC27A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F7AC9A-50BA-403D-97E8-C7FB48A516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4D2E84-5818-4B43-9E11-8B3AA5EE27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D54E5E-D50F-4E97-9A92-81BF75F1CFC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B922193-16ED-45E0-BD59-F507D952E0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CA62A31-0603-465A-A6CB-70566134826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836483-CE57-4FF0-9BFF-D51FBE249D3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274C8F3-1C16-4802-AAAA-C986A930CE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C88FA08-D183-4D10-9C45-93EEDA2569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CC14EA-8E5E-4CCB-B101-5FE313B30A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2C00C25-FFD4-42F5-A27B-D3E227A538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1EEDA72-14F0-46B4-9CF1-AFE8878AFDD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DF910BE-4C10-4004-9AA3-EBC392F82D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BAC9AA2-4322-436D-B998-3E463B0E80F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203B250-2EB3-45A8-A157-47F49001D4E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F320581-161C-4972-9A72-55DE4C8F36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35D9D68-8CC4-48E4-91A9-5611C36219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7E03AFA4-816D-44C4-BAEB-4BA9F452E9D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C1F6C768-A129-4AD1-A639-6013054B41B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FE07D1D-B562-4308-9661-8E8D44C59D04}"/>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7C8F880C-857B-4F84-9B59-D31A2A9B867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470053D-0533-42ED-8C7B-944B2DA3657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EA35E6D5-766F-4236-8F6F-FDA06312BB4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09308B8-A9D3-4BB6-A158-D38F4285DCB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C60BE165-211B-4252-ABEF-C42305EDECB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2A4ED857-CB60-4815-8BE4-7C9621A6F95C}"/>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98B1E078-87F0-4BE5-AE8F-0520EB2B0A9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265109FA-94BF-43DC-9A95-E4B1AD7EE6E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8C99603B-5CFC-4031-99D6-1F5A16EB65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71ECECFD-FF30-42AC-A7D7-31EF717F1DA3}"/>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D62AEF7B-6551-4314-87EF-B3789BCBFAB4}"/>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BEED1CE1-4D73-48C8-8CE6-1EB60BCF56C3}"/>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28F7DC34-AACF-4742-8116-52B5DFB46FA5}"/>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6089F178-2493-40E0-9369-93C3DE48258D}"/>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a:extLst>
            <a:ext uri="{FF2B5EF4-FFF2-40B4-BE49-F238E27FC236}">
              <a16:creationId xmlns:a16="http://schemas.microsoft.com/office/drawing/2014/main" id="{EB14D019-E0E9-4B45-BBF1-969D0EEEFE9F}"/>
            </a:ext>
          </a:extLst>
        </xdr:cNvPr>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A3976E47-4569-4A59-B75F-82C01DA9F5F9}"/>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EA036C87-45DB-4ACB-805B-4F6330541918}"/>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7D697335-B49C-493E-B0CA-94BA09440C27}"/>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A8D76781-DDED-4B15-AE03-6DD34430E8B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3E12BA50-DF5B-4486-9E4A-D0B839860DF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265C37C-901A-401A-BB06-9DE29F4F15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F468E82-DC29-4CBE-91DB-00C4D9301F5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4D2798E-73D5-42A5-B6BE-1D9D8DEC68F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52832</xdr:rowOff>
    </xdr:from>
    <xdr:to>
      <xdr:col>24</xdr:col>
      <xdr:colOff>114300</xdr:colOff>
      <xdr:row>39</xdr:row>
      <xdr:rowOff>154432</xdr:rowOff>
    </xdr:to>
    <xdr:sp macro="" textlink="">
      <xdr:nvSpPr>
        <xdr:cNvPr id="68" name="楕円 67">
          <a:extLst>
            <a:ext uri="{FF2B5EF4-FFF2-40B4-BE49-F238E27FC236}">
              <a16:creationId xmlns:a16="http://schemas.microsoft.com/office/drawing/2014/main" id="{27B15842-D7FA-46BB-AE0E-7CA6CBCFFC96}"/>
            </a:ext>
          </a:extLst>
        </xdr:cNvPr>
        <xdr:cNvSpPr/>
      </xdr:nvSpPr>
      <xdr:spPr>
        <a:xfrm>
          <a:off x="45847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31259</xdr:rowOff>
    </xdr:from>
    <xdr:ext cx="405111" cy="259045"/>
    <xdr:sp macro="" textlink="">
      <xdr:nvSpPr>
        <xdr:cNvPr id="69" name="【道路】&#10;有形固定資産減価償却率該当値テキスト">
          <a:extLst>
            <a:ext uri="{FF2B5EF4-FFF2-40B4-BE49-F238E27FC236}">
              <a16:creationId xmlns:a16="http://schemas.microsoft.com/office/drawing/2014/main" id="{0118F600-34F4-495B-8681-B88818382304}"/>
            </a:ext>
          </a:extLst>
        </xdr:cNvPr>
        <xdr:cNvSpPr txBox="1"/>
      </xdr:nvSpPr>
      <xdr:spPr>
        <a:xfrm>
          <a:off x="4673600"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0" name="楕円 69">
          <a:extLst>
            <a:ext uri="{FF2B5EF4-FFF2-40B4-BE49-F238E27FC236}">
              <a16:creationId xmlns:a16="http://schemas.microsoft.com/office/drawing/2014/main" id="{798123AA-2C59-4A65-9391-4A3AEA7CB290}"/>
            </a:ext>
          </a:extLst>
        </xdr:cNvPr>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103632</xdr:rowOff>
    </xdr:from>
    <xdr:to>
      <xdr:col>24</xdr:col>
      <xdr:colOff>63500</xdr:colOff>
      <xdr:row>39</xdr:row>
      <xdr:rowOff>142494</xdr:rowOff>
    </xdr:to>
    <xdr:cxnSp macro="">
      <xdr:nvCxnSpPr>
        <xdr:cNvPr id="71" name="直線コネクタ 70">
          <a:extLst>
            <a:ext uri="{FF2B5EF4-FFF2-40B4-BE49-F238E27FC236}">
              <a16:creationId xmlns:a16="http://schemas.microsoft.com/office/drawing/2014/main" id="{22E1A599-FE35-41F1-A662-C61509C2B5C8}"/>
            </a:ext>
          </a:extLst>
        </xdr:cNvPr>
        <xdr:cNvCxnSpPr/>
      </xdr:nvCxnSpPr>
      <xdr:spPr>
        <a:xfrm flipV="1">
          <a:off x="3797300" y="67901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169418</xdr:rowOff>
    </xdr:from>
    <xdr:to>
      <xdr:col>15</xdr:col>
      <xdr:colOff>101600</xdr:colOff>
      <xdr:row>40</xdr:row>
      <xdr:rowOff>99568</xdr:rowOff>
    </xdr:to>
    <xdr:sp macro="" textlink="">
      <xdr:nvSpPr>
        <xdr:cNvPr id="72" name="楕円 71">
          <a:extLst>
            <a:ext uri="{FF2B5EF4-FFF2-40B4-BE49-F238E27FC236}">
              <a16:creationId xmlns:a16="http://schemas.microsoft.com/office/drawing/2014/main" id="{5698D8C5-C5D2-4D4F-A004-8B07E1795742}"/>
            </a:ext>
          </a:extLst>
        </xdr:cNvPr>
        <xdr:cNvSpPr/>
      </xdr:nvSpPr>
      <xdr:spPr>
        <a:xfrm>
          <a:off x="2857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142494</xdr:rowOff>
    </xdr:from>
    <xdr:to>
      <xdr:col>19</xdr:col>
      <xdr:colOff>177800</xdr:colOff>
      <xdr:row>40</xdr:row>
      <xdr:rowOff>48768</xdr:rowOff>
    </xdr:to>
    <xdr:cxnSp macro="">
      <xdr:nvCxnSpPr>
        <xdr:cNvPr id="73" name="直線コネクタ 72">
          <a:extLst>
            <a:ext uri="{FF2B5EF4-FFF2-40B4-BE49-F238E27FC236}">
              <a16:creationId xmlns:a16="http://schemas.microsoft.com/office/drawing/2014/main" id="{7C07AD92-8CF7-4175-ADBC-6B19010611E0}"/>
            </a:ext>
          </a:extLst>
        </xdr:cNvPr>
        <xdr:cNvCxnSpPr/>
      </xdr:nvCxnSpPr>
      <xdr:spPr>
        <a:xfrm flipV="1">
          <a:off x="2908300" y="6829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a:extLst>
            <a:ext uri="{FF2B5EF4-FFF2-40B4-BE49-F238E27FC236}">
              <a16:creationId xmlns:a16="http://schemas.microsoft.com/office/drawing/2014/main" id="{E3E76C77-9610-4DF8-B97E-E2BD276D3194}"/>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a:extLst>
            <a:ext uri="{FF2B5EF4-FFF2-40B4-BE49-F238E27FC236}">
              <a16:creationId xmlns:a16="http://schemas.microsoft.com/office/drawing/2014/main" id="{A9EB19E3-7635-4696-A195-5912CEE0B5ED}"/>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76" name="n_1mainValue【道路】&#10;有形固定資産減価償却率">
          <a:extLst>
            <a:ext uri="{FF2B5EF4-FFF2-40B4-BE49-F238E27FC236}">
              <a16:creationId xmlns:a16="http://schemas.microsoft.com/office/drawing/2014/main" id="{8A1A1186-41B1-4C7F-B807-7616FF3C7FBA}"/>
            </a:ext>
          </a:extLst>
        </xdr:cNvPr>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90695</xdr:rowOff>
    </xdr:from>
    <xdr:ext cx="405111" cy="259045"/>
    <xdr:sp macro="" textlink="">
      <xdr:nvSpPr>
        <xdr:cNvPr id="77" name="n_2mainValue【道路】&#10;有形固定資産減価償却率">
          <a:extLst>
            <a:ext uri="{FF2B5EF4-FFF2-40B4-BE49-F238E27FC236}">
              <a16:creationId xmlns:a16="http://schemas.microsoft.com/office/drawing/2014/main" id="{9BDA0C3A-745F-4903-9AFC-18FE903E4A97}"/>
            </a:ext>
          </a:extLst>
        </xdr:cNvPr>
        <xdr:cNvSpPr txBox="1"/>
      </xdr:nvSpPr>
      <xdr:spPr>
        <a:xfrm>
          <a:off x="2705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91373BEB-AAF7-49B3-BB02-E5C2196DD7B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1F977361-B0F4-4B8A-B24D-BBCA4F788E1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992D726-E969-422A-BB32-934751D715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7669FCFC-A25C-420E-B746-7D677A21F3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F5DD686-EF16-46A1-AAE6-381ED7402DA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790D6EBC-B736-4791-81FF-5A6381C01E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99773B3A-B6D7-4ADA-9892-950267C4E6E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AC8AA0F4-D70A-4F29-A6A6-58AC145938F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9DE0665B-FC5F-4F39-BDA1-B9C0D796C03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2EE383B-400F-412C-96FD-B88FA0D721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F3076493-85BF-4140-98DF-EA5F0FF3FF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FA47F278-402C-4401-BA3C-7C1FA964E2D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1A5C263F-95E0-4B9D-B504-F6ABDC32BE5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390D0357-F6EE-4408-81FA-B5DDA829BAA7}"/>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558AEEEA-9C2F-4C3A-A037-5C5C454B065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7F62AD12-7ACC-462A-A736-504AD5538E8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5554BCA8-0750-4C22-927E-EEFB8D77107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D0B8CFBB-8149-4663-8C69-7264FD37918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42B1EB49-903D-4CCC-93A6-2C7F6375F4C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359209B9-CBC2-4759-B0C4-38B2AF1F88F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D2DAAC5-D5CC-4D8D-A53E-FA960657CFA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32FE19EC-7CA2-4B92-9255-2CABB3E2C70B}"/>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7520D75B-D450-4585-ADB3-74EEC102F40E}"/>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308B81D8-198F-4736-BD4C-3ECEFB536FFD}"/>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4E3B43F-4728-4214-9AA1-30BB0D797218}"/>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637AAF30-EBB0-4B11-83B7-AE0AA65319A4}"/>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a:extLst>
            <a:ext uri="{FF2B5EF4-FFF2-40B4-BE49-F238E27FC236}">
              <a16:creationId xmlns:a16="http://schemas.microsoft.com/office/drawing/2014/main" id="{E24709B4-D51A-4537-8464-D76A1E6A083C}"/>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7D2B274E-BFCF-49AF-AFFE-EFAD6440980B}"/>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2ADE91D3-5610-4FD7-8C11-8FA4149ABAAE}"/>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7095B4CD-9D89-48F6-972B-7A5711865045}"/>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89BC8E91-7CF6-4F49-A27A-D729A504F9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DB07953-ED30-4B90-9B55-B4690C3E02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35E4007-0A44-491E-BE29-8C471C3D776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F2B89444-A24A-4E11-B5EB-F5058A17F51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BF0E0DB-D981-43D1-B232-CE02603BB1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97194</xdr:rowOff>
    </xdr:from>
    <xdr:to>
      <xdr:col>55</xdr:col>
      <xdr:colOff>50800</xdr:colOff>
      <xdr:row>40</xdr:row>
      <xdr:rowOff>27344</xdr:rowOff>
    </xdr:to>
    <xdr:sp macro="" textlink="">
      <xdr:nvSpPr>
        <xdr:cNvPr id="113" name="楕円 112">
          <a:extLst>
            <a:ext uri="{FF2B5EF4-FFF2-40B4-BE49-F238E27FC236}">
              <a16:creationId xmlns:a16="http://schemas.microsoft.com/office/drawing/2014/main" id="{75FF409F-D80C-48D4-B6D4-F6F234FF23C1}"/>
            </a:ext>
          </a:extLst>
        </xdr:cNvPr>
        <xdr:cNvSpPr/>
      </xdr:nvSpPr>
      <xdr:spPr>
        <a:xfrm>
          <a:off x="10426700" y="6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120071</xdr:rowOff>
    </xdr:from>
    <xdr:ext cx="534377" cy="259045"/>
    <xdr:sp macro="" textlink="">
      <xdr:nvSpPr>
        <xdr:cNvPr id="114" name="【道路】&#10;一人当たり延長該当値テキスト">
          <a:extLst>
            <a:ext uri="{FF2B5EF4-FFF2-40B4-BE49-F238E27FC236}">
              <a16:creationId xmlns:a16="http://schemas.microsoft.com/office/drawing/2014/main" id="{5BF8C533-AAE7-46DD-8ED7-232A9EBB1B5F}"/>
            </a:ext>
          </a:extLst>
        </xdr:cNvPr>
        <xdr:cNvSpPr txBox="1"/>
      </xdr:nvSpPr>
      <xdr:spPr>
        <a:xfrm>
          <a:off x="10515600" y="663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98598</xdr:rowOff>
    </xdr:from>
    <xdr:to>
      <xdr:col>50</xdr:col>
      <xdr:colOff>165100</xdr:colOff>
      <xdr:row>40</xdr:row>
      <xdr:rowOff>28748</xdr:rowOff>
    </xdr:to>
    <xdr:sp macro="" textlink="">
      <xdr:nvSpPr>
        <xdr:cNvPr id="115" name="楕円 114">
          <a:extLst>
            <a:ext uri="{FF2B5EF4-FFF2-40B4-BE49-F238E27FC236}">
              <a16:creationId xmlns:a16="http://schemas.microsoft.com/office/drawing/2014/main" id="{75050472-DB4A-4F01-B989-F306EAD77FA0}"/>
            </a:ext>
          </a:extLst>
        </xdr:cNvPr>
        <xdr:cNvSpPr/>
      </xdr:nvSpPr>
      <xdr:spPr>
        <a:xfrm>
          <a:off x="9588500" y="678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147994</xdr:rowOff>
    </xdr:from>
    <xdr:to>
      <xdr:col>55</xdr:col>
      <xdr:colOff>0</xdr:colOff>
      <xdr:row>39</xdr:row>
      <xdr:rowOff>149398</xdr:rowOff>
    </xdr:to>
    <xdr:cxnSp macro="">
      <xdr:nvCxnSpPr>
        <xdr:cNvPr id="116" name="直線コネクタ 115">
          <a:extLst>
            <a:ext uri="{FF2B5EF4-FFF2-40B4-BE49-F238E27FC236}">
              <a16:creationId xmlns:a16="http://schemas.microsoft.com/office/drawing/2014/main" id="{962C299C-E1FB-48C4-802A-418EF4565500}"/>
            </a:ext>
          </a:extLst>
        </xdr:cNvPr>
        <xdr:cNvCxnSpPr/>
      </xdr:nvCxnSpPr>
      <xdr:spPr>
        <a:xfrm flipV="1">
          <a:off x="9639300" y="6834544"/>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98781</xdr:rowOff>
    </xdr:from>
    <xdr:to>
      <xdr:col>46</xdr:col>
      <xdr:colOff>38100</xdr:colOff>
      <xdr:row>40</xdr:row>
      <xdr:rowOff>28931</xdr:rowOff>
    </xdr:to>
    <xdr:sp macro="" textlink="">
      <xdr:nvSpPr>
        <xdr:cNvPr id="117" name="楕円 116">
          <a:extLst>
            <a:ext uri="{FF2B5EF4-FFF2-40B4-BE49-F238E27FC236}">
              <a16:creationId xmlns:a16="http://schemas.microsoft.com/office/drawing/2014/main" id="{CF93D968-9EEF-4C70-9611-84831FAE4276}"/>
            </a:ext>
          </a:extLst>
        </xdr:cNvPr>
        <xdr:cNvSpPr/>
      </xdr:nvSpPr>
      <xdr:spPr>
        <a:xfrm>
          <a:off x="8699500" y="67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149398</xdr:rowOff>
    </xdr:from>
    <xdr:to>
      <xdr:col>50</xdr:col>
      <xdr:colOff>114300</xdr:colOff>
      <xdr:row>39</xdr:row>
      <xdr:rowOff>149581</xdr:rowOff>
    </xdr:to>
    <xdr:cxnSp macro="">
      <xdr:nvCxnSpPr>
        <xdr:cNvPr id="118" name="直線コネクタ 117">
          <a:extLst>
            <a:ext uri="{FF2B5EF4-FFF2-40B4-BE49-F238E27FC236}">
              <a16:creationId xmlns:a16="http://schemas.microsoft.com/office/drawing/2014/main" id="{2D76ED7F-AC34-43F2-BD60-23AF65A7DB55}"/>
            </a:ext>
          </a:extLst>
        </xdr:cNvPr>
        <xdr:cNvCxnSpPr/>
      </xdr:nvCxnSpPr>
      <xdr:spPr>
        <a:xfrm flipV="1">
          <a:off x="8750300" y="683594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9" name="n_1aveValue【道路】&#10;一人当たり延長">
          <a:extLst>
            <a:ext uri="{FF2B5EF4-FFF2-40B4-BE49-F238E27FC236}">
              <a16:creationId xmlns:a16="http://schemas.microsoft.com/office/drawing/2014/main" id="{A15846E9-E129-4E64-BA69-3268544A39D9}"/>
            </a:ext>
          </a:extLst>
        </xdr:cNvPr>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a:extLst>
            <a:ext uri="{FF2B5EF4-FFF2-40B4-BE49-F238E27FC236}">
              <a16:creationId xmlns:a16="http://schemas.microsoft.com/office/drawing/2014/main" id="{0C7F5F87-EA00-4439-BB96-7FA94D994233}"/>
            </a:ext>
          </a:extLst>
        </xdr:cNvPr>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45275</xdr:rowOff>
    </xdr:from>
    <xdr:ext cx="534377" cy="259045"/>
    <xdr:sp macro="" textlink="">
      <xdr:nvSpPr>
        <xdr:cNvPr id="121" name="n_1mainValue【道路】&#10;一人当たり延長">
          <a:extLst>
            <a:ext uri="{FF2B5EF4-FFF2-40B4-BE49-F238E27FC236}">
              <a16:creationId xmlns:a16="http://schemas.microsoft.com/office/drawing/2014/main" id="{8E9CF797-D922-40CF-AD61-E4291F1D234C}"/>
            </a:ext>
          </a:extLst>
        </xdr:cNvPr>
        <xdr:cNvSpPr txBox="1"/>
      </xdr:nvSpPr>
      <xdr:spPr>
        <a:xfrm>
          <a:off x="9359411" y="65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45458</xdr:rowOff>
    </xdr:from>
    <xdr:ext cx="534377" cy="259045"/>
    <xdr:sp macro="" textlink="">
      <xdr:nvSpPr>
        <xdr:cNvPr id="122" name="n_2mainValue【道路】&#10;一人当たり延長">
          <a:extLst>
            <a:ext uri="{FF2B5EF4-FFF2-40B4-BE49-F238E27FC236}">
              <a16:creationId xmlns:a16="http://schemas.microsoft.com/office/drawing/2014/main" id="{4C3097C2-97B6-4796-84D2-B7A210BEA4A4}"/>
            </a:ext>
          </a:extLst>
        </xdr:cNvPr>
        <xdr:cNvSpPr txBox="1"/>
      </xdr:nvSpPr>
      <xdr:spPr>
        <a:xfrm>
          <a:off x="8483111"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27B43E07-4607-482E-BC30-11882CD9DE1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1F459AFB-18E9-46EB-9E7C-9F7872BF048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193577DB-B3F0-45ED-AB71-B75953F90A2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93FD51EA-73C4-4789-BD58-49570C3267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18F9E727-8ABB-4291-A540-DAEDF3FF05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7C1EE4C9-382F-42BA-B8F0-8F1DED0901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337A6531-99E3-49AD-AE6D-6107B96B7C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A9F98B87-825D-4A80-9A4A-7755028DB77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5CF53159-A2DE-45AD-9ACC-C9124DCEBB7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FB311A16-A83A-4965-9A0E-F24123A276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51F4656C-74A3-4C26-9F97-AAD5B33BB7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703DD52D-9119-440E-A618-A7A89A2369A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08B30BC1-CF37-48F1-A827-D95A40F34E7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7B239C5F-303D-4F3E-A716-EE486C31267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CB57F9C9-84E6-44B9-B669-A578F0F6DE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FBD8B536-4A21-472C-89F6-F432F190C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818B6C51-5059-458E-8935-D4E4B67C2E1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D11EEAAA-BA49-4282-A532-25710DE3E1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1D086701-2E62-4A73-966F-CD06FA0B41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60928960-85C9-4CFE-975A-19F43F9562E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2BC06F8F-1EC8-41F3-99BB-99922A6B5E6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C338B734-B290-4970-86D1-CAB72CC4A09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7D7240A-91E6-423E-8D1D-AC5C7E9BA3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82F87014-DC34-4401-ADE0-7884CF6458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547EA1A3-355A-41E3-9180-98514F52A8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9CF76E41-F9B5-4A25-9131-7C046610CE7F}"/>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E4A681C2-973A-4194-ADA2-8F36CA83D3EA}"/>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95F39EF3-F97C-4467-BD29-3C47FF32F32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4C06F7A4-7C05-4196-A522-3C86A89E8A03}"/>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E00AB547-EF1F-4AD6-95B7-5F2189E9D298}"/>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6E98AAB7-7520-43A9-BB92-9F0FF1A6435E}"/>
            </a:ext>
          </a:extLst>
        </xdr:cNvPr>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DEEE312F-0320-45DB-B511-BC2CBD50BBE1}"/>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0C2F7581-CD09-4949-8359-A174EC2C111C}"/>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37414509-C609-493A-94C3-C32C549D9F79}"/>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3726B8C7-E8C3-4D43-B055-F904DAA230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9C35CF09-615F-4ACF-933C-CA4BD3F47D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EF1A99D-9601-419F-8C2C-C3945BE171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83958F6D-35E0-44FC-AD75-6391BC04FA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BF2E5090-04C9-40ED-AE1A-CD421FAF427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2" name="楕円 161">
          <a:extLst>
            <a:ext uri="{FF2B5EF4-FFF2-40B4-BE49-F238E27FC236}">
              <a16:creationId xmlns:a16="http://schemas.microsoft.com/office/drawing/2014/main" id="{9A66A83C-3ABE-4E29-B557-2BC01FE10994}"/>
            </a:ext>
          </a:extLst>
        </xdr:cNvPr>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105971</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2797D67F-79A7-4921-B71D-428AE7093306}"/>
            </a:ext>
          </a:extLst>
        </xdr:cNvPr>
        <xdr:cNvSpPr txBox="1"/>
      </xdr:nvSpPr>
      <xdr:spPr>
        <a:xfrm>
          <a:off x="4673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107587</xdr:rowOff>
    </xdr:from>
    <xdr:to>
      <xdr:col>20</xdr:col>
      <xdr:colOff>38100</xdr:colOff>
      <xdr:row>59</xdr:row>
      <xdr:rowOff>37737</xdr:rowOff>
    </xdr:to>
    <xdr:sp macro="" textlink="">
      <xdr:nvSpPr>
        <xdr:cNvPr id="164" name="楕円 163">
          <a:extLst>
            <a:ext uri="{FF2B5EF4-FFF2-40B4-BE49-F238E27FC236}">
              <a16:creationId xmlns:a16="http://schemas.microsoft.com/office/drawing/2014/main" id="{EC9D65CC-DABB-4420-94F2-CA9290F388F1}"/>
            </a:ext>
          </a:extLst>
        </xdr:cNvPr>
        <xdr:cNvSpPr/>
      </xdr:nvSpPr>
      <xdr:spPr>
        <a:xfrm>
          <a:off x="3746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58</xdr:row>
      <xdr:rowOff>158387</xdr:rowOff>
    </xdr:to>
    <xdr:cxnSp macro="">
      <xdr:nvCxnSpPr>
        <xdr:cNvPr id="165" name="直線コネクタ 164">
          <a:extLst>
            <a:ext uri="{FF2B5EF4-FFF2-40B4-BE49-F238E27FC236}">
              <a16:creationId xmlns:a16="http://schemas.microsoft.com/office/drawing/2014/main" id="{082A8E8C-6CCE-4109-8BD5-CFA01C3AE7B4}"/>
            </a:ext>
          </a:extLst>
        </xdr:cNvPr>
        <xdr:cNvCxnSpPr/>
      </xdr:nvCxnSpPr>
      <xdr:spPr>
        <a:xfrm flipV="1">
          <a:off x="3797300" y="100779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66" name="楕円 165">
          <a:extLst>
            <a:ext uri="{FF2B5EF4-FFF2-40B4-BE49-F238E27FC236}">
              <a16:creationId xmlns:a16="http://schemas.microsoft.com/office/drawing/2014/main" id="{41B99516-1A4F-4CEE-BE2A-39EAE8FD0B18}"/>
            </a:ext>
          </a:extLst>
        </xdr:cNvPr>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158387</xdr:rowOff>
    </xdr:from>
    <xdr:to>
      <xdr:col>19</xdr:col>
      <xdr:colOff>177800</xdr:colOff>
      <xdr:row>59</xdr:row>
      <xdr:rowOff>42454</xdr:rowOff>
    </xdr:to>
    <xdr:cxnSp macro="">
      <xdr:nvCxnSpPr>
        <xdr:cNvPr id="167" name="直線コネクタ 166">
          <a:extLst>
            <a:ext uri="{FF2B5EF4-FFF2-40B4-BE49-F238E27FC236}">
              <a16:creationId xmlns:a16="http://schemas.microsoft.com/office/drawing/2014/main" id="{9D0A70F8-570A-45B3-AC42-80F6DA85285F}"/>
            </a:ext>
          </a:extLst>
        </xdr:cNvPr>
        <xdr:cNvCxnSpPr/>
      </xdr:nvCxnSpPr>
      <xdr:spPr>
        <a:xfrm flipV="1">
          <a:off x="2908300" y="1010248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FC4E76D9-CDF6-41AF-916E-E8013AE897C8}"/>
            </a:ext>
          </a:extLst>
        </xdr:cNvPr>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D6039C7F-C01D-4235-BDE4-7F80BDD9B7F5}"/>
            </a:ext>
          </a:extLst>
        </xdr:cNvPr>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54264</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2995649B-B981-413C-A593-C353BDF4C11F}"/>
            </a:ext>
          </a:extLst>
        </xdr:cNvPr>
        <xdr:cNvSpPr txBox="1"/>
      </xdr:nvSpPr>
      <xdr:spPr>
        <a:xfrm>
          <a:off x="35820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58A0AB62-339C-466F-A4B7-CD161BB7162D}"/>
            </a:ext>
          </a:extLst>
        </xdr:cNvPr>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3FC00263-0A81-47C6-912E-17C63D361B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2896FE5-F962-4C87-BD0A-55F57DEDEF3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EEBDF888-BB11-4469-9822-915556376B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A0B5550-8DD7-44F2-A311-A4C6AF1F5C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5B77EBB8-EACA-4310-AACC-B7E7650E92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9817D02E-46F5-4CA4-BD06-B4EB6B8D0D6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FD12741C-783D-4EE6-947E-99F5FC6189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DFDE25F-BAF0-45DD-BEB3-BE178D0636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432B874E-7F28-45DF-99E7-FECC711F44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4F4CE2FA-5463-437F-BD4E-EBB2A3973B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9290DB56-5EAF-46ED-A32E-E46F75CF566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B00A1A28-D085-4205-95B8-BD87838714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8EE3E6B0-49DB-42BF-B296-06C448202DF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2091DB1B-2831-47AA-AC34-360F640673E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BF7875A9-9188-4A5F-B473-31A9424E5CA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E16C07B3-93EC-4115-A81E-D99A7668C29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0EAE948D-79B0-4FAF-BCBF-2C68416B3F1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FCB26B88-83CD-4D2A-9231-B575878CE3A3}"/>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AC068A1D-1CE4-4326-8132-A242910CAB6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65AB447A-8C58-4580-B239-018E2257245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E07D8067-F491-44F3-843B-2D358554EE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5E9FB567-FEF4-4F9A-92C7-A6062900FDDC}"/>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9A8DD471-2B7B-48EE-848F-02FB0CBD31D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A53186AD-FA85-4B24-AF95-4421D138C1B5}"/>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61597C0C-5299-4EA4-9F96-85C9CF76F776}"/>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ED17AFCF-AF22-4DFA-8129-C7243F1FE16C}"/>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37F3A072-1351-43DF-8C5C-F20F32B996FB}"/>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9148A76A-05A7-4EE1-9376-A1F247D3A7F0}"/>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2E42C362-B388-4441-91A8-8441B2693632}"/>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1808E94D-3E2D-4FD0-8B43-A590FFC3AAED}"/>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A3F4FC64-F50B-4E39-BB0C-856A3C3E8CD1}"/>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B7E38207-CB15-4483-8EAA-B8B95AD0CC1B}"/>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2719058A-C8F8-4CD1-B04A-A4EEB28093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CD5094B-E176-45E8-A907-09555E4115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BB34084-23C2-4C8C-8872-1293C636432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0EFFE28-1291-4A9C-AE7F-A243F88EFA0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F5FF4E2-7BF6-48EC-85C0-EA240F0D3B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125309</xdr:rowOff>
    </xdr:from>
    <xdr:to>
      <xdr:col>55</xdr:col>
      <xdr:colOff>50800</xdr:colOff>
      <xdr:row>64</xdr:row>
      <xdr:rowOff>55459</xdr:rowOff>
    </xdr:to>
    <xdr:sp macro="" textlink="">
      <xdr:nvSpPr>
        <xdr:cNvPr id="209" name="楕円 208">
          <a:extLst>
            <a:ext uri="{FF2B5EF4-FFF2-40B4-BE49-F238E27FC236}">
              <a16:creationId xmlns:a16="http://schemas.microsoft.com/office/drawing/2014/main" id="{4DCB088A-9EB1-4ED8-8C6A-F7737374C682}"/>
            </a:ext>
          </a:extLst>
        </xdr:cNvPr>
        <xdr:cNvSpPr/>
      </xdr:nvSpPr>
      <xdr:spPr>
        <a:xfrm>
          <a:off x="10426700" y="10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40236</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78ECB009-0243-4B7E-BABD-969E18B93EAD}"/>
            </a:ext>
          </a:extLst>
        </xdr:cNvPr>
        <xdr:cNvSpPr txBox="1"/>
      </xdr:nvSpPr>
      <xdr:spPr>
        <a:xfrm>
          <a:off x="10515600" y="1084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126005</xdr:rowOff>
    </xdr:from>
    <xdr:to>
      <xdr:col>50</xdr:col>
      <xdr:colOff>165100</xdr:colOff>
      <xdr:row>64</xdr:row>
      <xdr:rowOff>56155</xdr:rowOff>
    </xdr:to>
    <xdr:sp macro="" textlink="">
      <xdr:nvSpPr>
        <xdr:cNvPr id="211" name="楕円 210">
          <a:extLst>
            <a:ext uri="{FF2B5EF4-FFF2-40B4-BE49-F238E27FC236}">
              <a16:creationId xmlns:a16="http://schemas.microsoft.com/office/drawing/2014/main" id="{D62B52CA-7B9E-4982-BD71-067F027AC07C}"/>
            </a:ext>
          </a:extLst>
        </xdr:cNvPr>
        <xdr:cNvSpPr/>
      </xdr:nvSpPr>
      <xdr:spPr>
        <a:xfrm>
          <a:off x="9588500" y="10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4659</xdr:rowOff>
    </xdr:from>
    <xdr:to>
      <xdr:col>55</xdr:col>
      <xdr:colOff>0</xdr:colOff>
      <xdr:row>64</xdr:row>
      <xdr:rowOff>5355</xdr:rowOff>
    </xdr:to>
    <xdr:cxnSp macro="">
      <xdr:nvCxnSpPr>
        <xdr:cNvPr id="212" name="直線コネクタ 211">
          <a:extLst>
            <a:ext uri="{FF2B5EF4-FFF2-40B4-BE49-F238E27FC236}">
              <a16:creationId xmlns:a16="http://schemas.microsoft.com/office/drawing/2014/main" id="{8D48FB73-73F7-403D-9A6D-1D90948E8B4E}"/>
            </a:ext>
          </a:extLst>
        </xdr:cNvPr>
        <xdr:cNvCxnSpPr/>
      </xdr:nvCxnSpPr>
      <xdr:spPr>
        <a:xfrm flipV="1">
          <a:off x="9639300" y="10977459"/>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126100</xdr:rowOff>
    </xdr:from>
    <xdr:to>
      <xdr:col>46</xdr:col>
      <xdr:colOff>38100</xdr:colOff>
      <xdr:row>64</xdr:row>
      <xdr:rowOff>56250</xdr:rowOff>
    </xdr:to>
    <xdr:sp macro="" textlink="">
      <xdr:nvSpPr>
        <xdr:cNvPr id="213" name="楕円 212">
          <a:extLst>
            <a:ext uri="{FF2B5EF4-FFF2-40B4-BE49-F238E27FC236}">
              <a16:creationId xmlns:a16="http://schemas.microsoft.com/office/drawing/2014/main" id="{3DA77DC1-5C4F-4272-B3FD-FE7A6BBD7938}"/>
            </a:ext>
          </a:extLst>
        </xdr:cNvPr>
        <xdr:cNvSpPr/>
      </xdr:nvSpPr>
      <xdr:spPr>
        <a:xfrm>
          <a:off x="8699500" y="109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5355</xdr:rowOff>
    </xdr:from>
    <xdr:to>
      <xdr:col>50</xdr:col>
      <xdr:colOff>114300</xdr:colOff>
      <xdr:row>64</xdr:row>
      <xdr:rowOff>5450</xdr:rowOff>
    </xdr:to>
    <xdr:cxnSp macro="">
      <xdr:nvCxnSpPr>
        <xdr:cNvPr id="214" name="直線コネクタ 213">
          <a:extLst>
            <a:ext uri="{FF2B5EF4-FFF2-40B4-BE49-F238E27FC236}">
              <a16:creationId xmlns:a16="http://schemas.microsoft.com/office/drawing/2014/main" id="{0FBF7FE7-84A9-42C8-BBB3-C8FA950900CC}"/>
            </a:ext>
          </a:extLst>
        </xdr:cNvPr>
        <xdr:cNvCxnSpPr/>
      </xdr:nvCxnSpPr>
      <xdr:spPr>
        <a:xfrm flipV="1">
          <a:off x="8750300" y="1097815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65F0263D-6A88-4F50-B9D3-DC9C04BFD2E9}"/>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8449433B-CFE4-4F9C-BA00-E127EB3065F8}"/>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47282</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34861FC4-4364-4D6D-8B63-985299FBE96D}"/>
            </a:ext>
          </a:extLst>
        </xdr:cNvPr>
        <xdr:cNvSpPr txBox="1"/>
      </xdr:nvSpPr>
      <xdr:spPr>
        <a:xfrm>
          <a:off x="9327095" y="1102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47377</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4C8CB9FE-0B91-47C6-A001-1A7EFA264C3B}"/>
            </a:ext>
          </a:extLst>
        </xdr:cNvPr>
        <xdr:cNvSpPr txBox="1"/>
      </xdr:nvSpPr>
      <xdr:spPr>
        <a:xfrm>
          <a:off x="8450795" y="1102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8F3FF61A-72CE-4818-86AA-9EB97F93A9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1B2FBBAD-FFEF-4528-AE87-86478AB39C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0EEDFC3A-11F2-4BF8-BAB8-D6819C419C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9F67AF18-5548-4DCB-A2AB-496EF717D5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839D2995-496B-4415-89C7-84DEEB5566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10A4400C-46EF-45A7-A29A-D151B52AA2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729D623-4514-4EA9-94D0-0A949A2B67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DBD8E724-C85F-4CB4-BC3B-F0D8F07405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9E4E0D39-602A-4A10-9A06-36787E776D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A286E84B-838D-49E7-A75C-F037291546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2A378323-985E-4EE3-867B-A88F8A04B07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9C2286B0-EF5A-4D68-839E-EC4DFDA40CC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A83E1600-12E7-4B6F-A936-2D07CA842C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5DF8D76B-5E95-49B6-931C-8A6674248EF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250E3392-47FA-4B35-96E4-6CF9FEE5BA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CB051BE6-E108-4472-80C3-162E8584C74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CEB4E532-CFDB-44F9-A91C-537E560B594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BDE2EA94-EFDC-4014-A11B-AFA800F9EC0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4F2EB490-254F-4F32-B548-9CB97A37447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3E8D2610-1723-4729-A22B-3D7EB6E3881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7779F9E5-2EDA-4610-8D38-7516AAC5C8F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E14EBE74-8242-4DAF-A12F-85774E4878D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D8E3A46E-19DB-430B-9D94-985DDD30BFB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4D65F3DF-D381-49F7-A3E9-03B496B270B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3D168A03-8DDB-43D3-B244-95A649B526FD}"/>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7027227B-3504-4FEB-8DFB-BCDF15705D05}"/>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B560DA3A-F7B6-4947-BE66-2E5EFBA2EF2B}"/>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403E83C1-4783-41C7-BD93-F71C33C4CE4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3A7F20BA-D4CA-4385-A1CF-9EAD1BA538B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980FBD34-D8E8-4BD2-A203-0AE2487AC85D}"/>
            </a:ext>
          </a:extLst>
        </xdr:cNvPr>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75E765CD-D9E2-4217-85E7-4F5C10C1277C}"/>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D8A0BED7-2EBA-4892-AB1D-A25177C22C77}"/>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0B27E8B0-1B06-465E-9003-BC86C03CC955}"/>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1291559C-9C2D-4B93-AB78-98FF74BA880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2E404BAA-8D0A-463C-B2DC-1972A53EDD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16202BF9-1096-4207-B86A-3F0214A7F4A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8E6CED6-7221-4D60-BD9F-3B747624CE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5D6865FE-1557-4F26-8E68-53C94F1C1F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57" name="楕円 256">
          <a:extLst>
            <a:ext uri="{FF2B5EF4-FFF2-40B4-BE49-F238E27FC236}">
              <a16:creationId xmlns:a16="http://schemas.microsoft.com/office/drawing/2014/main" id="{F62B00F7-9F2E-4526-85C1-8BCF3E14B155}"/>
            </a:ext>
          </a:extLst>
        </xdr:cNvPr>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40022</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D0E0F304-01F4-4B50-BEEE-A767F2DD15D5}"/>
            </a:ext>
          </a:extLst>
        </xdr:cNvPr>
        <xdr:cNvSpPr txBox="1"/>
      </xdr:nvSpPr>
      <xdr:spPr>
        <a:xfrm>
          <a:off x="4673600"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59" name="楕円 258">
          <a:extLst>
            <a:ext uri="{FF2B5EF4-FFF2-40B4-BE49-F238E27FC236}">
              <a16:creationId xmlns:a16="http://schemas.microsoft.com/office/drawing/2014/main" id="{34D61043-BA79-4646-A694-AAF08264553F}"/>
            </a:ext>
          </a:extLst>
        </xdr:cNvPr>
        <xdr:cNvSpPr/>
      </xdr:nvSpPr>
      <xdr:spPr>
        <a:xfrm>
          <a:off x="3746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82</xdr:row>
      <xdr:rowOff>112395</xdr:rowOff>
    </xdr:to>
    <xdr:cxnSp macro="">
      <xdr:nvCxnSpPr>
        <xdr:cNvPr id="260" name="直線コネクタ 259">
          <a:extLst>
            <a:ext uri="{FF2B5EF4-FFF2-40B4-BE49-F238E27FC236}">
              <a16:creationId xmlns:a16="http://schemas.microsoft.com/office/drawing/2014/main" id="{F67D1764-F674-43E8-BE6B-323A2C08D8B8}"/>
            </a:ext>
          </a:extLst>
        </xdr:cNvPr>
        <xdr:cNvCxnSpPr/>
      </xdr:nvCxnSpPr>
      <xdr:spPr>
        <a:xfrm>
          <a:off x="3797300" y="13849350"/>
          <a:ext cx="8382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57786</xdr:rowOff>
    </xdr:from>
    <xdr:to>
      <xdr:col>15</xdr:col>
      <xdr:colOff>101600</xdr:colOff>
      <xdr:row>79</xdr:row>
      <xdr:rowOff>159386</xdr:rowOff>
    </xdr:to>
    <xdr:sp macro="" textlink="">
      <xdr:nvSpPr>
        <xdr:cNvPr id="261" name="楕円 260">
          <a:extLst>
            <a:ext uri="{FF2B5EF4-FFF2-40B4-BE49-F238E27FC236}">
              <a16:creationId xmlns:a16="http://schemas.microsoft.com/office/drawing/2014/main" id="{56F39D8D-26BB-4438-8EE2-51BE8A3D8A54}"/>
            </a:ext>
          </a:extLst>
        </xdr:cNvPr>
        <xdr:cNvSpPr/>
      </xdr:nvSpPr>
      <xdr:spPr>
        <a:xfrm>
          <a:off x="2857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80</xdr:row>
      <xdr:rowOff>133350</xdr:rowOff>
    </xdr:to>
    <xdr:cxnSp macro="">
      <xdr:nvCxnSpPr>
        <xdr:cNvPr id="262" name="直線コネクタ 261">
          <a:extLst>
            <a:ext uri="{FF2B5EF4-FFF2-40B4-BE49-F238E27FC236}">
              <a16:creationId xmlns:a16="http://schemas.microsoft.com/office/drawing/2014/main" id="{1328705A-C46C-45F5-A8A1-848C4FB71941}"/>
            </a:ext>
          </a:extLst>
        </xdr:cNvPr>
        <xdr:cNvCxnSpPr/>
      </xdr:nvCxnSpPr>
      <xdr:spPr>
        <a:xfrm>
          <a:off x="2908300" y="13653136"/>
          <a:ext cx="889000" cy="1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7082383E-00B4-4D39-A6E4-9EF4537A1911}"/>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E2458F63-167C-4B5E-908F-BAB308ECA8B8}"/>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65" name="n_1mainValue【公営住宅】&#10;有形固定資産減価償却率">
          <a:extLst>
            <a:ext uri="{FF2B5EF4-FFF2-40B4-BE49-F238E27FC236}">
              <a16:creationId xmlns:a16="http://schemas.microsoft.com/office/drawing/2014/main" id="{65176E06-3D79-4C0F-805B-6C6649679460}"/>
            </a:ext>
          </a:extLst>
        </xdr:cNvPr>
        <xdr:cNvSpPr txBox="1"/>
      </xdr:nvSpPr>
      <xdr:spPr>
        <a:xfrm>
          <a:off x="35820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4463</xdr:rowOff>
    </xdr:from>
    <xdr:ext cx="405111" cy="259045"/>
    <xdr:sp macro="" textlink="">
      <xdr:nvSpPr>
        <xdr:cNvPr id="266" name="n_2mainValue【公営住宅】&#10;有形固定資産減価償却率">
          <a:extLst>
            <a:ext uri="{FF2B5EF4-FFF2-40B4-BE49-F238E27FC236}">
              <a16:creationId xmlns:a16="http://schemas.microsoft.com/office/drawing/2014/main" id="{CDC1FE9F-F35F-44B5-9FB9-7F55D9B4A803}"/>
            </a:ext>
          </a:extLst>
        </xdr:cNvPr>
        <xdr:cNvSpPr txBox="1"/>
      </xdr:nvSpPr>
      <xdr:spPr>
        <a:xfrm>
          <a:off x="2705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BE455621-AA18-4018-9E30-3FEAA87D2BF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5C9B5DBD-661A-4FAD-A3AD-CF6445EB22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5F79CC5A-3999-4A91-BBDB-88B15CB5959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875B6C11-3BF1-45DB-9A13-0EB93FB837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9093A002-3733-4589-86DB-3CA416BE58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B745B3C5-95D3-497E-BE1F-646BE1A9D9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D3E77E10-09B6-4CAD-BF85-20A6AAB0B6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EA757117-927B-406C-B6C4-A7DB7E8D39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D8DE58FB-16AF-4634-ABFE-8A059CEB9A2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5BB1908F-F328-4D2E-A0E9-A9AF0EDB88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A0B554EF-5123-4FC5-9562-C6CDEC4AF5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81D67C05-9C11-45D8-8968-FC6F14CF93B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D10522B1-E475-44C0-8F34-B41FF84327D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C0539985-DA54-4F47-AEAC-B361E8D448B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881D2A57-9420-4FD9-9A5A-C0569E7D977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CFEE9987-B812-49F5-9AA8-2763241A52C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8A516A8B-9E5A-433D-8728-FDFC918F0FE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A2E01131-E6C4-4202-AD2C-4C6359D60E4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3F58C523-1FA1-44E8-B986-E3CC28A8536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BE0F7D53-4050-48A1-A942-47329436D65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DE8EB7E2-3F91-4A33-BDA1-44E9A3CB72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334C3EB4-1BBB-450C-A073-97B4D3D8DE8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44599AB4-9D5E-4C76-BF76-AB53B26E2F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2CF82851-8E18-4EDE-8FC4-7B44F9AB163E}"/>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0DDFB1C6-0349-4244-9A03-CB4BE4F6B20B}"/>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170E3E78-5148-4BE0-9AAE-55374942125D}"/>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3B42004B-D5D5-4F16-909C-D7693AF0C4C7}"/>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6C953B34-CE6E-44C0-AC38-130650913202}"/>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a:extLst>
            <a:ext uri="{FF2B5EF4-FFF2-40B4-BE49-F238E27FC236}">
              <a16:creationId xmlns:a16="http://schemas.microsoft.com/office/drawing/2014/main" id="{756179EC-8998-4BF9-9E3C-3FD810A0A1B4}"/>
            </a:ext>
          </a:extLst>
        </xdr:cNvPr>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F0F49B2F-CBEE-434B-92F6-3C090AA4387C}"/>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4239C10A-D22D-46BF-B5A5-4B937C896983}"/>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FF183410-11FE-4586-B6B4-9581199F04A9}"/>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15B78D3-009C-4F33-8CEA-6134C01DEE6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34F9432-1890-4EA4-B4D2-6BF9D38A2E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FF6A5D-EE02-44CD-9D0B-F8B7433F14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371D677-8A97-49CA-BA42-834DFE82CCB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29E248D-4486-4BEC-9AE8-BD15230123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105538</xdr:rowOff>
    </xdr:from>
    <xdr:to>
      <xdr:col>55</xdr:col>
      <xdr:colOff>50800</xdr:colOff>
      <xdr:row>86</xdr:row>
      <xdr:rowOff>35688</xdr:rowOff>
    </xdr:to>
    <xdr:sp macro="" textlink="">
      <xdr:nvSpPr>
        <xdr:cNvPr id="304" name="楕円 303">
          <a:extLst>
            <a:ext uri="{FF2B5EF4-FFF2-40B4-BE49-F238E27FC236}">
              <a16:creationId xmlns:a16="http://schemas.microsoft.com/office/drawing/2014/main" id="{C85FBB8C-61E9-4D88-B78E-FA09CFDB9793}"/>
            </a:ext>
          </a:extLst>
        </xdr:cNvPr>
        <xdr:cNvSpPr/>
      </xdr:nvSpPr>
      <xdr:spPr>
        <a:xfrm>
          <a:off x="10426700" y="146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20465</xdr:rowOff>
    </xdr:from>
    <xdr:ext cx="469744" cy="259045"/>
    <xdr:sp macro="" textlink="">
      <xdr:nvSpPr>
        <xdr:cNvPr id="305" name="【公営住宅】&#10;一人当たり面積該当値テキスト">
          <a:extLst>
            <a:ext uri="{FF2B5EF4-FFF2-40B4-BE49-F238E27FC236}">
              <a16:creationId xmlns:a16="http://schemas.microsoft.com/office/drawing/2014/main" id="{7D4242BE-5A29-4B56-9B4E-DC8EBC050336}"/>
            </a:ext>
          </a:extLst>
        </xdr:cNvPr>
        <xdr:cNvSpPr txBox="1"/>
      </xdr:nvSpPr>
      <xdr:spPr>
        <a:xfrm>
          <a:off x="10515600" y="1459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135128</xdr:rowOff>
    </xdr:from>
    <xdr:to>
      <xdr:col>50</xdr:col>
      <xdr:colOff>165100</xdr:colOff>
      <xdr:row>86</xdr:row>
      <xdr:rowOff>65278</xdr:rowOff>
    </xdr:to>
    <xdr:sp macro="" textlink="">
      <xdr:nvSpPr>
        <xdr:cNvPr id="306" name="楕円 305">
          <a:extLst>
            <a:ext uri="{FF2B5EF4-FFF2-40B4-BE49-F238E27FC236}">
              <a16:creationId xmlns:a16="http://schemas.microsoft.com/office/drawing/2014/main" id="{B9F6B745-B1D0-40CD-9A0C-B8151EBB9DBB}"/>
            </a:ext>
          </a:extLst>
        </xdr:cNvPr>
        <xdr:cNvSpPr/>
      </xdr:nvSpPr>
      <xdr:spPr>
        <a:xfrm>
          <a:off x="9588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156338</xdr:rowOff>
    </xdr:from>
    <xdr:to>
      <xdr:col>55</xdr:col>
      <xdr:colOff>0</xdr:colOff>
      <xdr:row>86</xdr:row>
      <xdr:rowOff>14478</xdr:rowOff>
    </xdr:to>
    <xdr:cxnSp macro="">
      <xdr:nvCxnSpPr>
        <xdr:cNvPr id="307" name="直線コネクタ 306">
          <a:extLst>
            <a:ext uri="{FF2B5EF4-FFF2-40B4-BE49-F238E27FC236}">
              <a16:creationId xmlns:a16="http://schemas.microsoft.com/office/drawing/2014/main" id="{F9E6CE37-36C8-404D-B2CA-2819F9AD3050}"/>
            </a:ext>
          </a:extLst>
        </xdr:cNvPr>
        <xdr:cNvCxnSpPr/>
      </xdr:nvCxnSpPr>
      <xdr:spPr>
        <a:xfrm flipV="1">
          <a:off x="9639300" y="14729588"/>
          <a:ext cx="838200" cy="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154812</xdr:rowOff>
    </xdr:from>
    <xdr:to>
      <xdr:col>46</xdr:col>
      <xdr:colOff>38100</xdr:colOff>
      <xdr:row>86</xdr:row>
      <xdr:rowOff>84962</xdr:rowOff>
    </xdr:to>
    <xdr:sp macro="" textlink="">
      <xdr:nvSpPr>
        <xdr:cNvPr id="308" name="楕円 307">
          <a:extLst>
            <a:ext uri="{FF2B5EF4-FFF2-40B4-BE49-F238E27FC236}">
              <a16:creationId xmlns:a16="http://schemas.microsoft.com/office/drawing/2014/main" id="{38935B4A-0497-42A1-896B-CE03795D4C44}"/>
            </a:ext>
          </a:extLst>
        </xdr:cNvPr>
        <xdr:cNvSpPr/>
      </xdr:nvSpPr>
      <xdr:spPr>
        <a:xfrm>
          <a:off x="8699500" y="147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14478</xdr:rowOff>
    </xdr:from>
    <xdr:to>
      <xdr:col>50</xdr:col>
      <xdr:colOff>114300</xdr:colOff>
      <xdr:row>86</xdr:row>
      <xdr:rowOff>34162</xdr:rowOff>
    </xdr:to>
    <xdr:cxnSp macro="">
      <xdr:nvCxnSpPr>
        <xdr:cNvPr id="309" name="直線コネクタ 308">
          <a:extLst>
            <a:ext uri="{FF2B5EF4-FFF2-40B4-BE49-F238E27FC236}">
              <a16:creationId xmlns:a16="http://schemas.microsoft.com/office/drawing/2014/main" id="{3625B440-6DEB-4230-88C9-221FAC8D4C33}"/>
            </a:ext>
          </a:extLst>
        </xdr:cNvPr>
        <xdr:cNvCxnSpPr/>
      </xdr:nvCxnSpPr>
      <xdr:spPr>
        <a:xfrm flipV="1">
          <a:off x="8750300" y="14759178"/>
          <a:ext cx="8890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a:extLst>
            <a:ext uri="{FF2B5EF4-FFF2-40B4-BE49-F238E27FC236}">
              <a16:creationId xmlns:a16="http://schemas.microsoft.com/office/drawing/2014/main" id="{7343AE7F-0F9B-4B56-8402-CACA167BF35A}"/>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a:extLst>
            <a:ext uri="{FF2B5EF4-FFF2-40B4-BE49-F238E27FC236}">
              <a16:creationId xmlns:a16="http://schemas.microsoft.com/office/drawing/2014/main" id="{B39DDC58-F056-458B-9DB8-2FA093E4F858}"/>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56405</xdr:rowOff>
    </xdr:from>
    <xdr:ext cx="469744" cy="259045"/>
    <xdr:sp macro="" textlink="">
      <xdr:nvSpPr>
        <xdr:cNvPr id="312" name="n_1mainValue【公営住宅】&#10;一人当たり面積">
          <a:extLst>
            <a:ext uri="{FF2B5EF4-FFF2-40B4-BE49-F238E27FC236}">
              <a16:creationId xmlns:a16="http://schemas.microsoft.com/office/drawing/2014/main" id="{6545984A-EF30-4EDB-9745-3F57D4108A82}"/>
            </a:ext>
          </a:extLst>
        </xdr:cNvPr>
        <xdr:cNvSpPr txBox="1"/>
      </xdr:nvSpPr>
      <xdr:spPr>
        <a:xfrm>
          <a:off x="93917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76089</xdr:rowOff>
    </xdr:from>
    <xdr:ext cx="469744" cy="259045"/>
    <xdr:sp macro="" textlink="">
      <xdr:nvSpPr>
        <xdr:cNvPr id="313" name="n_2mainValue【公営住宅】&#10;一人当たり面積">
          <a:extLst>
            <a:ext uri="{FF2B5EF4-FFF2-40B4-BE49-F238E27FC236}">
              <a16:creationId xmlns:a16="http://schemas.microsoft.com/office/drawing/2014/main" id="{D787500C-5E01-4294-9441-1016322829B8}"/>
            </a:ext>
          </a:extLst>
        </xdr:cNvPr>
        <xdr:cNvSpPr txBox="1"/>
      </xdr:nvSpPr>
      <xdr:spPr>
        <a:xfrm>
          <a:off x="8515427" y="1482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BBE5FDC1-998D-4241-8775-8E792763947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6FB293E9-7BBD-4D15-930F-5995C8FB26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E34C0181-C92D-45D0-9EBD-56EF8608152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BCCC0B73-614C-4976-BB8C-D330BE74C1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F3A6413B-3C6D-4486-AA7A-370EEF2DF7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1EC25718-F021-43AA-929B-EFF48DA082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2C92FE76-5AFA-4B9A-8473-391C592937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FC0B2375-5D49-42BD-A147-19CC0722C2C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a:extLst>
            <a:ext uri="{FF2B5EF4-FFF2-40B4-BE49-F238E27FC236}">
              <a16:creationId xmlns:a16="http://schemas.microsoft.com/office/drawing/2014/main" id="{72DFA980-29E7-4E0E-B358-FFC5D23F345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a:extLst>
            <a:ext uri="{FF2B5EF4-FFF2-40B4-BE49-F238E27FC236}">
              <a16:creationId xmlns:a16="http://schemas.microsoft.com/office/drawing/2014/main" id="{C590DADC-64BB-4286-A254-985546E63F1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a:extLst>
            <a:ext uri="{FF2B5EF4-FFF2-40B4-BE49-F238E27FC236}">
              <a16:creationId xmlns:a16="http://schemas.microsoft.com/office/drawing/2014/main" id="{B832438E-CB02-4BC0-AC1E-DFBD399BB3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a:extLst>
            <a:ext uri="{FF2B5EF4-FFF2-40B4-BE49-F238E27FC236}">
              <a16:creationId xmlns:a16="http://schemas.microsoft.com/office/drawing/2014/main" id="{08C61C8F-FE7C-4841-8E2E-2B949D67AD5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a:extLst>
            <a:ext uri="{FF2B5EF4-FFF2-40B4-BE49-F238E27FC236}">
              <a16:creationId xmlns:a16="http://schemas.microsoft.com/office/drawing/2014/main" id="{0B355409-1BE5-4A4B-89C8-0241E2CD5C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a:extLst>
            <a:ext uri="{FF2B5EF4-FFF2-40B4-BE49-F238E27FC236}">
              <a16:creationId xmlns:a16="http://schemas.microsoft.com/office/drawing/2014/main" id="{19C82374-4716-4CB7-A647-E9BB62B29D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a:extLst>
            <a:ext uri="{FF2B5EF4-FFF2-40B4-BE49-F238E27FC236}">
              <a16:creationId xmlns:a16="http://schemas.microsoft.com/office/drawing/2014/main" id="{533A0544-0807-4588-B0FA-152281EC9F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30EBCC08-370C-4781-939C-82BDDDF9393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532C5983-00E7-4087-849B-0E66D9B3606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4E347A88-CC4A-49A2-9744-6940B369F6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277883A5-8D37-470A-8964-7CC92DFA86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9FF5EA5C-8B55-4E7E-A4EA-28E77B3470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BB6ED258-572D-46AA-8148-3853E46BD1F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AB1B6175-1151-4981-B827-FD52E1E00E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3509103A-55F8-4ED6-9209-62CD9609846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08F488F7-7DFE-4F05-B2B8-BF9ABA78F92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999549F0-9449-4BC2-B9D8-AE23E658E82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AC87C77D-8939-4D5C-AF61-5540B21097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a:extLst>
            <a:ext uri="{FF2B5EF4-FFF2-40B4-BE49-F238E27FC236}">
              <a16:creationId xmlns:a16="http://schemas.microsoft.com/office/drawing/2014/main" id="{6CAD8DE5-DE1E-4F5E-97F8-CC69184CAEF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a:extLst>
            <a:ext uri="{FF2B5EF4-FFF2-40B4-BE49-F238E27FC236}">
              <a16:creationId xmlns:a16="http://schemas.microsoft.com/office/drawing/2014/main" id="{0F09293A-1EF1-41D3-AA8B-291517FFF326}"/>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a:extLst>
            <a:ext uri="{FF2B5EF4-FFF2-40B4-BE49-F238E27FC236}">
              <a16:creationId xmlns:a16="http://schemas.microsoft.com/office/drawing/2014/main" id="{997A2E55-E97D-4385-8B74-0A51659C372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a:extLst>
            <a:ext uri="{FF2B5EF4-FFF2-40B4-BE49-F238E27FC236}">
              <a16:creationId xmlns:a16="http://schemas.microsoft.com/office/drawing/2014/main" id="{F32461CB-1986-4886-AD6E-C8A9B815734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a:extLst>
            <a:ext uri="{FF2B5EF4-FFF2-40B4-BE49-F238E27FC236}">
              <a16:creationId xmlns:a16="http://schemas.microsoft.com/office/drawing/2014/main" id="{C65F8587-0489-45D1-BC62-5BDAAE4CD75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a:extLst>
            <a:ext uri="{FF2B5EF4-FFF2-40B4-BE49-F238E27FC236}">
              <a16:creationId xmlns:a16="http://schemas.microsoft.com/office/drawing/2014/main" id="{4B4F7DE3-977A-4CEC-B34D-E39C6F45C5F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a:extLst>
            <a:ext uri="{FF2B5EF4-FFF2-40B4-BE49-F238E27FC236}">
              <a16:creationId xmlns:a16="http://schemas.microsoft.com/office/drawing/2014/main" id="{9C54492D-622F-4965-95C9-24E7B54F1E5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a:extLst>
            <a:ext uri="{FF2B5EF4-FFF2-40B4-BE49-F238E27FC236}">
              <a16:creationId xmlns:a16="http://schemas.microsoft.com/office/drawing/2014/main" id="{32C4397F-ADDB-4561-A8FF-47AEC670673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a:extLst>
            <a:ext uri="{FF2B5EF4-FFF2-40B4-BE49-F238E27FC236}">
              <a16:creationId xmlns:a16="http://schemas.microsoft.com/office/drawing/2014/main" id="{8BDBC7B2-FB1C-4318-BDDD-BC2C4601A94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a:extLst>
            <a:ext uri="{FF2B5EF4-FFF2-40B4-BE49-F238E27FC236}">
              <a16:creationId xmlns:a16="http://schemas.microsoft.com/office/drawing/2014/main" id="{FE142F7D-B5D4-49FC-B2A7-C43867AC85F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a:extLst>
            <a:ext uri="{FF2B5EF4-FFF2-40B4-BE49-F238E27FC236}">
              <a16:creationId xmlns:a16="http://schemas.microsoft.com/office/drawing/2014/main" id="{6439BA35-B3C6-468A-BDF5-165238172CD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B66DDBC3-B43D-4B12-AE23-3E1172DD186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a:extLst>
            <a:ext uri="{FF2B5EF4-FFF2-40B4-BE49-F238E27FC236}">
              <a16:creationId xmlns:a16="http://schemas.microsoft.com/office/drawing/2014/main" id="{09FAA5B1-B01A-4DBC-AD13-0B3210843D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C332D5E2-2DC0-4BAD-93E2-0D6B49FB172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a:extLst>
            <a:ext uri="{FF2B5EF4-FFF2-40B4-BE49-F238E27FC236}">
              <a16:creationId xmlns:a16="http://schemas.microsoft.com/office/drawing/2014/main" id="{ED4D3E01-B2A0-4D1D-AD8A-98261310406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a:extLst>
            <a:ext uri="{FF2B5EF4-FFF2-40B4-BE49-F238E27FC236}">
              <a16:creationId xmlns:a16="http://schemas.microsoft.com/office/drawing/2014/main" id="{E68586BB-A61A-4C8D-96F5-B80D61D4A8C7}"/>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a:extLst>
            <a:ext uri="{FF2B5EF4-FFF2-40B4-BE49-F238E27FC236}">
              <a16:creationId xmlns:a16="http://schemas.microsoft.com/office/drawing/2014/main" id="{E8B4174F-3B99-4A18-8700-9460B95CD8FA}"/>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a:extLst>
            <a:ext uri="{FF2B5EF4-FFF2-40B4-BE49-F238E27FC236}">
              <a16:creationId xmlns:a16="http://schemas.microsoft.com/office/drawing/2014/main" id="{4C300A9B-B934-44DE-B776-AEF980A0C02C}"/>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a:extLst>
            <a:ext uri="{FF2B5EF4-FFF2-40B4-BE49-F238E27FC236}">
              <a16:creationId xmlns:a16="http://schemas.microsoft.com/office/drawing/2014/main" id="{C04429EC-9171-4B6B-A5F1-A10D2EFEDC7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a:extLst>
            <a:ext uri="{FF2B5EF4-FFF2-40B4-BE49-F238E27FC236}">
              <a16:creationId xmlns:a16="http://schemas.microsoft.com/office/drawing/2014/main" id="{726E43FC-D3E6-4F72-8AA4-688AA6763FDB}"/>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a:extLst>
            <a:ext uri="{FF2B5EF4-FFF2-40B4-BE49-F238E27FC236}">
              <a16:creationId xmlns:a16="http://schemas.microsoft.com/office/drawing/2014/main" id="{12297E09-99CC-4769-86AE-131BE8563CB6}"/>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a:extLst>
            <a:ext uri="{FF2B5EF4-FFF2-40B4-BE49-F238E27FC236}">
              <a16:creationId xmlns:a16="http://schemas.microsoft.com/office/drawing/2014/main" id="{2A5222F1-F217-407E-B504-23956E960262}"/>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a:extLst>
            <a:ext uri="{FF2B5EF4-FFF2-40B4-BE49-F238E27FC236}">
              <a16:creationId xmlns:a16="http://schemas.microsoft.com/office/drawing/2014/main" id="{77966D07-DFAF-409C-B43C-928880DD09EE}"/>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3" name="フローチャート: 判断 362">
          <a:extLst>
            <a:ext uri="{FF2B5EF4-FFF2-40B4-BE49-F238E27FC236}">
              <a16:creationId xmlns:a16="http://schemas.microsoft.com/office/drawing/2014/main" id="{6902B298-67E6-4D01-9588-DDC8713D5ADD}"/>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28132A55-8FD7-4723-B983-16821766C9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9B212D30-797B-4172-8181-75836DDE169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A1F87F53-5471-4D25-996B-7FA17BC521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F17C6B54-8A07-4840-A589-57201B8495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8C30F8A-3167-448B-8DEF-41EA75199FF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120106</xdr:rowOff>
    </xdr:from>
    <xdr:to>
      <xdr:col>85</xdr:col>
      <xdr:colOff>177800</xdr:colOff>
      <xdr:row>35</xdr:row>
      <xdr:rowOff>50256</xdr:rowOff>
    </xdr:to>
    <xdr:sp macro="" textlink="">
      <xdr:nvSpPr>
        <xdr:cNvPr id="369" name="楕円 368">
          <a:extLst>
            <a:ext uri="{FF2B5EF4-FFF2-40B4-BE49-F238E27FC236}">
              <a16:creationId xmlns:a16="http://schemas.microsoft.com/office/drawing/2014/main" id="{C1C657C3-50A4-4923-BBCF-F2655D3CF98B}"/>
            </a:ext>
          </a:extLst>
        </xdr:cNvPr>
        <xdr:cNvSpPr/>
      </xdr:nvSpPr>
      <xdr:spPr>
        <a:xfrm>
          <a:off x="162687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142983</xdr:rowOff>
    </xdr:from>
    <xdr:ext cx="405111" cy="259045"/>
    <xdr:sp macro="" textlink="">
      <xdr:nvSpPr>
        <xdr:cNvPr id="370" name="【認定こども園・幼稚園・保育所】&#10;有形固定資産減価償却率該当値テキスト">
          <a:extLst>
            <a:ext uri="{FF2B5EF4-FFF2-40B4-BE49-F238E27FC236}">
              <a16:creationId xmlns:a16="http://schemas.microsoft.com/office/drawing/2014/main" id="{DF6858AD-1CCD-4E0B-8D57-0F9D14C3C39C}"/>
            </a:ext>
          </a:extLst>
        </xdr:cNvPr>
        <xdr:cNvSpPr txBox="1"/>
      </xdr:nvSpPr>
      <xdr:spPr>
        <a:xfrm>
          <a:off x="16357600"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156028</xdr:rowOff>
    </xdr:from>
    <xdr:to>
      <xdr:col>81</xdr:col>
      <xdr:colOff>101600</xdr:colOff>
      <xdr:row>35</xdr:row>
      <xdr:rowOff>86178</xdr:rowOff>
    </xdr:to>
    <xdr:sp macro="" textlink="">
      <xdr:nvSpPr>
        <xdr:cNvPr id="371" name="楕円 370">
          <a:extLst>
            <a:ext uri="{FF2B5EF4-FFF2-40B4-BE49-F238E27FC236}">
              <a16:creationId xmlns:a16="http://schemas.microsoft.com/office/drawing/2014/main" id="{6D13C879-C538-45BB-B0BF-CCD89E9A656D}"/>
            </a:ext>
          </a:extLst>
        </xdr:cNvPr>
        <xdr:cNvSpPr/>
      </xdr:nvSpPr>
      <xdr:spPr>
        <a:xfrm>
          <a:off x="15430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170906</xdr:rowOff>
    </xdr:from>
    <xdr:to>
      <xdr:col>85</xdr:col>
      <xdr:colOff>127000</xdr:colOff>
      <xdr:row>35</xdr:row>
      <xdr:rowOff>35378</xdr:rowOff>
    </xdr:to>
    <xdr:cxnSp macro="">
      <xdr:nvCxnSpPr>
        <xdr:cNvPr id="372" name="直線コネクタ 371">
          <a:extLst>
            <a:ext uri="{FF2B5EF4-FFF2-40B4-BE49-F238E27FC236}">
              <a16:creationId xmlns:a16="http://schemas.microsoft.com/office/drawing/2014/main" id="{FE4EF0E9-4946-4652-B748-AC9107390E9C}"/>
            </a:ext>
          </a:extLst>
        </xdr:cNvPr>
        <xdr:cNvCxnSpPr/>
      </xdr:nvCxnSpPr>
      <xdr:spPr>
        <a:xfrm flipV="1">
          <a:off x="15481300" y="60002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373" name="楕円 372">
          <a:extLst>
            <a:ext uri="{FF2B5EF4-FFF2-40B4-BE49-F238E27FC236}">
              <a16:creationId xmlns:a16="http://schemas.microsoft.com/office/drawing/2014/main" id="{215574A0-DEAF-4BD7-A93C-5505B5F383A4}"/>
            </a:ext>
          </a:extLst>
        </xdr:cNvPr>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35378</xdr:rowOff>
    </xdr:from>
    <xdr:to>
      <xdr:col>81</xdr:col>
      <xdr:colOff>50800</xdr:colOff>
      <xdr:row>35</xdr:row>
      <xdr:rowOff>107224</xdr:rowOff>
    </xdr:to>
    <xdr:cxnSp macro="">
      <xdr:nvCxnSpPr>
        <xdr:cNvPr id="374" name="直線コネクタ 373">
          <a:extLst>
            <a:ext uri="{FF2B5EF4-FFF2-40B4-BE49-F238E27FC236}">
              <a16:creationId xmlns:a16="http://schemas.microsoft.com/office/drawing/2014/main" id="{B97F5618-0CB2-4DF4-8B3B-05EDAED2B857}"/>
            </a:ext>
          </a:extLst>
        </xdr:cNvPr>
        <xdr:cNvCxnSpPr/>
      </xdr:nvCxnSpPr>
      <xdr:spPr>
        <a:xfrm flipV="1">
          <a:off x="14592300" y="60361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a:extLst>
            <a:ext uri="{FF2B5EF4-FFF2-40B4-BE49-F238E27FC236}">
              <a16:creationId xmlns:a16="http://schemas.microsoft.com/office/drawing/2014/main" id="{5618323B-0EB2-4A80-873F-CC5FABD36AF3}"/>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76" name="n_2aveValue【認定こども園・幼稚園・保育所】&#10;有形固定資産減価償却率">
          <a:extLst>
            <a:ext uri="{FF2B5EF4-FFF2-40B4-BE49-F238E27FC236}">
              <a16:creationId xmlns:a16="http://schemas.microsoft.com/office/drawing/2014/main" id="{D992FE4B-DC45-4CE1-ADC8-BFF6F7DB78D5}"/>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102705</xdr:rowOff>
    </xdr:from>
    <xdr:ext cx="405111" cy="259045"/>
    <xdr:sp macro="" textlink="">
      <xdr:nvSpPr>
        <xdr:cNvPr id="377" name="n_1mainValue【認定こども園・幼稚園・保育所】&#10;有形固定資産減価償却率">
          <a:extLst>
            <a:ext uri="{FF2B5EF4-FFF2-40B4-BE49-F238E27FC236}">
              <a16:creationId xmlns:a16="http://schemas.microsoft.com/office/drawing/2014/main" id="{B791FFAF-3FCF-4A0F-B279-8B4DA45DE5FF}"/>
            </a:ext>
          </a:extLst>
        </xdr:cNvPr>
        <xdr:cNvSpPr txBox="1"/>
      </xdr:nvSpPr>
      <xdr:spPr>
        <a:xfrm>
          <a:off x="152660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378" name="n_2mainValue【認定こども園・幼稚園・保育所】&#10;有形固定資産減価償却率">
          <a:extLst>
            <a:ext uri="{FF2B5EF4-FFF2-40B4-BE49-F238E27FC236}">
              <a16:creationId xmlns:a16="http://schemas.microsoft.com/office/drawing/2014/main" id="{31DB7B10-B6BD-4435-9542-A02FD48A2643}"/>
            </a:ext>
          </a:extLst>
        </xdr:cNvPr>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a:extLst>
            <a:ext uri="{FF2B5EF4-FFF2-40B4-BE49-F238E27FC236}">
              <a16:creationId xmlns:a16="http://schemas.microsoft.com/office/drawing/2014/main" id="{8D584599-C73A-4FE3-A4FA-05E1352942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a:extLst>
            <a:ext uri="{FF2B5EF4-FFF2-40B4-BE49-F238E27FC236}">
              <a16:creationId xmlns:a16="http://schemas.microsoft.com/office/drawing/2014/main" id="{0A4EC3AD-6AFC-44EE-9AC2-81346EB2CA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a:extLst>
            <a:ext uri="{FF2B5EF4-FFF2-40B4-BE49-F238E27FC236}">
              <a16:creationId xmlns:a16="http://schemas.microsoft.com/office/drawing/2014/main" id="{43EBEACC-E66E-4861-B024-FE8D789216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a:extLst>
            <a:ext uri="{FF2B5EF4-FFF2-40B4-BE49-F238E27FC236}">
              <a16:creationId xmlns:a16="http://schemas.microsoft.com/office/drawing/2014/main" id="{949CF855-D3C5-4C3E-939D-F790EE4BD5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a:extLst>
            <a:ext uri="{FF2B5EF4-FFF2-40B4-BE49-F238E27FC236}">
              <a16:creationId xmlns:a16="http://schemas.microsoft.com/office/drawing/2014/main" id="{668398AF-E931-4C1F-86F7-3BAFAEB7BC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a:extLst>
            <a:ext uri="{FF2B5EF4-FFF2-40B4-BE49-F238E27FC236}">
              <a16:creationId xmlns:a16="http://schemas.microsoft.com/office/drawing/2014/main" id="{0595E15D-3FF3-44A9-AEF2-5400419129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a:extLst>
            <a:ext uri="{FF2B5EF4-FFF2-40B4-BE49-F238E27FC236}">
              <a16:creationId xmlns:a16="http://schemas.microsoft.com/office/drawing/2014/main" id="{CD752BCA-8195-4D9E-BC71-F75019C53D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a:extLst>
            <a:ext uri="{FF2B5EF4-FFF2-40B4-BE49-F238E27FC236}">
              <a16:creationId xmlns:a16="http://schemas.microsoft.com/office/drawing/2014/main" id="{D053C310-2E26-4C5B-9C45-23840D9FEFE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a:extLst>
            <a:ext uri="{FF2B5EF4-FFF2-40B4-BE49-F238E27FC236}">
              <a16:creationId xmlns:a16="http://schemas.microsoft.com/office/drawing/2014/main" id="{573F8A02-F351-49F7-8930-6DC01C6808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43011682-7177-4BDC-A787-4E6C64282E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a:extLst>
            <a:ext uri="{FF2B5EF4-FFF2-40B4-BE49-F238E27FC236}">
              <a16:creationId xmlns:a16="http://schemas.microsoft.com/office/drawing/2014/main" id="{DEF47D22-38DF-4C9C-A9AF-850B3A26B2B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a:extLst>
            <a:ext uri="{FF2B5EF4-FFF2-40B4-BE49-F238E27FC236}">
              <a16:creationId xmlns:a16="http://schemas.microsoft.com/office/drawing/2014/main" id="{8FC5075F-E6A3-42AA-94B9-D97B9C27931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a:extLst>
            <a:ext uri="{FF2B5EF4-FFF2-40B4-BE49-F238E27FC236}">
              <a16:creationId xmlns:a16="http://schemas.microsoft.com/office/drawing/2014/main" id="{0AA6603F-8861-412B-A711-CC3CE9C1CA1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a:extLst>
            <a:ext uri="{FF2B5EF4-FFF2-40B4-BE49-F238E27FC236}">
              <a16:creationId xmlns:a16="http://schemas.microsoft.com/office/drawing/2014/main" id="{79D47D75-6EC5-4158-BA35-2479FE9508D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a:extLst>
            <a:ext uri="{FF2B5EF4-FFF2-40B4-BE49-F238E27FC236}">
              <a16:creationId xmlns:a16="http://schemas.microsoft.com/office/drawing/2014/main" id="{30DD1E8A-D360-489C-82AE-04BE18AFBBD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a:extLst>
            <a:ext uri="{FF2B5EF4-FFF2-40B4-BE49-F238E27FC236}">
              <a16:creationId xmlns:a16="http://schemas.microsoft.com/office/drawing/2014/main" id="{572C1B6A-1AF0-4C5F-B78D-710CCB3745B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a:extLst>
            <a:ext uri="{FF2B5EF4-FFF2-40B4-BE49-F238E27FC236}">
              <a16:creationId xmlns:a16="http://schemas.microsoft.com/office/drawing/2014/main" id="{9EB4F5A5-347F-43A6-90A7-14A90ABA693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a:extLst>
            <a:ext uri="{FF2B5EF4-FFF2-40B4-BE49-F238E27FC236}">
              <a16:creationId xmlns:a16="http://schemas.microsoft.com/office/drawing/2014/main" id="{C353B562-F55B-4874-8E87-80DA4FAB139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a:extLst>
            <a:ext uri="{FF2B5EF4-FFF2-40B4-BE49-F238E27FC236}">
              <a16:creationId xmlns:a16="http://schemas.microsoft.com/office/drawing/2014/main" id="{D0835A63-1F7D-4C7C-A28E-A17AE733E5A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a:extLst>
            <a:ext uri="{FF2B5EF4-FFF2-40B4-BE49-F238E27FC236}">
              <a16:creationId xmlns:a16="http://schemas.microsoft.com/office/drawing/2014/main" id="{8FC8E6B4-3E33-484A-9080-7F1D1D84989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a:extLst>
            <a:ext uri="{FF2B5EF4-FFF2-40B4-BE49-F238E27FC236}">
              <a16:creationId xmlns:a16="http://schemas.microsoft.com/office/drawing/2014/main" id="{F672DB63-57BB-4D89-B50B-DB523F0666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a:extLst>
            <a:ext uri="{FF2B5EF4-FFF2-40B4-BE49-F238E27FC236}">
              <a16:creationId xmlns:a16="http://schemas.microsoft.com/office/drawing/2014/main" id="{E68AF307-76B5-44FA-B3DE-4341231B13B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a:extLst>
            <a:ext uri="{FF2B5EF4-FFF2-40B4-BE49-F238E27FC236}">
              <a16:creationId xmlns:a16="http://schemas.microsoft.com/office/drawing/2014/main" id="{E9832CA8-6942-42D8-9079-8293967562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a:extLst>
            <a:ext uri="{FF2B5EF4-FFF2-40B4-BE49-F238E27FC236}">
              <a16:creationId xmlns:a16="http://schemas.microsoft.com/office/drawing/2014/main" id="{FB69870A-1FB0-4B51-968B-85C7A19E0E5D}"/>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a:extLst>
            <a:ext uri="{FF2B5EF4-FFF2-40B4-BE49-F238E27FC236}">
              <a16:creationId xmlns:a16="http://schemas.microsoft.com/office/drawing/2014/main" id="{65FB89E1-08AE-400C-A70D-4B87008E413F}"/>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a:extLst>
            <a:ext uri="{FF2B5EF4-FFF2-40B4-BE49-F238E27FC236}">
              <a16:creationId xmlns:a16="http://schemas.microsoft.com/office/drawing/2014/main" id="{EF254819-FCCC-45DB-BE6A-A49C29CF7553}"/>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a:extLst>
            <a:ext uri="{FF2B5EF4-FFF2-40B4-BE49-F238E27FC236}">
              <a16:creationId xmlns:a16="http://schemas.microsoft.com/office/drawing/2014/main" id="{F35D4DA5-A48E-4059-AA4D-B508474D7287}"/>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a:extLst>
            <a:ext uri="{FF2B5EF4-FFF2-40B4-BE49-F238E27FC236}">
              <a16:creationId xmlns:a16="http://schemas.microsoft.com/office/drawing/2014/main" id="{AD5F47DB-48AC-4B4A-A7E3-83CCA54B5C52}"/>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07" name="【認定こども園・幼稚園・保育所】&#10;一人当たり面積平均値テキスト">
          <a:extLst>
            <a:ext uri="{FF2B5EF4-FFF2-40B4-BE49-F238E27FC236}">
              <a16:creationId xmlns:a16="http://schemas.microsoft.com/office/drawing/2014/main" id="{F9C91964-76A9-4106-A95B-CC79C429F3FA}"/>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a:extLst>
            <a:ext uri="{FF2B5EF4-FFF2-40B4-BE49-F238E27FC236}">
              <a16:creationId xmlns:a16="http://schemas.microsoft.com/office/drawing/2014/main" id="{9EAE8080-16B2-4194-9A50-3CA3BE6C363B}"/>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a:extLst>
            <a:ext uri="{FF2B5EF4-FFF2-40B4-BE49-F238E27FC236}">
              <a16:creationId xmlns:a16="http://schemas.microsoft.com/office/drawing/2014/main" id="{593EB445-B8E1-40A1-977C-CCEEFFC32B23}"/>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10" name="フローチャート: 判断 409">
          <a:extLst>
            <a:ext uri="{FF2B5EF4-FFF2-40B4-BE49-F238E27FC236}">
              <a16:creationId xmlns:a16="http://schemas.microsoft.com/office/drawing/2014/main" id="{7E66A5CE-B208-4729-8576-B08592F1CF9E}"/>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5BDCB29-30DE-406D-9865-AAB3D93A9CF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2B390DB0-C7C5-4941-9182-231F04BF44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359D933-9522-46B0-A7CB-EBA5114F0E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6003C1C-8C47-4B31-A3D8-561EBC55573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B6BD645C-8E6D-41AD-A5CD-259BDA0A1B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10160</xdr:rowOff>
    </xdr:from>
    <xdr:to>
      <xdr:col>116</xdr:col>
      <xdr:colOff>114300</xdr:colOff>
      <xdr:row>41</xdr:row>
      <xdr:rowOff>111760</xdr:rowOff>
    </xdr:to>
    <xdr:sp macro="" textlink="">
      <xdr:nvSpPr>
        <xdr:cNvPr id="416" name="楕円 415">
          <a:extLst>
            <a:ext uri="{FF2B5EF4-FFF2-40B4-BE49-F238E27FC236}">
              <a16:creationId xmlns:a16="http://schemas.microsoft.com/office/drawing/2014/main" id="{61D02527-FED3-4B8B-9D7D-220967CAE4E4}"/>
            </a:ext>
          </a:extLst>
        </xdr:cNvPr>
        <xdr:cNvSpPr/>
      </xdr:nvSpPr>
      <xdr:spPr>
        <a:xfrm>
          <a:off x="22110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17" name="【認定こども園・幼稚園・保育所】&#10;一人当たり面積該当値テキスト">
          <a:extLst>
            <a:ext uri="{FF2B5EF4-FFF2-40B4-BE49-F238E27FC236}">
              <a16:creationId xmlns:a16="http://schemas.microsoft.com/office/drawing/2014/main" id="{27373076-A89C-45EE-8516-9480184BFDE7}"/>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xdr:rowOff>
    </xdr:from>
    <xdr:to>
      <xdr:col>112</xdr:col>
      <xdr:colOff>38100</xdr:colOff>
      <xdr:row>41</xdr:row>
      <xdr:rowOff>112522</xdr:rowOff>
    </xdr:to>
    <xdr:sp macro="" textlink="">
      <xdr:nvSpPr>
        <xdr:cNvPr id="418" name="楕円 417">
          <a:extLst>
            <a:ext uri="{FF2B5EF4-FFF2-40B4-BE49-F238E27FC236}">
              <a16:creationId xmlns:a16="http://schemas.microsoft.com/office/drawing/2014/main" id="{B76B5910-83E1-47FA-8F5E-B3F28A146F9A}"/>
            </a:ext>
          </a:extLst>
        </xdr:cNvPr>
        <xdr:cNvSpPr/>
      </xdr:nvSpPr>
      <xdr:spPr>
        <a:xfrm>
          <a:off x="212725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60960</xdr:rowOff>
    </xdr:from>
    <xdr:to>
      <xdr:col>116</xdr:col>
      <xdr:colOff>63500</xdr:colOff>
      <xdr:row>41</xdr:row>
      <xdr:rowOff>61722</xdr:rowOff>
    </xdr:to>
    <xdr:cxnSp macro="">
      <xdr:nvCxnSpPr>
        <xdr:cNvPr id="419" name="直線コネクタ 418">
          <a:extLst>
            <a:ext uri="{FF2B5EF4-FFF2-40B4-BE49-F238E27FC236}">
              <a16:creationId xmlns:a16="http://schemas.microsoft.com/office/drawing/2014/main" id="{6FB606D0-6578-4573-8E36-D757ECCEDF80}"/>
            </a:ext>
          </a:extLst>
        </xdr:cNvPr>
        <xdr:cNvCxnSpPr/>
      </xdr:nvCxnSpPr>
      <xdr:spPr>
        <a:xfrm flipV="1">
          <a:off x="21323300" y="70904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129032</xdr:rowOff>
    </xdr:from>
    <xdr:to>
      <xdr:col>107</xdr:col>
      <xdr:colOff>101600</xdr:colOff>
      <xdr:row>41</xdr:row>
      <xdr:rowOff>59182</xdr:rowOff>
    </xdr:to>
    <xdr:sp macro="" textlink="">
      <xdr:nvSpPr>
        <xdr:cNvPr id="420" name="楕円 419">
          <a:extLst>
            <a:ext uri="{FF2B5EF4-FFF2-40B4-BE49-F238E27FC236}">
              <a16:creationId xmlns:a16="http://schemas.microsoft.com/office/drawing/2014/main" id="{64FCAFE9-1D5E-4646-A27D-893325E2B8D1}"/>
            </a:ext>
          </a:extLst>
        </xdr:cNvPr>
        <xdr:cNvSpPr/>
      </xdr:nvSpPr>
      <xdr:spPr>
        <a:xfrm>
          <a:off x="20383500" y="69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8382</xdr:rowOff>
    </xdr:from>
    <xdr:to>
      <xdr:col>111</xdr:col>
      <xdr:colOff>177800</xdr:colOff>
      <xdr:row>41</xdr:row>
      <xdr:rowOff>61722</xdr:rowOff>
    </xdr:to>
    <xdr:cxnSp macro="">
      <xdr:nvCxnSpPr>
        <xdr:cNvPr id="421" name="直線コネクタ 420">
          <a:extLst>
            <a:ext uri="{FF2B5EF4-FFF2-40B4-BE49-F238E27FC236}">
              <a16:creationId xmlns:a16="http://schemas.microsoft.com/office/drawing/2014/main" id="{373EB73C-5261-4A6A-927A-E219B168B9CA}"/>
            </a:ext>
          </a:extLst>
        </xdr:cNvPr>
        <xdr:cNvCxnSpPr/>
      </xdr:nvCxnSpPr>
      <xdr:spPr>
        <a:xfrm>
          <a:off x="20434300" y="7037832"/>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id="{77FE261F-C4B2-4C3B-92EB-54551BD7FE42}"/>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23" name="n_2aveValue【認定こども園・幼稚園・保育所】&#10;一人当たり面積">
          <a:extLst>
            <a:ext uri="{FF2B5EF4-FFF2-40B4-BE49-F238E27FC236}">
              <a16:creationId xmlns:a16="http://schemas.microsoft.com/office/drawing/2014/main" id="{E9B2F913-D6D6-4DF1-B3D6-9D96FB678DB0}"/>
            </a:ext>
          </a:extLst>
        </xdr:cNvPr>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103649</xdr:rowOff>
    </xdr:from>
    <xdr:ext cx="469744" cy="259045"/>
    <xdr:sp macro="" textlink="">
      <xdr:nvSpPr>
        <xdr:cNvPr id="424" name="n_1mainValue【認定こども園・幼稚園・保育所】&#10;一人当たり面積">
          <a:extLst>
            <a:ext uri="{FF2B5EF4-FFF2-40B4-BE49-F238E27FC236}">
              <a16:creationId xmlns:a16="http://schemas.microsoft.com/office/drawing/2014/main" id="{9BA6E75D-8CD4-41CC-841C-AF0B0C187B6F}"/>
            </a:ext>
          </a:extLst>
        </xdr:cNvPr>
        <xdr:cNvSpPr txBox="1"/>
      </xdr:nvSpPr>
      <xdr:spPr>
        <a:xfrm>
          <a:off x="21075727" y="713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75709</xdr:rowOff>
    </xdr:from>
    <xdr:ext cx="469744" cy="259045"/>
    <xdr:sp macro="" textlink="">
      <xdr:nvSpPr>
        <xdr:cNvPr id="425" name="n_2mainValue【認定こども園・幼稚園・保育所】&#10;一人当たり面積">
          <a:extLst>
            <a:ext uri="{FF2B5EF4-FFF2-40B4-BE49-F238E27FC236}">
              <a16:creationId xmlns:a16="http://schemas.microsoft.com/office/drawing/2014/main" id="{BC924F4C-2182-4D17-BA90-D9C271BC82DC}"/>
            </a:ext>
          </a:extLst>
        </xdr:cNvPr>
        <xdr:cNvSpPr txBox="1"/>
      </xdr:nvSpPr>
      <xdr:spPr>
        <a:xfrm>
          <a:off x="20199427" y="67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a:extLst>
            <a:ext uri="{FF2B5EF4-FFF2-40B4-BE49-F238E27FC236}">
              <a16:creationId xmlns:a16="http://schemas.microsoft.com/office/drawing/2014/main" id="{B31017DE-8E77-409F-BFAF-2DB2DF4631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a:extLst>
            <a:ext uri="{FF2B5EF4-FFF2-40B4-BE49-F238E27FC236}">
              <a16:creationId xmlns:a16="http://schemas.microsoft.com/office/drawing/2014/main" id="{C4BC9CDE-0680-4133-8F2D-CA5BF2F93B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a:extLst>
            <a:ext uri="{FF2B5EF4-FFF2-40B4-BE49-F238E27FC236}">
              <a16:creationId xmlns:a16="http://schemas.microsoft.com/office/drawing/2014/main" id="{BD2BCD61-1535-4CDF-8AF4-051DA476D85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a:extLst>
            <a:ext uri="{FF2B5EF4-FFF2-40B4-BE49-F238E27FC236}">
              <a16:creationId xmlns:a16="http://schemas.microsoft.com/office/drawing/2014/main" id="{3C68FA1D-18A3-4A50-AACE-04658301637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a:extLst>
            <a:ext uri="{FF2B5EF4-FFF2-40B4-BE49-F238E27FC236}">
              <a16:creationId xmlns:a16="http://schemas.microsoft.com/office/drawing/2014/main" id="{CF355081-505B-443A-9420-B56C3E09EF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a:extLst>
            <a:ext uri="{FF2B5EF4-FFF2-40B4-BE49-F238E27FC236}">
              <a16:creationId xmlns:a16="http://schemas.microsoft.com/office/drawing/2014/main" id="{EB09A504-A69F-484E-925C-1E20918338C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a:extLst>
            <a:ext uri="{FF2B5EF4-FFF2-40B4-BE49-F238E27FC236}">
              <a16:creationId xmlns:a16="http://schemas.microsoft.com/office/drawing/2014/main" id="{F7CD6C4D-E52F-470F-8633-604D3FCBB4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a:extLst>
            <a:ext uri="{FF2B5EF4-FFF2-40B4-BE49-F238E27FC236}">
              <a16:creationId xmlns:a16="http://schemas.microsoft.com/office/drawing/2014/main" id="{9806687E-573D-462F-93B6-C1483D1012C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a:extLst>
            <a:ext uri="{FF2B5EF4-FFF2-40B4-BE49-F238E27FC236}">
              <a16:creationId xmlns:a16="http://schemas.microsoft.com/office/drawing/2014/main" id="{77CE18B7-8FFA-46DA-9305-24779DA470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a:extLst>
            <a:ext uri="{FF2B5EF4-FFF2-40B4-BE49-F238E27FC236}">
              <a16:creationId xmlns:a16="http://schemas.microsoft.com/office/drawing/2014/main" id="{2DCDB8E9-8AD5-4D92-A8EB-F5B6A5719C9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a:extLst>
            <a:ext uri="{FF2B5EF4-FFF2-40B4-BE49-F238E27FC236}">
              <a16:creationId xmlns:a16="http://schemas.microsoft.com/office/drawing/2014/main" id="{0BFF1BE2-B07E-4A95-ACCC-4665A9D2A1F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a:extLst>
            <a:ext uri="{FF2B5EF4-FFF2-40B4-BE49-F238E27FC236}">
              <a16:creationId xmlns:a16="http://schemas.microsoft.com/office/drawing/2014/main" id="{3A107FFF-82F3-4512-889E-CE36F108A61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a:extLst>
            <a:ext uri="{FF2B5EF4-FFF2-40B4-BE49-F238E27FC236}">
              <a16:creationId xmlns:a16="http://schemas.microsoft.com/office/drawing/2014/main" id="{2D251054-73DA-481B-96DA-2DE7EACC71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a:extLst>
            <a:ext uri="{FF2B5EF4-FFF2-40B4-BE49-F238E27FC236}">
              <a16:creationId xmlns:a16="http://schemas.microsoft.com/office/drawing/2014/main" id="{3DDE89E5-4DDF-4BFF-BDDD-351FE6629D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a:extLst>
            <a:ext uri="{FF2B5EF4-FFF2-40B4-BE49-F238E27FC236}">
              <a16:creationId xmlns:a16="http://schemas.microsoft.com/office/drawing/2014/main" id="{24C5D94E-459D-4184-A7FB-7D2B0D63A83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a:extLst>
            <a:ext uri="{FF2B5EF4-FFF2-40B4-BE49-F238E27FC236}">
              <a16:creationId xmlns:a16="http://schemas.microsoft.com/office/drawing/2014/main" id="{9A907230-E415-4E31-B095-41226959342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a:extLst>
            <a:ext uri="{FF2B5EF4-FFF2-40B4-BE49-F238E27FC236}">
              <a16:creationId xmlns:a16="http://schemas.microsoft.com/office/drawing/2014/main" id="{56B0947A-080C-4294-88EB-C6E2FABA1B3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a:extLst>
            <a:ext uri="{FF2B5EF4-FFF2-40B4-BE49-F238E27FC236}">
              <a16:creationId xmlns:a16="http://schemas.microsoft.com/office/drawing/2014/main" id="{87794C9E-022E-411F-B4A3-685F79C1CFA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a:extLst>
            <a:ext uri="{FF2B5EF4-FFF2-40B4-BE49-F238E27FC236}">
              <a16:creationId xmlns:a16="http://schemas.microsoft.com/office/drawing/2014/main" id="{682C20CA-D7ED-4413-A88B-707583CADD3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a:extLst>
            <a:ext uri="{FF2B5EF4-FFF2-40B4-BE49-F238E27FC236}">
              <a16:creationId xmlns:a16="http://schemas.microsoft.com/office/drawing/2014/main" id="{DB4EAC12-F3A2-4101-A210-EFA982CDB98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a:extLst>
            <a:ext uri="{FF2B5EF4-FFF2-40B4-BE49-F238E27FC236}">
              <a16:creationId xmlns:a16="http://schemas.microsoft.com/office/drawing/2014/main" id="{982D0962-CDCE-43F0-BFF0-B2267656751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a:extLst>
            <a:ext uri="{FF2B5EF4-FFF2-40B4-BE49-F238E27FC236}">
              <a16:creationId xmlns:a16="http://schemas.microsoft.com/office/drawing/2014/main" id="{8ED03A06-08BD-4F29-8DCE-241C03471BF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a:extLst>
            <a:ext uri="{FF2B5EF4-FFF2-40B4-BE49-F238E27FC236}">
              <a16:creationId xmlns:a16="http://schemas.microsoft.com/office/drawing/2014/main" id="{240D8121-3ADE-48D5-A6A2-68F5435212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a:extLst>
            <a:ext uri="{FF2B5EF4-FFF2-40B4-BE49-F238E27FC236}">
              <a16:creationId xmlns:a16="http://schemas.microsoft.com/office/drawing/2014/main" id="{828AD916-9D25-4F45-99D6-BF86C22E535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a:extLst>
            <a:ext uri="{FF2B5EF4-FFF2-40B4-BE49-F238E27FC236}">
              <a16:creationId xmlns:a16="http://schemas.microsoft.com/office/drawing/2014/main" id="{1FC3E2DB-10ED-4190-B432-7FB6BE9975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a:extLst>
            <a:ext uri="{FF2B5EF4-FFF2-40B4-BE49-F238E27FC236}">
              <a16:creationId xmlns:a16="http://schemas.microsoft.com/office/drawing/2014/main" id="{4D0CCB94-8D42-4495-911F-50B21B03E628}"/>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a:extLst>
            <a:ext uri="{FF2B5EF4-FFF2-40B4-BE49-F238E27FC236}">
              <a16:creationId xmlns:a16="http://schemas.microsoft.com/office/drawing/2014/main" id="{E1906F5B-F85F-449E-AC1B-CAE1D6CD2387}"/>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a:extLst>
            <a:ext uri="{FF2B5EF4-FFF2-40B4-BE49-F238E27FC236}">
              <a16:creationId xmlns:a16="http://schemas.microsoft.com/office/drawing/2014/main" id="{7EE4A9CC-B150-4F96-8646-6B5A8BCE0EA0}"/>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a:extLst>
            <a:ext uri="{FF2B5EF4-FFF2-40B4-BE49-F238E27FC236}">
              <a16:creationId xmlns:a16="http://schemas.microsoft.com/office/drawing/2014/main" id="{009877A2-AF30-4DD2-A95F-CFD3DE2B63DF}"/>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a:extLst>
            <a:ext uri="{FF2B5EF4-FFF2-40B4-BE49-F238E27FC236}">
              <a16:creationId xmlns:a16="http://schemas.microsoft.com/office/drawing/2014/main" id="{611DE5CD-EF85-4FAB-B280-96299A2E8C9C}"/>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a:extLst>
            <a:ext uri="{FF2B5EF4-FFF2-40B4-BE49-F238E27FC236}">
              <a16:creationId xmlns:a16="http://schemas.microsoft.com/office/drawing/2014/main" id="{0F8BFEE8-3406-4637-B671-8CDD71794A6B}"/>
            </a:ext>
          </a:extLst>
        </xdr:cNvPr>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a:extLst>
            <a:ext uri="{FF2B5EF4-FFF2-40B4-BE49-F238E27FC236}">
              <a16:creationId xmlns:a16="http://schemas.microsoft.com/office/drawing/2014/main" id="{201B9B2B-DE24-46C6-BC16-8A5EB699D350}"/>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a:extLst>
            <a:ext uri="{FF2B5EF4-FFF2-40B4-BE49-F238E27FC236}">
              <a16:creationId xmlns:a16="http://schemas.microsoft.com/office/drawing/2014/main" id="{5905DBE4-04F6-4892-9EA1-D01B13061013}"/>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9" name="フローチャート: 判断 458">
          <a:extLst>
            <a:ext uri="{FF2B5EF4-FFF2-40B4-BE49-F238E27FC236}">
              <a16:creationId xmlns:a16="http://schemas.microsoft.com/office/drawing/2014/main" id="{4C99FE4E-A0B3-40F2-B740-115CB84991D6}"/>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50DC9FD-BD51-42FF-8B65-F0B6BAB3088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A6F8006D-7904-4CDB-A273-2D790245B9F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88E252E-1091-4AFB-A953-8B72EAFE4C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4A7E065F-455E-49C5-A31F-73658AA554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A0D2C5EF-CB2C-4045-9827-9D4DA3120A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465" name="楕円 464">
          <a:extLst>
            <a:ext uri="{FF2B5EF4-FFF2-40B4-BE49-F238E27FC236}">
              <a16:creationId xmlns:a16="http://schemas.microsoft.com/office/drawing/2014/main" id="{5526EB3D-09A0-4086-B0BC-827D24710332}"/>
            </a:ext>
          </a:extLst>
        </xdr:cNvPr>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466" name="【学校施設】&#10;有形固定資産減価償却率該当値テキスト">
          <a:extLst>
            <a:ext uri="{FF2B5EF4-FFF2-40B4-BE49-F238E27FC236}">
              <a16:creationId xmlns:a16="http://schemas.microsoft.com/office/drawing/2014/main" id="{9B334B43-EE37-49F0-8509-D3A3976F245A}"/>
            </a:ext>
          </a:extLst>
        </xdr:cNvPr>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21046</xdr:rowOff>
    </xdr:from>
    <xdr:to>
      <xdr:col>81</xdr:col>
      <xdr:colOff>101600</xdr:colOff>
      <xdr:row>57</xdr:row>
      <xdr:rowOff>122646</xdr:rowOff>
    </xdr:to>
    <xdr:sp macro="" textlink="">
      <xdr:nvSpPr>
        <xdr:cNvPr id="467" name="楕円 466">
          <a:extLst>
            <a:ext uri="{FF2B5EF4-FFF2-40B4-BE49-F238E27FC236}">
              <a16:creationId xmlns:a16="http://schemas.microsoft.com/office/drawing/2014/main" id="{10E0A08E-F30A-4A85-BFA3-AA66A775363D}"/>
            </a:ext>
          </a:extLst>
        </xdr:cNvPr>
        <xdr:cNvSpPr/>
      </xdr:nvSpPr>
      <xdr:spPr>
        <a:xfrm>
          <a:off x="15430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34290</xdr:rowOff>
    </xdr:from>
    <xdr:to>
      <xdr:col>85</xdr:col>
      <xdr:colOff>127000</xdr:colOff>
      <xdr:row>57</xdr:row>
      <xdr:rowOff>71846</xdr:rowOff>
    </xdr:to>
    <xdr:cxnSp macro="">
      <xdr:nvCxnSpPr>
        <xdr:cNvPr id="468" name="直線コネクタ 467">
          <a:extLst>
            <a:ext uri="{FF2B5EF4-FFF2-40B4-BE49-F238E27FC236}">
              <a16:creationId xmlns:a16="http://schemas.microsoft.com/office/drawing/2014/main" id="{791578CF-144E-4074-87B1-F31D198E6DB2}"/>
            </a:ext>
          </a:extLst>
        </xdr:cNvPr>
        <xdr:cNvCxnSpPr/>
      </xdr:nvCxnSpPr>
      <xdr:spPr>
        <a:xfrm flipV="1">
          <a:off x="15481300" y="98069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148409</xdr:rowOff>
    </xdr:from>
    <xdr:to>
      <xdr:col>76</xdr:col>
      <xdr:colOff>165100</xdr:colOff>
      <xdr:row>58</xdr:row>
      <xdr:rowOff>78559</xdr:rowOff>
    </xdr:to>
    <xdr:sp macro="" textlink="">
      <xdr:nvSpPr>
        <xdr:cNvPr id="469" name="楕円 468">
          <a:extLst>
            <a:ext uri="{FF2B5EF4-FFF2-40B4-BE49-F238E27FC236}">
              <a16:creationId xmlns:a16="http://schemas.microsoft.com/office/drawing/2014/main" id="{3A6CCBFB-BA6C-459B-83F2-06D28A7B8652}"/>
            </a:ext>
          </a:extLst>
        </xdr:cNvPr>
        <xdr:cNvSpPr/>
      </xdr:nvSpPr>
      <xdr:spPr>
        <a:xfrm>
          <a:off x="14541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71846</xdr:rowOff>
    </xdr:from>
    <xdr:to>
      <xdr:col>81</xdr:col>
      <xdr:colOff>50800</xdr:colOff>
      <xdr:row>58</xdr:row>
      <xdr:rowOff>27759</xdr:rowOff>
    </xdr:to>
    <xdr:cxnSp macro="">
      <xdr:nvCxnSpPr>
        <xdr:cNvPr id="470" name="直線コネクタ 469">
          <a:extLst>
            <a:ext uri="{FF2B5EF4-FFF2-40B4-BE49-F238E27FC236}">
              <a16:creationId xmlns:a16="http://schemas.microsoft.com/office/drawing/2014/main" id="{F1BD67D2-AE29-4EFA-8EA6-0FD759855E9B}"/>
            </a:ext>
          </a:extLst>
        </xdr:cNvPr>
        <xdr:cNvCxnSpPr/>
      </xdr:nvCxnSpPr>
      <xdr:spPr>
        <a:xfrm flipV="1">
          <a:off x="14592300" y="984449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a:extLst>
            <a:ext uri="{FF2B5EF4-FFF2-40B4-BE49-F238E27FC236}">
              <a16:creationId xmlns:a16="http://schemas.microsoft.com/office/drawing/2014/main" id="{5E702B37-5622-4F48-BBA5-0862AC2CD6B3}"/>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72" name="n_2aveValue【学校施設】&#10;有形固定資産減価償却率">
          <a:extLst>
            <a:ext uri="{FF2B5EF4-FFF2-40B4-BE49-F238E27FC236}">
              <a16:creationId xmlns:a16="http://schemas.microsoft.com/office/drawing/2014/main" id="{0BB2F99A-5D50-406F-B813-7DF6CC0D6BA0}"/>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139173</xdr:rowOff>
    </xdr:from>
    <xdr:ext cx="405111" cy="259045"/>
    <xdr:sp macro="" textlink="">
      <xdr:nvSpPr>
        <xdr:cNvPr id="473" name="n_1mainValue【学校施設】&#10;有形固定資産減価償却率">
          <a:extLst>
            <a:ext uri="{FF2B5EF4-FFF2-40B4-BE49-F238E27FC236}">
              <a16:creationId xmlns:a16="http://schemas.microsoft.com/office/drawing/2014/main" id="{3D161371-3C84-427C-9F0E-D9E95B9FBFAA}"/>
            </a:ext>
          </a:extLst>
        </xdr:cNvPr>
        <xdr:cNvSpPr txBox="1"/>
      </xdr:nvSpPr>
      <xdr:spPr>
        <a:xfrm>
          <a:off x="15266044" y="956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95086</xdr:rowOff>
    </xdr:from>
    <xdr:ext cx="405111" cy="259045"/>
    <xdr:sp macro="" textlink="">
      <xdr:nvSpPr>
        <xdr:cNvPr id="474" name="n_2mainValue【学校施設】&#10;有形固定資産減価償却率">
          <a:extLst>
            <a:ext uri="{FF2B5EF4-FFF2-40B4-BE49-F238E27FC236}">
              <a16:creationId xmlns:a16="http://schemas.microsoft.com/office/drawing/2014/main" id="{D99B9E40-DB52-413C-9252-781628520926}"/>
            </a:ext>
          </a:extLst>
        </xdr:cNvPr>
        <xdr:cNvSpPr txBox="1"/>
      </xdr:nvSpPr>
      <xdr:spPr>
        <a:xfrm>
          <a:off x="14389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A87C924C-83EE-4973-B79F-09A1BDF0795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F7338BD-3927-4ED1-BE65-73B9791CD0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3773C2F-ED21-432A-AFC7-69BFF74D99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C19B7494-DB67-430D-B840-54594587E2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2677D1FA-F0DC-4BBC-AEE1-D18B5840AF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16EA24B0-A5BA-45EF-8418-DA828A0385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4B795647-D998-4528-BEBA-7669100ADF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E6611328-2883-416F-B97C-26A57FB4D6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99700295-5E3D-4D51-827A-1D658328EC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3135B697-CF15-4168-8CF8-44FE6F8172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a:extLst>
            <a:ext uri="{FF2B5EF4-FFF2-40B4-BE49-F238E27FC236}">
              <a16:creationId xmlns:a16="http://schemas.microsoft.com/office/drawing/2014/main" id="{015A99D8-3318-4152-B77B-D59E05CB85F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a:extLst>
            <a:ext uri="{FF2B5EF4-FFF2-40B4-BE49-F238E27FC236}">
              <a16:creationId xmlns:a16="http://schemas.microsoft.com/office/drawing/2014/main" id="{5DD20229-778F-46E8-AB7C-41310665A5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a:extLst>
            <a:ext uri="{FF2B5EF4-FFF2-40B4-BE49-F238E27FC236}">
              <a16:creationId xmlns:a16="http://schemas.microsoft.com/office/drawing/2014/main" id="{819ED319-E097-4919-B46B-FF3267857AC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a:extLst>
            <a:ext uri="{FF2B5EF4-FFF2-40B4-BE49-F238E27FC236}">
              <a16:creationId xmlns:a16="http://schemas.microsoft.com/office/drawing/2014/main" id="{23F140DA-8C90-48F0-83FA-3F76E828CB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a:extLst>
            <a:ext uri="{FF2B5EF4-FFF2-40B4-BE49-F238E27FC236}">
              <a16:creationId xmlns:a16="http://schemas.microsoft.com/office/drawing/2014/main" id="{D0A81C89-7760-46C5-B52F-97131F4ABDC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a:extLst>
            <a:ext uri="{FF2B5EF4-FFF2-40B4-BE49-F238E27FC236}">
              <a16:creationId xmlns:a16="http://schemas.microsoft.com/office/drawing/2014/main" id="{EE576ECC-08B1-42E9-A60C-8121827F6FA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a:extLst>
            <a:ext uri="{FF2B5EF4-FFF2-40B4-BE49-F238E27FC236}">
              <a16:creationId xmlns:a16="http://schemas.microsoft.com/office/drawing/2014/main" id="{0F6F394C-E8BA-4272-8385-6B7654282F3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a:extLst>
            <a:ext uri="{FF2B5EF4-FFF2-40B4-BE49-F238E27FC236}">
              <a16:creationId xmlns:a16="http://schemas.microsoft.com/office/drawing/2014/main" id="{F9C7B370-D726-4160-8299-23275924B6D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a:extLst>
            <a:ext uri="{FF2B5EF4-FFF2-40B4-BE49-F238E27FC236}">
              <a16:creationId xmlns:a16="http://schemas.microsoft.com/office/drawing/2014/main" id="{AC5E05B1-D379-47B6-9D17-A749DC5DFEA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a:extLst>
            <a:ext uri="{FF2B5EF4-FFF2-40B4-BE49-F238E27FC236}">
              <a16:creationId xmlns:a16="http://schemas.microsoft.com/office/drawing/2014/main" id="{3FBEBB6F-1CF0-4D4B-A010-F0BC21A5579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a:extLst>
            <a:ext uri="{FF2B5EF4-FFF2-40B4-BE49-F238E27FC236}">
              <a16:creationId xmlns:a16="http://schemas.microsoft.com/office/drawing/2014/main" id="{88138A9C-5AEB-4278-A4C3-A74274B184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a:extLst>
            <a:ext uri="{FF2B5EF4-FFF2-40B4-BE49-F238E27FC236}">
              <a16:creationId xmlns:a16="http://schemas.microsoft.com/office/drawing/2014/main" id="{7B514219-F298-472A-A424-3F15E2DA974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3B8E94CF-2330-4234-9DB9-803E58CEA8A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a:extLst>
            <a:ext uri="{FF2B5EF4-FFF2-40B4-BE49-F238E27FC236}">
              <a16:creationId xmlns:a16="http://schemas.microsoft.com/office/drawing/2014/main" id="{B17C1DB8-0742-41C0-9FBB-768DF8B8888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C529FA06-08A6-411B-A6C9-AC223A8F83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a:extLst>
            <a:ext uri="{FF2B5EF4-FFF2-40B4-BE49-F238E27FC236}">
              <a16:creationId xmlns:a16="http://schemas.microsoft.com/office/drawing/2014/main" id="{34E482B2-DA14-46CA-A15D-2B73A854F7FF}"/>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a:extLst>
            <a:ext uri="{FF2B5EF4-FFF2-40B4-BE49-F238E27FC236}">
              <a16:creationId xmlns:a16="http://schemas.microsoft.com/office/drawing/2014/main" id="{978717E6-17DF-44DA-87D2-12D0E57B4DE6}"/>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a:extLst>
            <a:ext uri="{FF2B5EF4-FFF2-40B4-BE49-F238E27FC236}">
              <a16:creationId xmlns:a16="http://schemas.microsoft.com/office/drawing/2014/main" id="{F824C3A8-1446-4DEB-8390-32F8FD368A9E}"/>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a:extLst>
            <a:ext uri="{FF2B5EF4-FFF2-40B4-BE49-F238E27FC236}">
              <a16:creationId xmlns:a16="http://schemas.microsoft.com/office/drawing/2014/main" id="{32289E8C-0BCC-4361-9805-74ADB55FD154}"/>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a:extLst>
            <a:ext uri="{FF2B5EF4-FFF2-40B4-BE49-F238E27FC236}">
              <a16:creationId xmlns:a16="http://schemas.microsoft.com/office/drawing/2014/main" id="{F96891BC-E527-4549-89F2-6B7209236B17}"/>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05" name="【学校施設】&#10;一人当たり面積平均値テキスト">
          <a:extLst>
            <a:ext uri="{FF2B5EF4-FFF2-40B4-BE49-F238E27FC236}">
              <a16:creationId xmlns:a16="http://schemas.microsoft.com/office/drawing/2014/main" id="{D932157A-88A8-429A-AFE7-33205C8084B6}"/>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a:extLst>
            <a:ext uri="{FF2B5EF4-FFF2-40B4-BE49-F238E27FC236}">
              <a16:creationId xmlns:a16="http://schemas.microsoft.com/office/drawing/2014/main" id="{08F21340-2312-428A-9788-23A25B44CE53}"/>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a:extLst>
            <a:ext uri="{FF2B5EF4-FFF2-40B4-BE49-F238E27FC236}">
              <a16:creationId xmlns:a16="http://schemas.microsoft.com/office/drawing/2014/main" id="{D13BB791-E07A-4EC8-98E3-241A987DCA0C}"/>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8" name="フローチャート: 判断 507">
          <a:extLst>
            <a:ext uri="{FF2B5EF4-FFF2-40B4-BE49-F238E27FC236}">
              <a16:creationId xmlns:a16="http://schemas.microsoft.com/office/drawing/2014/main" id="{F0FD995D-FF49-4CD8-B098-C2587704522F}"/>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D769B62-C366-4851-8F85-84362F4FF0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C8EDB8F-9B62-4679-B19D-58485404C4A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8CA37F41-8134-423B-A256-F60230A9F7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8C25EF03-F3C4-47C5-926C-BA80A84639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7E715F16-EC36-4A6F-BCA2-392E1E6C343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60670</xdr:rowOff>
    </xdr:from>
    <xdr:to>
      <xdr:col>116</xdr:col>
      <xdr:colOff>114300</xdr:colOff>
      <xdr:row>62</xdr:row>
      <xdr:rowOff>162270</xdr:rowOff>
    </xdr:to>
    <xdr:sp macro="" textlink="">
      <xdr:nvSpPr>
        <xdr:cNvPr id="514" name="楕円 513">
          <a:extLst>
            <a:ext uri="{FF2B5EF4-FFF2-40B4-BE49-F238E27FC236}">
              <a16:creationId xmlns:a16="http://schemas.microsoft.com/office/drawing/2014/main" id="{FAB1E99C-F135-4E3C-A8D6-13ADC574254E}"/>
            </a:ext>
          </a:extLst>
        </xdr:cNvPr>
        <xdr:cNvSpPr/>
      </xdr:nvSpPr>
      <xdr:spPr>
        <a:xfrm>
          <a:off x="22110700" y="106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39097</xdr:rowOff>
    </xdr:from>
    <xdr:ext cx="469744" cy="259045"/>
    <xdr:sp macro="" textlink="">
      <xdr:nvSpPr>
        <xdr:cNvPr id="515" name="【学校施設】&#10;一人当たり面積該当値テキスト">
          <a:extLst>
            <a:ext uri="{FF2B5EF4-FFF2-40B4-BE49-F238E27FC236}">
              <a16:creationId xmlns:a16="http://schemas.microsoft.com/office/drawing/2014/main" id="{E5F503E0-4738-4497-A4CD-8B3F1888EB94}"/>
            </a:ext>
          </a:extLst>
        </xdr:cNvPr>
        <xdr:cNvSpPr txBox="1"/>
      </xdr:nvSpPr>
      <xdr:spPr>
        <a:xfrm>
          <a:off x="22199600" y="1066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62302</xdr:rowOff>
    </xdr:from>
    <xdr:to>
      <xdr:col>112</xdr:col>
      <xdr:colOff>38100</xdr:colOff>
      <xdr:row>62</xdr:row>
      <xdr:rowOff>163902</xdr:rowOff>
    </xdr:to>
    <xdr:sp macro="" textlink="">
      <xdr:nvSpPr>
        <xdr:cNvPr id="516" name="楕円 515">
          <a:extLst>
            <a:ext uri="{FF2B5EF4-FFF2-40B4-BE49-F238E27FC236}">
              <a16:creationId xmlns:a16="http://schemas.microsoft.com/office/drawing/2014/main" id="{EAF15D68-D036-41C6-9F59-A755DB0030BD}"/>
            </a:ext>
          </a:extLst>
        </xdr:cNvPr>
        <xdr:cNvSpPr/>
      </xdr:nvSpPr>
      <xdr:spPr>
        <a:xfrm>
          <a:off x="21272500" y="106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111470</xdr:rowOff>
    </xdr:from>
    <xdr:to>
      <xdr:col>116</xdr:col>
      <xdr:colOff>63500</xdr:colOff>
      <xdr:row>62</xdr:row>
      <xdr:rowOff>113102</xdr:rowOff>
    </xdr:to>
    <xdr:cxnSp macro="">
      <xdr:nvCxnSpPr>
        <xdr:cNvPr id="517" name="直線コネクタ 516">
          <a:extLst>
            <a:ext uri="{FF2B5EF4-FFF2-40B4-BE49-F238E27FC236}">
              <a16:creationId xmlns:a16="http://schemas.microsoft.com/office/drawing/2014/main" id="{64E93ACE-A736-46D3-B0FF-4D491A51A6BB}"/>
            </a:ext>
          </a:extLst>
        </xdr:cNvPr>
        <xdr:cNvCxnSpPr/>
      </xdr:nvCxnSpPr>
      <xdr:spPr>
        <a:xfrm flipV="1">
          <a:off x="21323300" y="107413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62194</xdr:rowOff>
    </xdr:from>
    <xdr:to>
      <xdr:col>107</xdr:col>
      <xdr:colOff>101600</xdr:colOff>
      <xdr:row>62</xdr:row>
      <xdr:rowOff>163794</xdr:rowOff>
    </xdr:to>
    <xdr:sp macro="" textlink="">
      <xdr:nvSpPr>
        <xdr:cNvPr id="518" name="楕円 517">
          <a:extLst>
            <a:ext uri="{FF2B5EF4-FFF2-40B4-BE49-F238E27FC236}">
              <a16:creationId xmlns:a16="http://schemas.microsoft.com/office/drawing/2014/main" id="{15C81155-EB18-4FF9-A009-BF396B4B74FB}"/>
            </a:ext>
          </a:extLst>
        </xdr:cNvPr>
        <xdr:cNvSpPr/>
      </xdr:nvSpPr>
      <xdr:spPr>
        <a:xfrm>
          <a:off x="20383500" y="106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112994</xdr:rowOff>
    </xdr:from>
    <xdr:to>
      <xdr:col>111</xdr:col>
      <xdr:colOff>177800</xdr:colOff>
      <xdr:row>62</xdr:row>
      <xdr:rowOff>113102</xdr:rowOff>
    </xdr:to>
    <xdr:cxnSp macro="">
      <xdr:nvCxnSpPr>
        <xdr:cNvPr id="519" name="直線コネクタ 518">
          <a:extLst>
            <a:ext uri="{FF2B5EF4-FFF2-40B4-BE49-F238E27FC236}">
              <a16:creationId xmlns:a16="http://schemas.microsoft.com/office/drawing/2014/main" id="{0378671B-B737-4BC0-9598-ABB34B194BEF}"/>
            </a:ext>
          </a:extLst>
        </xdr:cNvPr>
        <xdr:cNvCxnSpPr/>
      </xdr:nvCxnSpPr>
      <xdr:spPr>
        <a:xfrm>
          <a:off x="20434300" y="10742894"/>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20" name="n_1aveValue【学校施設】&#10;一人当たり面積">
          <a:extLst>
            <a:ext uri="{FF2B5EF4-FFF2-40B4-BE49-F238E27FC236}">
              <a16:creationId xmlns:a16="http://schemas.microsoft.com/office/drawing/2014/main" id="{B2CFCF97-5F83-4F78-904A-B1F882EEA8DC}"/>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21" name="n_2aveValue【学校施設】&#10;一人当たり面積">
          <a:extLst>
            <a:ext uri="{FF2B5EF4-FFF2-40B4-BE49-F238E27FC236}">
              <a16:creationId xmlns:a16="http://schemas.microsoft.com/office/drawing/2014/main" id="{EF570139-5DFE-439E-BFE7-E1D1B30C64BB}"/>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155029</xdr:rowOff>
    </xdr:from>
    <xdr:ext cx="469744" cy="259045"/>
    <xdr:sp macro="" textlink="">
      <xdr:nvSpPr>
        <xdr:cNvPr id="522" name="n_1mainValue【学校施設】&#10;一人当たり面積">
          <a:extLst>
            <a:ext uri="{FF2B5EF4-FFF2-40B4-BE49-F238E27FC236}">
              <a16:creationId xmlns:a16="http://schemas.microsoft.com/office/drawing/2014/main" id="{022C736C-4AC2-4AAE-A844-9D6368CF4287}"/>
            </a:ext>
          </a:extLst>
        </xdr:cNvPr>
        <xdr:cNvSpPr txBox="1"/>
      </xdr:nvSpPr>
      <xdr:spPr>
        <a:xfrm>
          <a:off x="21075727" y="1078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154921</xdr:rowOff>
    </xdr:from>
    <xdr:ext cx="469744" cy="259045"/>
    <xdr:sp macro="" textlink="">
      <xdr:nvSpPr>
        <xdr:cNvPr id="523" name="n_2mainValue【学校施設】&#10;一人当たり面積">
          <a:extLst>
            <a:ext uri="{FF2B5EF4-FFF2-40B4-BE49-F238E27FC236}">
              <a16:creationId xmlns:a16="http://schemas.microsoft.com/office/drawing/2014/main" id="{D0302FB2-6381-4665-8FD2-FD8EE995BC3C}"/>
            </a:ext>
          </a:extLst>
        </xdr:cNvPr>
        <xdr:cNvSpPr txBox="1"/>
      </xdr:nvSpPr>
      <xdr:spPr>
        <a:xfrm>
          <a:off x="20199427" y="107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78448408-1E94-479D-83AC-BAE48DF44BB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2FDA85FE-E32C-410D-9CBB-AA89537ABE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342DCC75-1D32-4B25-8E2C-E8D48391C2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E1FBF32-477E-4E5E-9253-C783199B17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10510CE0-F7E9-43B8-AC5E-77123A846B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C17587C-588D-404D-BFDB-8C11A6D01D0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98E93937-0AE9-439C-8EED-1DE91F16F4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35D4EC01-56D6-4D10-8E8A-4286DB9021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26EF2BCD-48F5-455A-96AC-474AED31305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B66BFC47-9D65-43AC-A53B-959A968140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a:extLst>
            <a:ext uri="{FF2B5EF4-FFF2-40B4-BE49-F238E27FC236}">
              <a16:creationId xmlns:a16="http://schemas.microsoft.com/office/drawing/2014/main" id="{9C4E0499-C6B1-4E8E-AAF9-F2AAEAF1247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35" name="テキスト ボックス 534">
          <a:extLst>
            <a:ext uri="{FF2B5EF4-FFF2-40B4-BE49-F238E27FC236}">
              <a16:creationId xmlns:a16="http://schemas.microsoft.com/office/drawing/2014/main" id="{3A298F74-559C-486E-B2C1-7FC75A55E817}"/>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a:extLst>
            <a:ext uri="{FF2B5EF4-FFF2-40B4-BE49-F238E27FC236}">
              <a16:creationId xmlns:a16="http://schemas.microsoft.com/office/drawing/2014/main" id="{D2E5B732-D448-4201-A512-356CFBA7527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7" name="テキスト ボックス 536">
          <a:extLst>
            <a:ext uri="{FF2B5EF4-FFF2-40B4-BE49-F238E27FC236}">
              <a16:creationId xmlns:a16="http://schemas.microsoft.com/office/drawing/2014/main" id="{A5974EC9-6BE9-4178-82C5-21DDE970B8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a:extLst>
            <a:ext uri="{FF2B5EF4-FFF2-40B4-BE49-F238E27FC236}">
              <a16:creationId xmlns:a16="http://schemas.microsoft.com/office/drawing/2014/main" id="{8AF6D099-DA61-40DB-A3B3-7C6E5802EE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9" name="テキスト ボックス 538">
          <a:extLst>
            <a:ext uri="{FF2B5EF4-FFF2-40B4-BE49-F238E27FC236}">
              <a16:creationId xmlns:a16="http://schemas.microsoft.com/office/drawing/2014/main" id="{BDD9820F-2058-45A8-8544-BFD2537EFD9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a:extLst>
            <a:ext uri="{FF2B5EF4-FFF2-40B4-BE49-F238E27FC236}">
              <a16:creationId xmlns:a16="http://schemas.microsoft.com/office/drawing/2014/main" id="{C6C07D31-2101-4C98-AF73-303134915D0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1" name="テキスト ボックス 540">
          <a:extLst>
            <a:ext uri="{FF2B5EF4-FFF2-40B4-BE49-F238E27FC236}">
              <a16:creationId xmlns:a16="http://schemas.microsoft.com/office/drawing/2014/main" id="{70904E3E-32DE-4AD9-850C-29E0DD4A838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a:extLst>
            <a:ext uri="{FF2B5EF4-FFF2-40B4-BE49-F238E27FC236}">
              <a16:creationId xmlns:a16="http://schemas.microsoft.com/office/drawing/2014/main" id="{D7189450-6238-4AF7-A773-62DE1C9B4B7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3" name="テキスト ボックス 542">
          <a:extLst>
            <a:ext uri="{FF2B5EF4-FFF2-40B4-BE49-F238E27FC236}">
              <a16:creationId xmlns:a16="http://schemas.microsoft.com/office/drawing/2014/main" id="{8EBA0C41-278E-4A07-A4C2-4C47F384F73E}"/>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F1FB8EDC-E96A-4AC9-A2FB-383EE7396E0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a:extLst>
            <a:ext uri="{FF2B5EF4-FFF2-40B4-BE49-F238E27FC236}">
              <a16:creationId xmlns:a16="http://schemas.microsoft.com/office/drawing/2014/main" id="{BBC8C49C-64E8-4B56-A359-0AF8FBBD9B3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a:extLst>
            <a:ext uri="{FF2B5EF4-FFF2-40B4-BE49-F238E27FC236}">
              <a16:creationId xmlns:a16="http://schemas.microsoft.com/office/drawing/2014/main" id="{4C1E047B-FE42-4635-A9D7-211BD98C59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547" name="直線コネクタ 546">
          <a:extLst>
            <a:ext uri="{FF2B5EF4-FFF2-40B4-BE49-F238E27FC236}">
              <a16:creationId xmlns:a16="http://schemas.microsoft.com/office/drawing/2014/main" id="{6BAE11A6-6CA5-4420-85DF-D4D09403BE75}"/>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548" name="【児童館】&#10;有形固定資産減価償却率最小値テキスト">
          <a:extLst>
            <a:ext uri="{FF2B5EF4-FFF2-40B4-BE49-F238E27FC236}">
              <a16:creationId xmlns:a16="http://schemas.microsoft.com/office/drawing/2014/main" id="{2FD60DDE-7392-415B-B578-24186D561B9D}"/>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9" name="直線コネクタ 548">
          <a:extLst>
            <a:ext uri="{FF2B5EF4-FFF2-40B4-BE49-F238E27FC236}">
              <a16:creationId xmlns:a16="http://schemas.microsoft.com/office/drawing/2014/main" id="{59FFB87B-5F11-482B-A6F8-ECDD6653408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550" name="【児童館】&#10;有形固定資産減価償却率最大値テキスト">
          <a:extLst>
            <a:ext uri="{FF2B5EF4-FFF2-40B4-BE49-F238E27FC236}">
              <a16:creationId xmlns:a16="http://schemas.microsoft.com/office/drawing/2014/main" id="{B28A2572-DA59-4D3D-8AD3-BAAEFA511880}"/>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551" name="直線コネクタ 550">
          <a:extLst>
            <a:ext uri="{FF2B5EF4-FFF2-40B4-BE49-F238E27FC236}">
              <a16:creationId xmlns:a16="http://schemas.microsoft.com/office/drawing/2014/main" id="{5E018816-7C88-4789-8CB8-F8F447637114}"/>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17797</xdr:rowOff>
    </xdr:from>
    <xdr:ext cx="405111" cy="259045"/>
    <xdr:sp macro="" textlink="">
      <xdr:nvSpPr>
        <xdr:cNvPr id="552" name="【児童館】&#10;有形固定資産減価償却率平均値テキスト">
          <a:extLst>
            <a:ext uri="{FF2B5EF4-FFF2-40B4-BE49-F238E27FC236}">
              <a16:creationId xmlns:a16="http://schemas.microsoft.com/office/drawing/2014/main" id="{81FA28A0-7F7C-4B16-93FD-D8B15BAAD366}"/>
            </a:ext>
          </a:extLst>
        </xdr:cNvPr>
        <xdr:cNvSpPr txBox="1"/>
      </xdr:nvSpPr>
      <xdr:spPr>
        <a:xfrm>
          <a:off x="16357600" y="1407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553" name="フローチャート: 判断 552">
          <a:extLst>
            <a:ext uri="{FF2B5EF4-FFF2-40B4-BE49-F238E27FC236}">
              <a16:creationId xmlns:a16="http://schemas.microsoft.com/office/drawing/2014/main" id="{952C5AC7-AA2D-4240-9488-45BA77315FC3}"/>
            </a:ext>
          </a:extLst>
        </xdr:cNvPr>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54" name="フローチャート: 判断 553">
          <a:extLst>
            <a:ext uri="{FF2B5EF4-FFF2-40B4-BE49-F238E27FC236}">
              <a16:creationId xmlns:a16="http://schemas.microsoft.com/office/drawing/2014/main" id="{BE53C3D1-F18D-480D-996B-6FC978ACE864}"/>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555" name="フローチャート: 判断 554">
          <a:extLst>
            <a:ext uri="{FF2B5EF4-FFF2-40B4-BE49-F238E27FC236}">
              <a16:creationId xmlns:a16="http://schemas.microsoft.com/office/drawing/2014/main" id="{A6ECF018-0A72-4A14-8FEA-FC76AD387416}"/>
            </a:ext>
          </a:extLst>
        </xdr:cNvPr>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FC7503F2-583A-4A09-B69F-3FDE883D45E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84169141-623A-4672-B6A7-372B9609E9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CFBBCF6C-3B52-48BE-B10B-6B72060C9C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DE6E252-C6F0-40EE-9B45-A690A8BA44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7C8F133B-50EA-4EDC-A8B1-56AD7EDC834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561" name="楕円 560">
          <a:extLst>
            <a:ext uri="{FF2B5EF4-FFF2-40B4-BE49-F238E27FC236}">
              <a16:creationId xmlns:a16="http://schemas.microsoft.com/office/drawing/2014/main" id="{656DB42D-4211-434C-AEF0-886CCD61080D}"/>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340478" cy="259045"/>
    <xdr:sp macro="" textlink="">
      <xdr:nvSpPr>
        <xdr:cNvPr id="562" name="【児童館】&#10;有形固定資産減価償却率該当値テキスト">
          <a:extLst>
            <a:ext uri="{FF2B5EF4-FFF2-40B4-BE49-F238E27FC236}">
              <a16:creationId xmlns:a16="http://schemas.microsoft.com/office/drawing/2014/main" id="{E42E5390-2B0A-42D8-8C42-F163987250D3}"/>
            </a:ext>
          </a:extLst>
        </xdr:cNvPr>
        <xdr:cNvSpPr txBox="1"/>
      </xdr:nvSpPr>
      <xdr:spPr>
        <a:xfrm>
          <a:off x="16357600" y="1472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563" name="n_1aveValue【児童館】&#10;有形固定資産減価償却率">
          <a:extLst>
            <a:ext uri="{FF2B5EF4-FFF2-40B4-BE49-F238E27FC236}">
              <a16:creationId xmlns:a16="http://schemas.microsoft.com/office/drawing/2014/main" id="{F4240F0D-D7F7-48EB-BF15-850007E5295A}"/>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161307</xdr:rowOff>
    </xdr:from>
    <xdr:ext cx="405111" cy="259045"/>
    <xdr:sp macro="" textlink="">
      <xdr:nvSpPr>
        <xdr:cNvPr id="564" name="n_2aveValue【児童館】&#10;有形固定資産減価償却率">
          <a:extLst>
            <a:ext uri="{FF2B5EF4-FFF2-40B4-BE49-F238E27FC236}">
              <a16:creationId xmlns:a16="http://schemas.microsoft.com/office/drawing/2014/main" id="{B725A763-118C-4CB6-A292-7A9A319D55B7}"/>
            </a:ext>
          </a:extLst>
        </xdr:cNvPr>
        <xdr:cNvSpPr txBox="1"/>
      </xdr:nvSpPr>
      <xdr:spPr>
        <a:xfrm>
          <a:off x="143897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a:extLst>
            <a:ext uri="{FF2B5EF4-FFF2-40B4-BE49-F238E27FC236}">
              <a16:creationId xmlns:a16="http://schemas.microsoft.com/office/drawing/2014/main" id="{7736E266-61B8-4EA8-A1A0-C36690738B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a:extLst>
            <a:ext uri="{FF2B5EF4-FFF2-40B4-BE49-F238E27FC236}">
              <a16:creationId xmlns:a16="http://schemas.microsoft.com/office/drawing/2014/main" id="{BE01BBB2-073F-42C9-86DB-D9D8BC2FDD6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a:extLst>
            <a:ext uri="{FF2B5EF4-FFF2-40B4-BE49-F238E27FC236}">
              <a16:creationId xmlns:a16="http://schemas.microsoft.com/office/drawing/2014/main" id="{0D146502-9689-4818-8AB4-9676F9856C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a:extLst>
            <a:ext uri="{FF2B5EF4-FFF2-40B4-BE49-F238E27FC236}">
              <a16:creationId xmlns:a16="http://schemas.microsoft.com/office/drawing/2014/main" id="{2D2FE383-8EF1-4D6D-B4D6-D4155E6204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a:extLst>
            <a:ext uri="{FF2B5EF4-FFF2-40B4-BE49-F238E27FC236}">
              <a16:creationId xmlns:a16="http://schemas.microsoft.com/office/drawing/2014/main" id="{E6C091A8-F3F0-49CB-81EB-E6DFE93E17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a:extLst>
            <a:ext uri="{FF2B5EF4-FFF2-40B4-BE49-F238E27FC236}">
              <a16:creationId xmlns:a16="http://schemas.microsoft.com/office/drawing/2014/main" id="{90C7D52E-0A53-433A-A4C4-9AD1F9CD3D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a:extLst>
            <a:ext uri="{FF2B5EF4-FFF2-40B4-BE49-F238E27FC236}">
              <a16:creationId xmlns:a16="http://schemas.microsoft.com/office/drawing/2014/main" id="{75592481-735D-46C8-ABDE-3A640B3A61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a:extLst>
            <a:ext uri="{FF2B5EF4-FFF2-40B4-BE49-F238E27FC236}">
              <a16:creationId xmlns:a16="http://schemas.microsoft.com/office/drawing/2014/main" id="{01BA229B-C6EB-497A-9891-C8E15478D53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a:extLst>
            <a:ext uri="{FF2B5EF4-FFF2-40B4-BE49-F238E27FC236}">
              <a16:creationId xmlns:a16="http://schemas.microsoft.com/office/drawing/2014/main" id="{8CB47F67-889A-4560-82D6-9CEC0CA6555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a:extLst>
            <a:ext uri="{FF2B5EF4-FFF2-40B4-BE49-F238E27FC236}">
              <a16:creationId xmlns:a16="http://schemas.microsoft.com/office/drawing/2014/main" id="{C0566893-0F38-49EA-9FAA-E8CA4F9524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75" name="テキスト ボックス 574">
          <a:extLst>
            <a:ext uri="{FF2B5EF4-FFF2-40B4-BE49-F238E27FC236}">
              <a16:creationId xmlns:a16="http://schemas.microsoft.com/office/drawing/2014/main" id="{BB73312C-989C-48E8-8766-34930484BED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76" name="直線コネクタ 575">
          <a:extLst>
            <a:ext uri="{FF2B5EF4-FFF2-40B4-BE49-F238E27FC236}">
              <a16:creationId xmlns:a16="http://schemas.microsoft.com/office/drawing/2014/main" id="{8C0DBE24-A86E-4842-871C-93CF18EE56D2}"/>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7" name="テキスト ボックス 576">
          <a:extLst>
            <a:ext uri="{FF2B5EF4-FFF2-40B4-BE49-F238E27FC236}">
              <a16:creationId xmlns:a16="http://schemas.microsoft.com/office/drawing/2014/main" id="{26BDF93C-B82D-426E-8994-30CE28DD3FB9}"/>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8" name="直線コネクタ 577">
          <a:extLst>
            <a:ext uri="{FF2B5EF4-FFF2-40B4-BE49-F238E27FC236}">
              <a16:creationId xmlns:a16="http://schemas.microsoft.com/office/drawing/2014/main" id="{0AA2F945-BF39-444E-B26A-54ACC0913F2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9" name="テキスト ボックス 578">
          <a:extLst>
            <a:ext uri="{FF2B5EF4-FFF2-40B4-BE49-F238E27FC236}">
              <a16:creationId xmlns:a16="http://schemas.microsoft.com/office/drawing/2014/main" id="{7AB12E9D-2B0A-44F1-9929-FEDE79F76C9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0" name="直線コネクタ 579">
          <a:extLst>
            <a:ext uri="{FF2B5EF4-FFF2-40B4-BE49-F238E27FC236}">
              <a16:creationId xmlns:a16="http://schemas.microsoft.com/office/drawing/2014/main" id="{EF4EDC46-9E59-4A32-9A6C-F3F23832576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1" name="テキスト ボックス 580">
          <a:extLst>
            <a:ext uri="{FF2B5EF4-FFF2-40B4-BE49-F238E27FC236}">
              <a16:creationId xmlns:a16="http://schemas.microsoft.com/office/drawing/2014/main" id="{55B02B34-0C6C-4965-B633-142977AA677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2" name="直線コネクタ 581">
          <a:extLst>
            <a:ext uri="{FF2B5EF4-FFF2-40B4-BE49-F238E27FC236}">
              <a16:creationId xmlns:a16="http://schemas.microsoft.com/office/drawing/2014/main" id="{A176C338-A872-4ADC-8749-B9E2177096C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3" name="テキスト ボックス 582">
          <a:extLst>
            <a:ext uri="{FF2B5EF4-FFF2-40B4-BE49-F238E27FC236}">
              <a16:creationId xmlns:a16="http://schemas.microsoft.com/office/drawing/2014/main" id="{FBA2C151-490F-44CF-ABB3-E36B0CF0CB2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4" name="直線コネクタ 583">
          <a:extLst>
            <a:ext uri="{FF2B5EF4-FFF2-40B4-BE49-F238E27FC236}">
              <a16:creationId xmlns:a16="http://schemas.microsoft.com/office/drawing/2014/main" id="{DD20B9D6-64CC-47A1-9778-6E987D06727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5" name="テキスト ボックス 584">
          <a:extLst>
            <a:ext uri="{FF2B5EF4-FFF2-40B4-BE49-F238E27FC236}">
              <a16:creationId xmlns:a16="http://schemas.microsoft.com/office/drawing/2014/main" id="{060F190F-8E2F-477F-8366-652D7FC06DD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6" name="直線コネクタ 585">
          <a:extLst>
            <a:ext uri="{FF2B5EF4-FFF2-40B4-BE49-F238E27FC236}">
              <a16:creationId xmlns:a16="http://schemas.microsoft.com/office/drawing/2014/main" id="{93C6CC61-6B0E-48BD-97D2-231EE6F2A2D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7" name="テキスト ボックス 586">
          <a:extLst>
            <a:ext uri="{FF2B5EF4-FFF2-40B4-BE49-F238E27FC236}">
              <a16:creationId xmlns:a16="http://schemas.microsoft.com/office/drawing/2014/main" id="{2CC055B7-905A-4993-B3A1-5DFA87C2A22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F2ED9690-F657-4111-9C03-896DCB414C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84C76B13-6220-481D-9EFF-0407B7BF31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児童館】&#10;一人当たり面積グラフ枠">
          <a:extLst>
            <a:ext uri="{FF2B5EF4-FFF2-40B4-BE49-F238E27FC236}">
              <a16:creationId xmlns:a16="http://schemas.microsoft.com/office/drawing/2014/main" id="{1F4B7A4F-62B4-4BD9-B050-CDAA207664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591" name="直線コネクタ 590">
          <a:extLst>
            <a:ext uri="{FF2B5EF4-FFF2-40B4-BE49-F238E27FC236}">
              <a16:creationId xmlns:a16="http://schemas.microsoft.com/office/drawing/2014/main" id="{CF2711A1-C43C-4491-8F1E-931D1EE8BC69}"/>
            </a:ext>
          </a:extLst>
        </xdr:cNvPr>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92" name="【児童館】&#10;一人当たり面積最小値テキスト">
          <a:extLst>
            <a:ext uri="{FF2B5EF4-FFF2-40B4-BE49-F238E27FC236}">
              <a16:creationId xmlns:a16="http://schemas.microsoft.com/office/drawing/2014/main" id="{9BCCA03B-8CB3-42D7-94B4-FFDC0907D568}"/>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93" name="直線コネクタ 592">
          <a:extLst>
            <a:ext uri="{FF2B5EF4-FFF2-40B4-BE49-F238E27FC236}">
              <a16:creationId xmlns:a16="http://schemas.microsoft.com/office/drawing/2014/main" id="{FC2D1E9B-E717-4E13-81AF-50B73B47C69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594" name="【児童館】&#10;一人当たり面積最大値テキスト">
          <a:extLst>
            <a:ext uri="{FF2B5EF4-FFF2-40B4-BE49-F238E27FC236}">
              <a16:creationId xmlns:a16="http://schemas.microsoft.com/office/drawing/2014/main" id="{5DD12223-38E3-46E4-B896-FC904CBA63A3}"/>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595" name="直線コネクタ 594">
          <a:extLst>
            <a:ext uri="{FF2B5EF4-FFF2-40B4-BE49-F238E27FC236}">
              <a16:creationId xmlns:a16="http://schemas.microsoft.com/office/drawing/2014/main" id="{F3AECD51-397A-403E-B0B7-7BE5267DF20F}"/>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596" name="【児童館】&#10;一人当たり面積平均値テキスト">
          <a:extLst>
            <a:ext uri="{FF2B5EF4-FFF2-40B4-BE49-F238E27FC236}">
              <a16:creationId xmlns:a16="http://schemas.microsoft.com/office/drawing/2014/main" id="{F2C02F13-F009-49C5-BAB6-9319B8E47AF1}"/>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97" name="フローチャート: 判断 596">
          <a:extLst>
            <a:ext uri="{FF2B5EF4-FFF2-40B4-BE49-F238E27FC236}">
              <a16:creationId xmlns:a16="http://schemas.microsoft.com/office/drawing/2014/main" id="{50BEADD3-EEDB-46CE-B759-531CD503BEE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598" name="フローチャート: 判断 597">
          <a:extLst>
            <a:ext uri="{FF2B5EF4-FFF2-40B4-BE49-F238E27FC236}">
              <a16:creationId xmlns:a16="http://schemas.microsoft.com/office/drawing/2014/main" id="{9F581983-F266-4BDF-8121-1731B8A17A9F}"/>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599" name="フローチャート: 判断 598">
          <a:extLst>
            <a:ext uri="{FF2B5EF4-FFF2-40B4-BE49-F238E27FC236}">
              <a16:creationId xmlns:a16="http://schemas.microsoft.com/office/drawing/2014/main" id="{105B5BAE-D28B-421F-A5EE-78862F30EA91}"/>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392F3EE8-0163-4D67-8DD2-F3A16AF5C4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D4EC4531-3251-46D7-B7B5-057AADBE05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4DE2F3A-FBC4-4279-823A-B342FD274F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ED27A1C9-D811-4FAE-8671-0B5C7350EBD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55F69051-BC26-46D5-98D2-963D555971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3629</xdr:rowOff>
    </xdr:from>
    <xdr:to>
      <xdr:col>116</xdr:col>
      <xdr:colOff>114300</xdr:colOff>
      <xdr:row>78</xdr:row>
      <xdr:rowOff>105229</xdr:rowOff>
    </xdr:to>
    <xdr:sp macro="" textlink="">
      <xdr:nvSpPr>
        <xdr:cNvPr id="605" name="楕円 604">
          <a:extLst>
            <a:ext uri="{FF2B5EF4-FFF2-40B4-BE49-F238E27FC236}">
              <a16:creationId xmlns:a16="http://schemas.microsoft.com/office/drawing/2014/main" id="{27FB3936-B92F-400D-A4EE-ECB3B494F8A8}"/>
            </a:ext>
          </a:extLst>
        </xdr:cNvPr>
        <xdr:cNvSpPr/>
      </xdr:nvSpPr>
      <xdr:spPr>
        <a:xfrm>
          <a:off x="221107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128106</xdr:rowOff>
    </xdr:from>
    <xdr:ext cx="469744" cy="259045"/>
    <xdr:sp macro="" textlink="">
      <xdr:nvSpPr>
        <xdr:cNvPr id="606" name="【児童館】&#10;一人当たり面積該当値テキスト">
          <a:extLst>
            <a:ext uri="{FF2B5EF4-FFF2-40B4-BE49-F238E27FC236}">
              <a16:creationId xmlns:a16="http://schemas.microsoft.com/office/drawing/2014/main" id="{71FF9295-8BB0-4FFC-AF51-96E2407EE872}"/>
            </a:ext>
          </a:extLst>
        </xdr:cNvPr>
        <xdr:cNvSpPr txBox="1"/>
      </xdr:nvSpPr>
      <xdr:spPr>
        <a:xfrm>
          <a:off x="22199600" y="13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72770</xdr:rowOff>
    </xdr:from>
    <xdr:ext cx="469744" cy="259045"/>
    <xdr:sp macro="" textlink="">
      <xdr:nvSpPr>
        <xdr:cNvPr id="607" name="n_1aveValue【児童館】&#10;一人当たり面積">
          <a:extLst>
            <a:ext uri="{FF2B5EF4-FFF2-40B4-BE49-F238E27FC236}">
              <a16:creationId xmlns:a16="http://schemas.microsoft.com/office/drawing/2014/main" id="{772BDF88-AE72-4133-AB0E-109F8176E91F}"/>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08" name="n_2aveValue【児童館】&#10;一人当たり面積">
          <a:extLst>
            <a:ext uri="{FF2B5EF4-FFF2-40B4-BE49-F238E27FC236}">
              <a16:creationId xmlns:a16="http://schemas.microsoft.com/office/drawing/2014/main" id="{5A3A2F4C-5535-440C-9308-64F16A0F88AA}"/>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EE50C83B-EFBC-43C4-8760-3B0A02C104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2387EBC6-F60E-4A20-8D89-DEBF046A81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C36E26B-487D-44B2-A14C-7801C4FCA9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564FB684-B93F-4897-8827-A15AEF0A04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D1C13B2-9193-4BFC-BE91-DC09F65110B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1A770125-5A12-4765-91E3-AB91BE8ADB7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89062DAB-7078-4434-83A9-5BA8E787449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314D0FB3-0FD6-4B28-B008-14534976D48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471F9C12-B108-4B57-898C-B4A1BE2BE21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59033FF4-79E6-4D61-95A8-ABDA8EC33A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9F46C59C-0EFC-4C42-B998-2539AD6F3B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a:extLst>
            <a:ext uri="{FF2B5EF4-FFF2-40B4-BE49-F238E27FC236}">
              <a16:creationId xmlns:a16="http://schemas.microsoft.com/office/drawing/2014/main" id="{7354718C-563D-4623-8C86-5D9904D762B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01C73BB2-A9DF-4E1F-B351-AE84452690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8AFA5BDE-B37D-4B20-896C-096E875724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EC4AF6F8-A454-4958-A721-8C0060F542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8552F1CC-4166-46B9-8C0B-380C801B11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E2996BCA-80EC-42B3-9DF7-B596BCAEAF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E1D0C36A-E095-49B0-81E2-F0D1DA0782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6C1A58B9-E845-4F4E-9EAB-B53A7C0AC0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F11755A1-1633-4529-80BC-B9C1BF3553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F63E4CD4-5889-4047-8F4C-A5B1FFD762A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a:extLst>
            <a:ext uri="{FF2B5EF4-FFF2-40B4-BE49-F238E27FC236}">
              <a16:creationId xmlns:a16="http://schemas.microsoft.com/office/drawing/2014/main" id="{0791FD75-7B07-4E0A-B42F-A7D940BB856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454EB20F-5DE6-4DE6-BEE6-87AEBE9DE8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a:extLst>
            <a:ext uri="{FF2B5EF4-FFF2-40B4-BE49-F238E27FC236}">
              <a16:creationId xmlns:a16="http://schemas.microsoft.com/office/drawing/2014/main" id="{92AD2208-4937-4AB5-A92F-492AD9E3C30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648A0F40-8911-443F-947D-58B59BC5909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34" name="直線コネクタ 633">
          <a:extLst>
            <a:ext uri="{FF2B5EF4-FFF2-40B4-BE49-F238E27FC236}">
              <a16:creationId xmlns:a16="http://schemas.microsoft.com/office/drawing/2014/main" id="{C0B85AC9-F0FF-42BF-BBBE-63F37DD33416}"/>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35" name="【公民館】&#10;有形固定資産減価償却率最小値テキスト">
          <a:extLst>
            <a:ext uri="{FF2B5EF4-FFF2-40B4-BE49-F238E27FC236}">
              <a16:creationId xmlns:a16="http://schemas.microsoft.com/office/drawing/2014/main" id="{BD5C9184-5646-4313-BAB0-4DF37C5A283C}"/>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36" name="直線コネクタ 635">
          <a:extLst>
            <a:ext uri="{FF2B5EF4-FFF2-40B4-BE49-F238E27FC236}">
              <a16:creationId xmlns:a16="http://schemas.microsoft.com/office/drawing/2014/main" id="{4B31AAEB-2919-4CAC-870C-36B18B325EF7}"/>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7" name="【公民館】&#10;有形固定資産減価償却率最大値テキスト">
          <a:extLst>
            <a:ext uri="{FF2B5EF4-FFF2-40B4-BE49-F238E27FC236}">
              <a16:creationId xmlns:a16="http://schemas.microsoft.com/office/drawing/2014/main" id="{D0D31818-973A-40CF-A6E8-854B84FE093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8" name="直線コネクタ 637">
          <a:extLst>
            <a:ext uri="{FF2B5EF4-FFF2-40B4-BE49-F238E27FC236}">
              <a16:creationId xmlns:a16="http://schemas.microsoft.com/office/drawing/2014/main" id="{9C407475-4D24-45D1-8202-D90537BA157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639" name="【公民館】&#10;有形固定資産減価償却率平均値テキスト">
          <a:extLst>
            <a:ext uri="{FF2B5EF4-FFF2-40B4-BE49-F238E27FC236}">
              <a16:creationId xmlns:a16="http://schemas.microsoft.com/office/drawing/2014/main" id="{172667BB-4177-4AF9-80CD-D9DA03C46DBB}"/>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640" name="フローチャート: 判断 639">
          <a:extLst>
            <a:ext uri="{FF2B5EF4-FFF2-40B4-BE49-F238E27FC236}">
              <a16:creationId xmlns:a16="http://schemas.microsoft.com/office/drawing/2014/main" id="{D4427A77-A63B-489D-902C-A77875279C41}"/>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641" name="フローチャート: 判断 640">
          <a:extLst>
            <a:ext uri="{FF2B5EF4-FFF2-40B4-BE49-F238E27FC236}">
              <a16:creationId xmlns:a16="http://schemas.microsoft.com/office/drawing/2014/main" id="{7BAB2C56-63E1-4BE3-9BF5-AFD633B27D1F}"/>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642" name="フローチャート: 判断 641">
          <a:extLst>
            <a:ext uri="{FF2B5EF4-FFF2-40B4-BE49-F238E27FC236}">
              <a16:creationId xmlns:a16="http://schemas.microsoft.com/office/drawing/2014/main" id="{1D26F7E1-5C06-4B04-9FA0-FE8D4C818258}"/>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671056A0-A464-4E25-903F-351D5451C0D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46C2B40A-A29A-4A79-8B44-39C17AFFBD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0EF85BD-AA26-4545-94EB-48478A0AD9A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07DA3F7-B519-4132-97C1-50D0E30DE5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A4CC4A0-8AF4-4280-875E-55E784B6EB4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25400</xdr:rowOff>
    </xdr:from>
    <xdr:to>
      <xdr:col>85</xdr:col>
      <xdr:colOff>177800</xdr:colOff>
      <xdr:row>100</xdr:row>
      <xdr:rowOff>127000</xdr:rowOff>
    </xdr:to>
    <xdr:sp macro="" textlink="">
      <xdr:nvSpPr>
        <xdr:cNvPr id="648" name="楕円 647">
          <a:extLst>
            <a:ext uri="{FF2B5EF4-FFF2-40B4-BE49-F238E27FC236}">
              <a16:creationId xmlns:a16="http://schemas.microsoft.com/office/drawing/2014/main" id="{2F5DCFC1-8074-40AC-90BD-64AFBC3E7746}"/>
            </a:ext>
          </a:extLst>
        </xdr:cNvPr>
        <xdr:cNvSpPr/>
      </xdr:nvSpPr>
      <xdr:spPr>
        <a:xfrm>
          <a:off x="16268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48277</xdr:rowOff>
    </xdr:from>
    <xdr:ext cx="405111" cy="259045"/>
    <xdr:sp macro="" textlink="">
      <xdr:nvSpPr>
        <xdr:cNvPr id="649" name="【公民館】&#10;有形固定資産減価償却率該当値テキスト">
          <a:extLst>
            <a:ext uri="{FF2B5EF4-FFF2-40B4-BE49-F238E27FC236}">
              <a16:creationId xmlns:a16="http://schemas.microsoft.com/office/drawing/2014/main" id="{87472F79-0292-44B4-AC1E-4018FC10668F}"/>
            </a:ext>
          </a:extLst>
        </xdr:cNvPr>
        <xdr:cNvSpPr txBox="1"/>
      </xdr:nvSpPr>
      <xdr:spPr>
        <a:xfrm>
          <a:off x="16357600"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650" name="楕円 649">
          <a:extLst>
            <a:ext uri="{FF2B5EF4-FFF2-40B4-BE49-F238E27FC236}">
              <a16:creationId xmlns:a16="http://schemas.microsoft.com/office/drawing/2014/main" id="{2F9F56E0-BFE8-4E46-96CA-4DF3660E971B}"/>
            </a:ext>
          </a:extLst>
        </xdr:cNvPr>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108857</xdr:rowOff>
    </xdr:to>
    <xdr:cxnSp macro="">
      <xdr:nvCxnSpPr>
        <xdr:cNvPr id="651" name="直線コネクタ 650">
          <a:extLst>
            <a:ext uri="{FF2B5EF4-FFF2-40B4-BE49-F238E27FC236}">
              <a16:creationId xmlns:a16="http://schemas.microsoft.com/office/drawing/2014/main" id="{AB38166A-E498-4A4C-90D8-3BB1A09D4482}"/>
            </a:ext>
          </a:extLst>
        </xdr:cNvPr>
        <xdr:cNvCxnSpPr/>
      </xdr:nvCxnSpPr>
      <xdr:spPr>
        <a:xfrm flipV="1">
          <a:off x="15481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123371</xdr:rowOff>
    </xdr:from>
    <xdr:to>
      <xdr:col>76</xdr:col>
      <xdr:colOff>165100</xdr:colOff>
      <xdr:row>101</xdr:row>
      <xdr:rowOff>53521</xdr:rowOff>
    </xdr:to>
    <xdr:sp macro="" textlink="">
      <xdr:nvSpPr>
        <xdr:cNvPr id="652" name="楕円 651">
          <a:extLst>
            <a:ext uri="{FF2B5EF4-FFF2-40B4-BE49-F238E27FC236}">
              <a16:creationId xmlns:a16="http://schemas.microsoft.com/office/drawing/2014/main" id="{B3039D52-17A5-4E51-A306-6E3B03F150CE}"/>
            </a:ext>
          </a:extLst>
        </xdr:cNvPr>
        <xdr:cNvSpPr/>
      </xdr:nvSpPr>
      <xdr:spPr>
        <a:xfrm>
          <a:off x="14541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108857</xdr:rowOff>
    </xdr:from>
    <xdr:to>
      <xdr:col>81</xdr:col>
      <xdr:colOff>50800</xdr:colOff>
      <xdr:row>101</xdr:row>
      <xdr:rowOff>2721</xdr:rowOff>
    </xdr:to>
    <xdr:cxnSp macro="">
      <xdr:nvCxnSpPr>
        <xdr:cNvPr id="653" name="直線コネクタ 652">
          <a:extLst>
            <a:ext uri="{FF2B5EF4-FFF2-40B4-BE49-F238E27FC236}">
              <a16:creationId xmlns:a16="http://schemas.microsoft.com/office/drawing/2014/main" id="{F270786B-3797-48FB-9478-8BEEBD2BCA43}"/>
            </a:ext>
          </a:extLst>
        </xdr:cNvPr>
        <xdr:cNvCxnSpPr/>
      </xdr:nvCxnSpPr>
      <xdr:spPr>
        <a:xfrm flipV="1">
          <a:off x="14592300" y="17253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654" name="n_1aveValue【公民館】&#10;有形固定資産減価償却率">
          <a:extLst>
            <a:ext uri="{FF2B5EF4-FFF2-40B4-BE49-F238E27FC236}">
              <a16:creationId xmlns:a16="http://schemas.microsoft.com/office/drawing/2014/main" id="{9CA5CB51-B49F-4615-9199-101770E33D51}"/>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655" name="n_2aveValue【公民館】&#10;有形固定資産減価償却率">
          <a:extLst>
            <a:ext uri="{FF2B5EF4-FFF2-40B4-BE49-F238E27FC236}">
              <a16:creationId xmlns:a16="http://schemas.microsoft.com/office/drawing/2014/main" id="{3531B8C0-76A1-4CC1-B991-754B41AEE56D}"/>
            </a:ext>
          </a:extLst>
        </xdr:cNvPr>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656" name="n_1mainValue【公民館】&#10;有形固定資産減価償却率">
          <a:extLst>
            <a:ext uri="{FF2B5EF4-FFF2-40B4-BE49-F238E27FC236}">
              <a16:creationId xmlns:a16="http://schemas.microsoft.com/office/drawing/2014/main" id="{C5FBAC49-E8A5-4C8E-8B68-22AEB6B597A1}"/>
            </a:ext>
          </a:extLst>
        </xdr:cNvPr>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70048</xdr:rowOff>
    </xdr:from>
    <xdr:ext cx="405111" cy="259045"/>
    <xdr:sp macro="" textlink="">
      <xdr:nvSpPr>
        <xdr:cNvPr id="657" name="n_2mainValue【公民館】&#10;有形固定資産減価償却率">
          <a:extLst>
            <a:ext uri="{FF2B5EF4-FFF2-40B4-BE49-F238E27FC236}">
              <a16:creationId xmlns:a16="http://schemas.microsoft.com/office/drawing/2014/main" id="{2D49FB66-19A8-4DD9-B8BB-9AB0F02663B8}"/>
            </a:ext>
          </a:extLst>
        </xdr:cNvPr>
        <xdr:cNvSpPr txBox="1"/>
      </xdr:nvSpPr>
      <xdr:spPr>
        <a:xfrm>
          <a:off x="14389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a:extLst>
            <a:ext uri="{FF2B5EF4-FFF2-40B4-BE49-F238E27FC236}">
              <a16:creationId xmlns:a16="http://schemas.microsoft.com/office/drawing/2014/main" id="{4297F99A-E7E2-4BCE-90DB-BB4102D0B1F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a:extLst>
            <a:ext uri="{FF2B5EF4-FFF2-40B4-BE49-F238E27FC236}">
              <a16:creationId xmlns:a16="http://schemas.microsoft.com/office/drawing/2014/main" id="{AF43D1EC-E67D-4F79-AB49-DE9327A33F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a:extLst>
            <a:ext uri="{FF2B5EF4-FFF2-40B4-BE49-F238E27FC236}">
              <a16:creationId xmlns:a16="http://schemas.microsoft.com/office/drawing/2014/main" id="{E61044DB-6854-48F8-B7D2-487BD43921B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a:extLst>
            <a:ext uri="{FF2B5EF4-FFF2-40B4-BE49-F238E27FC236}">
              <a16:creationId xmlns:a16="http://schemas.microsoft.com/office/drawing/2014/main" id="{0FE9990F-E5B6-4439-8639-4A394D7174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a:extLst>
            <a:ext uri="{FF2B5EF4-FFF2-40B4-BE49-F238E27FC236}">
              <a16:creationId xmlns:a16="http://schemas.microsoft.com/office/drawing/2014/main" id="{3D6AA12B-7BD6-41BC-91EE-6011DCEBAA3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a:extLst>
            <a:ext uri="{FF2B5EF4-FFF2-40B4-BE49-F238E27FC236}">
              <a16:creationId xmlns:a16="http://schemas.microsoft.com/office/drawing/2014/main" id="{A6AE0368-370F-40C3-A2F9-530075C158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a:extLst>
            <a:ext uri="{FF2B5EF4-FFF2-40B4-BE49-F238E27FC236}">
              <a16:creationId xmlns:a16="http://schemas.microsoft.com/office/drawing/2014/main" id="{D09C3920-B0FB-494B-A7EF-51F05B1644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a:extLst>
            <a:ext uri="{FF2B5EF4-FFF2-40B4-BE49-F238E27FC236}">
              <a16:creationId xmlns:a16="http://schemas.microsoft.com/office/drawing/2014/main" id="{CC588D1B-8F67-49C1-A8FA-7756F8B8C8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a:extLst>
            <a:ext uri="{FF2B5EF4-FFF2-40B4-BE49-F238E27FC236}">
              <a16:creationId xmlns:a16="http://schemas.microsoft.com/office/drawing/2014/main" id="{736DB959-D1A6-4327-9384-1ACC6867FD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a:extLst>
            <a:ext uri="{FF2B5EF4-FFF2-40B4-BE49-F238E27FC236}">
              <a16:creationId xmlns:a16="http://schemas.microsoft.com/office/drawing/2014/main" id="{C0C93DEB-18B8-4ABD-88E5-367F620DA5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8" name="直線コネクタ 667">
          <a:extLst>
            <a:ext uri="{FF2B5EF4-FFF2-40B4-BE49-F238E27FC236}">
              <a16:creationId xmlns:a16="http://schemas.microsoft.com/office/drawing/2014/main" id="{BDC3D738-ED3F-4539-90D2-BBF02C32775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9" name="テキスト ボックス 668">
          <a:extLst>
            <a:ext uri="{FF2B5EF4-FFF2-40B4-BE49-F238E27FC236}">
              <a16:creationId xmlns:a16="http://schemas.microsoft.com/office/drawing/2014/main" id="{9E4B0CC0-7144-4A70-A725-E29737D1840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0" name="直線コネクタ 669">
          <a:extLst>
            <a:ext uri="{FF2B5EF4-FFF2-40B4-BE49-F238E27FC236}">
              <a16:creationId xmlns:a16="http://schemas.microsoft.com/office/drawing/2014/main" id="{7ABBE06A-BF47-4095-B6AB-25967EE5B19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1" name="テキスト ボックス 670">
          <a:extLst>
            <a:ext uri="{FF2B5EF4-FFF2-40B4-BE49-F238E27FC236}">
              <a16:creationId xmlns:a16="http://schemas.microsoft.com/office/drawing/2014/main" id="{13FF1313-ED75-481C-916B-C9E4F116AA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2" name="直線コネクタ 671">
          <a:extLst>
            <a:ext uri="{FF2B5EF4-FFF2-40B4-BE49-F238E27FC236}">
              <a16:creationId xmlns:a16="http://schemas.microsoft.com/office/drawing/2014/main" id="{C2F9B30D-A2AD-4405-9567-0A150D4E6B7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3" name="テキスト ボックス 672">
          <a:extLst>
            <a:ext uri="{FF2B5EF4-FFF2-40B4-BE49-F238E27FC236}">
              <a16:creationId xmlns:a16="http://schemas.microsoft.com/office/drawing/2014/main" id="{AEE871DC-A40B-4976-A99C-38A56836E11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4" name="直線コネクタ 673">
          <a:extLst>
            <a:ext uri="{FF2B5EF4-FFF2-40B4-BE49-F238E27FC236}">
              <a16:creationId xmlns:a16="http://schemas.microsoft.com/office/drawing/2014/main" id="{2D107EAA-2F93-4FD8-8EA3-DB724634917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5" name="テキスト ボックス 674">
          <a:extLst>
            <a:ext uri="{FF2B5EF4-FFF2-40B4-BE49-F238E27FC236}">
              <a16:creationId xmlns:a16="http://schemas.microsoft.com/office/drawing/2014/main" id="{D4F47817-0741-41A0-A49C-2446570DC89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741DA35C-E5A1-4829-B149-FEE2E73848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F8AE0453-FD83-457C-B144-057E5D1457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a:extLst>
            <a:ext uri="{FF2B5EF4-FFF2-40B4-BE49-F238E27FC236}">
              <a16:creationId xmlns:a16="http://schemas.microsoft.com/office/drawing/2014/main" id="{3AA058AA-9B46-4297-8370-5CDA6FDE8F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79" name="直線コネクタ 678">
          <a:extLst>
            <a:ext uri="{FF2B5EF4-FFF2-40B4-BE49-F238E27FC236}">
              <a16:creationId xmlns:a16="http://schemas.microsoft.com/office/drawing/2014/main" id="{C7B18426-F542-4C8F-8816-06F56ECCE962}"/>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80" name="【公民館】&#10;一人当たり面積最小値テキスト">
          <a:extLst>
            <a:ext uri="{FF2B5EF4-FFF2-40B4-BE49-F238E27FC236}">
              <a16:creationId xmlns:a16="http://schemas.microsoft.com/office/drawing/2014/main" id="{94CAE507-E861-478B-B6AE-915BA00831B5}"/>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81" name="直線コネクタ 680">
          <a:extLst>
            <a:ext uri="{FF2B5EF4-FFF2-40B4-BE49-F238E27FC236}">
              <a16:creationId xmlns:a16="http://schemas.microsoft.com/office/drawing/2014/main" id="{5A2E972A-AEC4-40E4-BBA3-DA9A415CFA8E}"/>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82" name="【公民館】&#10;一人当たり面積最大値テキスト">
          <a:extLst>
            <a:ext uri="{FF2B5EF4-FFF2-40B4-BE49-F238E27FC236}">
              <a16:creationId xmlns:a16="http://schemas.microsoft.com/office/drawing/2014/main" id="{52B68F7A-3EE3-4309-9B25-FABF2AAEBADD}"/>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83" name="直線コネクタ 682">
          <a:extLst>
            <a:ext uri="{FF2B5EF4-FFF2-40B4-BE49-F238E27FC236}">
              <a16:creationId xmlns:a16="http://schemas.microsoft.com/office/drawing/2014/main" id="{B23E0EEF-4D94-44AD-A7E7-52022C072FDF}"/>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7129</xdr:rowOff>
    </xdr:from>
    <xdr:ext cx="469744" cy="259045"/>
    <xdr:sp macro="" textlink="">
      <xdr:nvSpPr>
        <xdr:cNvPr id="684" name="【公民館】&#10;一人当たり面積平均値テキスト">
          <a:extLst>
            <a:ext uri="{FF2B5EF4-FFF2-40B4-BE49-F238E27FC236}">
              <a16:creationId xmlns:a16="http://schemas.microsoft.com/office/drawing/2014/main" id="{8BC80222-A98B-4EC8-9D38-EE237FE5D955}"/>
            </a:ext>
          </a:extLst>
        </xdr:cNvPr>
        <xdr:cNvSpPr txBox="1"/>
      </xdr:nvSpPr>
      <xdr:spPr>
        <a:xfrm>
          <a:off x="22199600" y="1818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85" name="フローチャート: 判断 684">
          <a:extLst>
            <a:ext uri="{FF2B5EF4-FFF2-40B4-BE49-F238E27FC236}">
              <a16:creationId xmlns:a16="http://schemas.microsoft.com/office/drawing/2014/main" id="{16500824-F0F8-4CBF-AC19-E7AFAE080859}"/>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86" name="フローチャート: 判断 685">
          <a:extLst>
            <a:ext uri="{FF2B5EF4-FFF2-40B4-BE49-F238E27FC236}">
              <a16:creationId xmlns:a16="http://schemas.microsoft.com/office/drawing/2014/main" id="{1A5EDFB2-EB35-4EA7-97E0-ED2FB37759FA}"/>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87" name="フローチャート: 判断 686">
          <a:extLst>
            <a:ext uri="{FF2B5EF4-FFF2-40B4-BE49-F238E27FC236}">
              <a16:creationId xmlns:a16="http://schemas.microsoft.com/office/drawing/2014/main" id="{69EE8D3B-B1B0-4A9A-923D-5026B6D83CC7}"/>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39CF167D-DB24-49E6-A479-9866FFC3D0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3696CEE-8F38-4299-A7B9-CB2BF2F2DF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3C0316B1-301D-495E-9EAB-B101B18F017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9A29016-9854-4A25-BC01-6F76D95E519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420BC9C4-6C77-43D2-BEB2-616CE75BBC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101295</xdr:rowOff>
    </xdr:from>
    <xdr:to>
      <xdr:col>116</xdr:col>
      <xdr:colOff>114300</xdr:colOff>
      <xdr:row>108</xdr:row>
      <xdr:rowOff>31445</xdr:rowOff>
    </xdr:to>
    <xdr:sp macro="" textlink="">
      <xdr:nvSpPr>
        <xdr:cNvPr id="693" name="楕円 692">
          <a:extLst>
            <a:ext uri="{FF2B5EF4-FFF2-40B4-BE49-F238E27FC236}">
              <a16:creationId xmlns:a16="http://schemas.microsoft.com/office/drawing/2014/main" id="{32145C68-86ED-4647-9628-58AE6B3E49FD}"/>
            </a:ext>
          </a:extLst>
        </xdr:cNvPr>
        <xdr:cNvSpPr/>
      </xdr:nvSpPr>
      <xdr:spPr>
        <a:xfrm>
          <a:off x="221107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16222</xdr:rowOff>
    </xdr:from>
    <xdr:ext cx="469744" cy="259045"/>
    <xdr:sp macro="" textlink="">
      <xdr:nvSpPr>
        <xdr:cNvPr id="694" name="【公民館】&#10;一人当たり面積該当値テキスト">
          <a:extLst>
            <a:ext uri="{FF2B5EF4-FFF2-40B4-BE49-F238E27FC236}">
              <a16:creationId xmlns:a16="http://schemas.microsoft.com/office/drawing/2014/main" id="{CD7F8121-F907-4E32-9A3D-E617B433458A}"/>
            </a:ext>
          </a:extLst>
        </xdr:cNvPr>
        <xdr:cNvSpPr txBox="1"/>
      </xdr:nvSpPr>
      <xdr:spPr>
        <a:xfrm>
          <a:off x="22199600" y="183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101752</xdr:rowOff>
    </xdr:from>
    <xdr:to>
      <xdr:col>112</xdr:col>
      <xdr:colOff>38100</xdr:colOff>
      <xdr:row>108</xdr:row>
      <xdr:rowOff>31902</xdr:rowOff>
    </xdr:to>
    <xdr:sp macro="" textlink="">
      <xdr:nvSpPr>
        <xdr:cNvPr id="695" name="楕円 694">
          <a:extLst>
            <a:ext uri="{FF2B5EF4-FFF2-40B4-BE49-F238E27FC236}">
              <a16:creationId xmlns:a16="http://schemas.microsoft.com/office/drawing/2014/main" id="{1AD1E9DE-C6C6-4358-8BB0-CD0F15471347}"/>
            </a:ext>
          </a:extLst>
        </xdr:cNvPr>
        <xdr:cNvSpPr/>
      </xdr:nvSpPr>
      <xdr:spPr>
        <a:xfrm>
          <a:off x="21272500" y="184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152095</xdr:rowOff>
    </xdr:from>
    <xdr:to>
      <xdr:col>116</xdr:col>
      <xdr:colOff>63500</xdr:colOff>
      <xdr:row>107</xdr:row>
      <xdr:rowOff>152552</xdr:rowOff>
    </xdr:to>
    <xdr:cxnSp macro="">
      <xdr:nvCxnSpPr>
        <xdr:cNvPr id="696" name="直線コネクタ 695">
          <a:extLst>
            <a:ext uri="{FF2B5EF4-FFF2-40B4-BE49-F238E27FC236}">
              <a16:creationId xmlns:a16="http://schemas.microsoft.com/office/drawing/2014/main" id="{907CD773-E755-49D5-A15B-D953CD2E7D56}"/>
            </a:ext>
          </a:extLst>
        </xdr:cNvPr>
        <xdr:cNvCxnSpPr/>
      </xdr:nvCxnSpPr>
      <xdr:spPr>
        <a:xfrm flipV="1">
          <a:off x="21323300" y="184972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107696</xdr:rowOff>
    </xdr:from>
    <xdr:to>
      <xdr:col>107</xdr:col>
      <xdr:colOff>101600</xdr:colOff>
      <xdr:row>108</xdr:row>
      <xdr:rowOff>37846</xdr:rowOff>
    </xdr:to>
    <xdr:sp macro="" textlink="">
      <xdr:nvSpPr>
        <xdr:cNvPr id="697" name="楕円 696">
          <a:extLst>
            <a:ext uri="{FF2B5EF4-FFF2-40B4-BE49-F238E27FC236}">
              <a16:creationId xmlns:a16="http://schemas.microsoft.com/office/drawing/2014/main" id="{F571BA47-9375-4744-A93F-2C96D152CA90}"/>
            </a:ext>
          </a:extLst>
        </xdr:cNvPr>
        <xdr:cNvSpPr/>
      </xdr:nvSpPr>
      <xdr:spPr>
        <a:xfrm>
          <a:off x="20383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152552</xdr:rowOff>
    </xdr:from>
    <xdr:to>
      <xdr:col>111</xdr:col>
      <xdr:colOff>177800</xdr:colOff>
      <xdr:row>107</xdr:row>
      <xdr:rowOff>158496</xdr:rowOff>
    </xdr:to>
    <xdr:cxnSp macro="">
      <xdr:nvCxnSpPr>
        <xdr:cNvPr id="698" name="直線コネクタ 697">
          <a:extLst>
            <a:ext uri="{FF2B5EF4-FFF2-40B4-BE49-F238E27FC236}">
              <a16:creationId xmlns:a16="http://schemas.microsoft.com/office/drawing/2014/main" id="{0D7BA554-2DF2-480A-8D04-2F726D2DF55C}"/>
            </a:ext>
          </a:extLst>
        </xdr:cNvPr>
        <xdr:cNvCxnSpPr/>
      </xdr:nvCxnSpPr>
      <xdr:spPr>
        <a:xfrm flipV="1">
          <a:off x="20434300" y="1849770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699" name="n_1aveValue【公民館】&#10;一人当たり面積">
          <a:extLst>
            <a:ext uri="{FF2B5EF4-FFF2-40B4-BE49-F238E27FC236}">
              <a16:creationId xmlns:a16="http://schemas.microsoft.com/office/drawing/2014/main" id="{84C1E712-B88E-4BB0-A46B-9D80CD635695}"/>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700" name="n_2aveValue【公民館】&#10;一人当たり面積">
          <a:extLst>
            <a:ext uri="{FF2B5EF4-FFF2-40B4-BE49-F238E27FC236}">
              <a16:creationId xmlns:a16="http://schemas.microsoft.com/office/drawing/2014/main" id="{5C1CD73C-610D-42E0-9ECD-CF85D8AA684C}"/>
            </a:ext>
          </a:extLst>
        </xdr:cNvPr>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23029</xdr:rowOff>
    </xdr:from>
    <xdr:ext cx="469744" cy="259045"/>
    <xdr:sp macro="" textlink="">
      <xdr:nvSpPr>
        <xdr:cNvPr id="701" name="n_1mainValue【公民館】&#10;一人当たり面積">
          <a:extLst>
            <a:ext uri="{FF2B5EF4-FFF2-40B4-BE49-F238E27FC236}">
              <a16:creationId xmlns:a16="http://schemas.microsoft.com/office/drawing/2014/main" id="{1AF57658-AF2C-472D-961B-38C9EBAD1D86}"/>
            </a:ext>
          </a:extLst>
        </xdr:cNvPr>
        <xdr:cNvSpPr txBox="1"/>
      </xdr:nvSpPr>
      <xdr:spPr>
        <a:xfrm>
          <a:off x="21075727" y="185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28973</xdr:rowOff>
    </xdr:from>
    <xdr:ext cx="469744" cy="259045"/>
    <xdr:sp macro="" textlink="">
      <xdr:nvSpPr>
        <xdr:cNvPr id="702" name="n_2mainValue【公民館】&#10;一人当たり面積">
          <a:extLst>
            <a:ext uri="{FF2B5EF4-FFF2-40B4-BE49-F238E27FC236}">
              <a16:creationId xmlns:a16="http://schemas.microsoft.com/office/drawing/2014/main" id="{20408248-CCA5-455B-BDDE-533C6138E278}"/>
            </a:ext>
          </a:extLst>
        </xdr:cNvPr>
        <xdr:cNvSpPr txBox="1"/>
      </xdr:nvSpPr>
      <xdr:spPr>
        <a:xfrm>
          <a:off x="20199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EAB38E8F-348A-4CAD-AFBF-A20D1E6493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79AFCEC8-0173-4B13-B29C-6339D9ECB19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B1638D0D-FEB5-41FE-AC9E-A4DB7B3A4DB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は償却が進み</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％となり、全国平均、県平均、類似団体平均と比べると低い数値となっております。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は償却が進み</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％となり、全国平均、県平均、類似団体平均と比べると高い数値となっております。「公営住宅」は新たに若者住宅や集合住宅を建設したことにより</a:t>
          </a:r>
          <a:r>
            <a:rPr kumimoji="1" lang="en-US" altLang="ja-JP" sz="1300">
              <a:latin typeface="ＭＳ Ｐゴシック" panose="020B0600070205080204" pitchFamily="50" charset="-128"/>
              <a:ea typeface="ＭＳ Ｐゴシック" panose="020B0600070205080204" pitchFamily="50" charset="-128"/>
            </a:rPr>
            <a:t>56.1</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％となり、全国平均、県平均、類似団体平均と比べると低い数値となっております。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は償却が進み</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は償却が進み</a:t>
          </a:r>
          <a:r>
            <a:rPr kumimoji="1" lang="en-US" altLang="ja-JP" sz="1300">
              <a:latin typeface="ＭＳ Ｐゴシック" panose="020B0600070205080204" pitchFamily="50" charset="-128"/>
              <a:ea typeface="ＭＳ Ｐゴシック" panose="020B0600070205080204" pitchFamily="50" charset="-128"/>
            </a:rPr>
            <a:t>79.4</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は新たに児童館を建設したことにより</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は償却が進み</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・認定こども園、小中学校、公民館は、耐震化工事や大規模改修等を行っておりますが、建設してから認定こども園は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年、小学校は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年、中学校は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年、公民館は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年経過していることから減価償却率が高い数値となっております。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・核施設の一人当たりの面積等については、新たに整備した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については増加しておりますが、その他の施設については、人口の増減による影響の他に大きな増減はないと考えられます。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CB0FF6-9992-4CC2-9226-DD46EA95CDF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89509B-AE9F-4B28-9829-E6FFD0251E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B70608-A552-4D2D-8ED0-A149914720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81D563-CF1F-4700-876F-2475D6E4FE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4BFE9F-D253-40C8-98F1-044ECBFFA7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43E0FA-506C-4FA6-BAB1-7F02A0B9FF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37724F-2834-47ED-8414-E04B28A0A4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228102-4E3E-444B-91F7-E40DEBEFAE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355C726-3142-4D1F-973B-E96ABAEA39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2922C2-F8A6-4230-85EA-D5BA51269F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520844-B3A5-4C65-B152-6566B38A91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188F8AB-4C7E-4B8A-AE79-5F7718EEEC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82B488-E9DA-4622-BD1C-CECE639EE3A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17DDB5-4855-49B9-989C-72F0FFBF2D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23856E-740C-4904-A117-EEBA90066C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51711D-3661-418B-912B-0BCDB45280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1DBFAC7-4522-4BCA-BDBE-DCF04DCC27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CDA547-657B-4DE0-AC7D-C9248066EDD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049200-DB26-4753-85E7-B15C52A136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E596A4-81FE-4C00-930E-5FAF517875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271ADC1-2428-475C-B1E8-B2D05DBB35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B9F1CF1-4198-4AEF-9DB3-9FF76BDD86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B1614A-A6D1-405F-A9AF-6853637B88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461004-5679-4B38-A0E0-3A54F164216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87B634-D49A-41AE-AF12-1DB92C4105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6129153-A2E6-4BC5-8A38-454103901F9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001862-DB6E-4A17-ADD6-35BEC9E0C9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06BD98D-3501-48A2-B731-0481EACFB0C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FC1EC809-32D3-42F8-AE98-8C53BB6AD53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766A70C-2178-42FF-BAC5-7A6C395790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BCD72F-88FA-4AE4-A0FB-639B5DB7F48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4BAED9B-82DF-4139-8B87-97E258B5083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2CAA3E9-57BD-492D-A6C6-1C098722D04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73C7C52-5D8F-4166-99F8-6DFD803AA4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9C6487-45B3-4718-A64D-EE3B5DDC25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72FF06A-28CA-4F8B-8827-10F9292B67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3CAAC74-8CDF-4B14-80D1-1B18AA56F6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EF1E599-2833-4A97-ABFE-B753BDBA855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466E2A6-EE57-411F-BDA9-6667034FDD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E0D4731-D9D8-49E3-B3B3-C8E483FADE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EBCAFA2-E571-45A0-A554-F59E424166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C5DCC86-10AB-4982-8C80-880F0F4F80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23FB4D3-48AF-40F0-BA90-680E0C52E0D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D1528D99-6255-4B6C-AE2F-834052EDDD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A4E3C07-3993-4C70-A889-4BCBA2C340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32AE92A-B390-47CA-B45B-C2CCB2D00B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153F145-3835-4403-9897-604259C08B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6EACD43-43D1-4FC8-B9DC-619D9C118A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894327D-1593-4424-A828-2DE6DBDE4B5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39C743A-54AC-4ACD-A53C-9622EE629D2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9F30B89-7D41-4E90-8ACC-9D94DB14BE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4DF6003F-E225-4FDC-A0F8-532AE7690C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04CBF89-EAB9-4FE3-910A-E116A2ABCF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A6AC70A3-4078-4B62-A5E7-2F6EAE3B70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579E11D-3869-4366-B103-6CDC36913E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37108A9-6B92-4074-83F3-B0915E8EE8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8540FE7C-4926-47DE-99D0-82713549AA2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D4FA1D9-8FED-4814-92E2-46AA70CCE1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B848B2E4-DFB0-4E72-B862-A0CC68A6CE5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9796624-ED3F-4125-B11C-BB544595B94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CCB2759-ACAE-442E-95DE-823FC7D2DA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8D31DA4-4354-4FA0-865E-E13812DE2E3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DACEC36-DCAF-4F95-9AD2-C24AC28A88D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8F0CB1E-F21A-4F37-B707-955831F87FE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50CECEF-8741-46D5-A86A-C57D73A1921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5C486BF-2955-4338-A748-17EFCBC2FD9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68B64AD-4D28-4E85-ACCB-281F2B30739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38DEB5E3-41E6-42C3-A529-4902E8804D9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8999744C-7941-4766-96D4-B2C97D92E40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6A668D8E-96F0-4A0E-8F32-78ED960B9E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E8E291F4-7BFD-4B4E-BB98-5CEADD9E2AC5}"/>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0D11C46-1725-4C64-937E-E42597CB3C8D}"/>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61D5D5F4-7BB2-4B54-96A8-F3CBC1991C38}"/>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33036F88-1B6F-4DD7-92C3-E6344D71C94E}"/>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3EDD10E8-5C9B-460B-9EE6-A8C3EEE57B8F}"/>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5986289E-D10C-4028-96E7-1FE416AE5036}"/>
            </a:ext>
          </a:extLst>
        </xdr:cNvPr>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73E14EAB-BC2B-4262-BA77-9835855BF586}"/>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FE86B1FE-668C-4213-886E-D99BD25DE27B}"/>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a:extLst>
            <a:ext uri="{FF2B5EF4-FFF2-40B4-BE49-F238E27FC236}">
              <a16:creationId xmlns:a16="http://schemas.microsoft.com/office/drawing/2014/main" id="{85E9DC97-D3CB-4BBE-9EF1-79C7A789957B}"/>
            </a:ext>
          </a:extLst>
        </xdr:cNvPr>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41089C6B-742B-4841-88EB-78BAB886D304}"/>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a:extLst>
            <a:ext uri="{FF2B5EF4-FFF2-40B4-BE49-F238E27FC236}">
              <a16:creationId xmlns:a16="http://schemas.microsoft.com/office/drawing/2014/main" id="{6D3BB359-46DB-4A93-B642-2683F973DA18}"/>
            </a:ext>
          </a:extLst>
        </xdr:cNvPr>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6504FC15-BE8E-4F4E-8BA6-1609400E06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BAD8E4F-B50E-49E9-A111-4728F35079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CF5F09D-4C03-4AD3-80D1-F8D8FBF2F0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E491B00-363C-44CC-86B7-14B5350B404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D66051A-0290-4856-B17D-7C03F7F1B5E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139700</xdr:rowOff>
    </xdr:from>
    <xdr:to>
      <xdr:col>24</xdr:col>
      <xdr:colOff>114300</xdr:colOff>
      <xdr:row>56</xdr:row>
      <xdr:rowOff>69850</xdr:rowOff>
    </xdr:to>
    <xdr:sp macro="" textlink="">
      <xdr:nvSpPr>
        <xdr:cNvPr id="88" name="楕円 87">
          <a:extLst>
            <a:ext uri="{FF2B5EF4-FFF2-40B4-BE49-F238E27FC236}">
              <a16:creationId xmlns:a16="http://schemas.microsoft.com/office/drawing/2014/main" id="{2ECB55F5-000B-4CDE-B90E-7EF58A716559}"/>
            </a:ext>
          </a:extLst>
        </xdr:cNvPr>
        <xdr:cNvSpPr/>
      </xdr:nvSpPr>
      <xdr:spPr>
        <a:xfrm>
          <a:off x="4584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88917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87E61F15-9D15-4DC2-A473-6E60CD87A6A9}"/>
            </a:ext>
          </a:extLst>
        </xdr:cNvPr>
        <xdr:cNvSpPr txBox="1"/>
      </xdr:nvSpPr>
      <xdr:spPr>
        <a:xfrm>
          <a:off x="46736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63500</xdr:rowOff>
    </xdr:from>
    <xdr:to>
      <xdr:col>20</xdr:col>
      <xdr:colOff>38100</xdr:colOff>
      <xdr:row>55</xdr:row>
      <xdr:rowOff>165100</xdr:rowOff>
    </xdr:to>
    <xdr:sp macro="" textlink="">
      <xdr:nvSpPr>
        <xdr:cNvPr id="90" name="楕円 89">
          <a:extLst>
            <a:ext uri="{FF2B5EF4-FFF2-40B4-BE49-F238E27FC236}">
              <a16:creationId xmlns:a16="http://schemas.microsoft.com/office/drawing/2014/main" id="{B13A9DA8-A7E8-4BBC-A9C6-7DAE49F4E064}"/>
            </a:ext>
          </a:extLst>
        </xdr:cNvPr>
        <xdr:cNvSpPr/>
      </xdr:nvSpPr>
      <xdr:spPr>
        <a:xfrm>
          <a:off x="3746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114300</xdr:rowOff>
    </xdr:from>
    <xdr:to>
      <xdr:col>24</xdr:col>
      <xdr:colOff>63500</xdr:colOff>
      <xdr:row>56</xdr:row>
      <xdr:rowOff>19050</xdr:rowOff>
    </xdr:to>
    <xdr:cxnSp macro="">
      <xdr:nvCxnSpPr>
        <xdr:cNvPr id="91" name="直線コネクタ 90">
          <a:extLst>
            <a:ext uri="{FF2B5EF4-FFF2-40B4-BE49-F238E27FC236}">
              <a16:creationId xmlns:a16="http://schemas.microsoft.com/office/drawing/2014/main" id="{6B134AE0-D000-4B06-83CB-2A2A03004AE8}"/>
            </a:ext>
          </a:extLst>
        </xdr:cNvPr>
        <xdr:cNvCxnSpPr/>
      </xdr:nvCxnSpPr>
      <xdr:spPr>
        <a:xfrm>
          <a:off x="3797300" y="9544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147320</xdr:rowOff>
    </xdr:from>
    <xdr:to>
      <xdr:col>15</xdr:col>
      <xdr:colOff>101600</xdr:colOff>
      <xdr:row>56</xdr:row>
      <xdr:rowOff>77470</xdr:rowOff>
    </xdr:to>
    <xdr:sp macro="" textlink="">
      <xdr:nvSpPr>
        <xdr:cNvPr id="92" name="楕円 91">
          <a:extLst>
            <a:ext uri="{FF2B5EF4-FFF2-40B4-BE49-F238E27FC236}">
              <a16:creationId xmlns:a16="http://schemas.microsoft.com/office/drawing/2014/main" id="{2DC2C665-1E50-4F3D-837F-0B5FEBCA94CA}"/>
            </a:ext>
          </a:extLst>
        </xdr:cNvPr>
        <xdr:cNvSpPr/>
      </xdr:nvSpPr>
      <xdr:spPr>
        <a:xfrm>
          <a:off x="2857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114300</xdr:rowOff>
    </xdr:from>
    <xdr:to>
      <xdr:col>19</xdr:col>
      <xdr:colOff>177800</xdr:colOff>
      <xdr:row>56</xdr:row>
      <xdr:rowOff>26670</xdr:rowOff>
    </xdr:to>
    <xdr:cxnSp macro="">
      <xdr:nvCxnSpPr>
        <xdr:cNvPr id="93" name="直線コネクタ 92">
          <a:extLst>
            <a:ext uri="{FF2B5EF4-FFF2-40B4-BE49-F238E27FC236}">
              <a16:creationId xmlns:a16="http://schemas.microsoft.com/office/drawing/2014/main" id="{2C37B3E1-A91A-4827-841A-B6DB0EE9F0DB}"/>
            </a:ext>
          </a:extLst>
        </xdr:cNvPr>
        <xdr:cNvCxnSpPr/>
      </xdr:nvCxnSpPr>
      <xdr:spPr>
        <a:xfrm flipV="1">
          <a:off x="2908300" y="95440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10177</xdr:rowOff>
    </xdr:from>
    <xdr:ext cx="405111" cy="259045"/>
    <xdr:sp macro="" textlink="">
      <xdr:nvSpPr>
        <xdr:cNvPr id="94" name="n_1mainValue【体育館・プール】&#10;有形固定資産減価償却率">
          <a:extLst>
            <a:ext uri="{FF2B5EF4-FFF2-40B4-BE49-F238E27FC236}">
              <a16:creationId xmlns:a16="http://schemas.microsoft.com/office/drawing/2014/main" id="{8AFBFA5D-2808-497A-B1F4-0E3C60D13406}"/>
            </a:ext>
          </a:extLst>
        </xdr:cNvPr>
        <xdr:cNvSpPr txBox="1"/>
      </xdr:nvSpPr>
      <xdr:spPr>
        <a:xfrm>
          <a:off x="35820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93997</xdr:rowOff>
    </xdr:from>
    <xdr:ext cx="405111" cy="259045"/>
    <xdr:sp macro="" textlink="">
      <xdr:nvSpPr>
        <xdr:cNvPr id="95" name="n_2mainValue【体育館・プール】&#10;有形固定資産減価償却率">
          <a:extLst>
            <a:ext uri="{FF2B5EF4-FFF2-40B4-BE49-F238E27FC236}">
              <a16:creationId xmlns:a16="http://schemas.microsoft.com/office/drawing/2014/main" id="{6C049301-4FC9-43AF-9AC5-B93356954326}"/>
            </a:ext>
          </a:extLst>
        </xdr:cNvPr>
        <xdr:cNvSpPr txBox="1"/>
      </xdr:nvSpPr>
      <xdr:spPr>
        <a:xfrm>
          <a:off x="2705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30D7A861-18C0-4445-ABEB-D053FC39E2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A3C1BDB0-6B6A-42A8-B2E2-DD79EF2A0D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3B227FD4-AED8-43CC-AB0B-349C9B1963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446061EC-FA69-43B1-8085-B6860DB260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C622FD36-370D-4FEA-953A-8DBCF2FFB4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E28F038B-9E4F-4E10-9BE3-1F70C1CB2B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6EE83645-962A-4277-BCE5-ED9AD9BD3B1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2C5DB616-8E3C-43D7-AFF1-CDAB50046D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3F88E2B9-EAF9-4741-8ED1-5F77D74398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649EC36A-A055-4F7A-AB1F-716DC5A797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385F4C62-C7F5-4A5B-8FC7-FA817E8A5D2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76FE22EB-4FE2-4746-B920-5490AAD75B7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3F2718FE-3D96-4633-AA9A-FA537E0788A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87F4A9AC-74DB-469E-881E-98EBE7F92A6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E0FA69CF-6FCB-421A-BFBA-0F392FFC43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86A6F278-D516-4511-A60E-61685B7B500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E1A95007-F56B-4751-A071-8C64091ADD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53E789A9-0796-44C2-82EB-D1043059064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50C07460-DB1F-4AE2-B838-3ED62D92C0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56C7819E-955D-4B7A-9EAD-295C591F736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D2B10B26-655B-4319-B692-69D4C497DA1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86148C88-2298-4F75-9E54-5711C48D0B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2701B1CE-7DB0-493F-883C-EDF97CAFCD3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a:extLst>
            <a:ext uri="{FF2B5EF4-FFF2-40B4-BE49-F238E27FC236}">
              <a16:creationId xmlns:a16="http://schemas.microsoft.com/office/drawing/2014/main" id="{6C3E62F9-0286-40F8-9120-AC9F5F59F59B}"/>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a:extLst>
            <a:ext uri="{FF2B5EF4-FFF2-40B4-BE49-F238E27FC236}">
              <a16:creationId xmlns:a16="http://schemas.microsoft.com/office/drawing/2014/main" id="{ABA94D53-1F50-4766-8C67-B39DF2C37A33}"/>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a:extLst>
            <a:ext uri="{FF2B5EF4-FFF2-40B4-BE49-F238E27FC236}">
              <a16:creationId xmlns:a16="http://schemas.microsoft.com/office/drawing/2014/main" id="{C5BA1AEA-D1E1-4D88-BB59-5536CE2A20B1}"/>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a:extLst>
            <a:ext uri="{FF2B5EF4-FFF2-40B4-BE49-F238E27FC236}">
              <a16:creationId xmlns:a16="http://schemas.microsoft.com/office/drawing/2014/main" id="{C528834E-ED7F-46B0-B43E-4CB58CEE7EC0}"/>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a:extLst>
            <a:ext uri="{FF2B5EF4-FFF2-40B4-BE49-F238E27FC236}">
              <a16:creationId xmlns:a16="http://schemas.microsoft.com/office/drawing/2014/main" id="{442C5F3C-549C-4440-A12E-841CCCBE2646}"/>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124" name="【体育館・プール】&#10;一人当たり面積平均値テキスト">
          <a:extLst>
            <a:ext uri="{FF2B5EF4-FFF2-40B4-BE49-F238E27FC236}">
              <a16:creationId xmlns:a16="http://schemas.microsoft.com/office/drawing/2014/main" id="{40D49C60-CA0E-4D78-A930-BE629A7EB309}"/>
            </a:ext>
          </a:extLst>
        </xdr:cNvPr>
        <xdr:cNvSpPr txBox="1"/>
      </xdr:nvSpPr>
      <xdr:spPr>
        <a:xfrm>
          <a:off x="10515600" y="10433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a:extLst>
            <a:ext uri="{FF2B5EF4-FFF2-40B4-BE49-F238E27FC236}">
              <a16:creationId xmlns:a16="http://schemas.microsoft.com/office/drawing/2014/main" id="{E30FF5F0-48DF-4D42-801A-8C9964DC6F7F}"/>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a:extLst>
            <a:ext uri="{FF2B5EF4-FFF2-40B4-BE49-F238E27FC236}">
              <a16:creationId xmlns:a16="http://schemas.microsoft.com/office/drawing/2014/main" id="{DB87A2F1-E2D9-49A6-90C7-C32A36C42043}"/>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7" name="n_1aveValue【体育館・プール】&#10;一人当たり面積">
          <a:extLst>
            <a:ext uri="{FF2B5EF4-FFF2-40B4-BE49-F238E27FC236}">
              <a16:creationId xmlns:a16="http://schemas.microsoft.com/office/drawing/2014/main" id="{219F1CF8-C177-4694-BCF7-5C31C7B3D3F6}"/>
            </a:ext>
          </a:extLst>
        </xdr:cNvPr>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a:extLst>
            <a:ext uri="{FF2B5EF4-FFF2-40B4-BE49-F238E27FC236}">
              <a16:creationId xmlns:a16="http://schemas.microsoft.com/office/drawing/2014/main" id="{767F9332-0E08-4E96-9225-C38E7A17D715}"/>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9" name="n_2aveValue【体育館・プール】&#10;一人当たり面積">
          <a:extLst>
            <a:ext uri="{FF2B5EF4-FFF2-40B4-BE49-F238E27FC236}">
              <a16:creationId xmlns:a16="http://schemas.microsoft.com/office/drawing/2014/main" id="{0BDE6DB7-28B7-4DF3-AA31-9013BEA013C8}"/>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AFAB745-B365-4BFC-A583-388D2095CF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F2257750-DC4F-4AC9-AF0B-704AA98C23C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972A4932-3D45-410D-A529-4486E2B86C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AD4A1BF4-3C87-4224-993E-DDA9E4390F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A008534F-A633-4BA9-AD1E-9B5287328D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167132</xdr:rowOff>
    </xdr:from>
    <xdr:to>
      <xdr:col>55</xdr:col>
      <xdr:colOff>50800</xdr:colOff>
      <xdr:row>63</xdr:row>
      <xdr:rowOff>97282</xdr:rowOff>
    </xdr:to>
    <xdr:sp macro="" textlink="">
      <xdr:nvSpPr>
        <xdr:cNvPr id="135" name="楕円 134">
          <a:extLst>
            <a:ext uri="{FF2B5EF4-FFF2-40B4-BE49-F238E27FC236}">
              <a16:creationId xmlns:a16="http://schemas.microsoft.com/office/drawing/2014/main" id="{789E67F2-D3F4-421F-96C1-FFD466CDA524}"/>
            </a:ext>
          </a:extLst>
        </xdr:cNvPr>
        <xdr:cNvSpPr/>
      </xdr:nvSpPr>
      <xdr:spPr>
        <a:xfrm>
          <a:off x="10426700" y="107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82059</xdr:rowOff>
    </xdr:from>
    <xdr:ext cx="469744" cy="259045"/>
    <xdr:sp macro="" textlink="">
      <xdr:nvSpPr>
        <xdr:cNvPr id="136" name="【体育館・プール】&#10;一人当たり面積該当値テキスト">
          <a:extLst>
            <a:ext uri="{FF2B5EF4-FFF2-40B4-BE49-F238E27FC236}">
              <a16:creationId xmlns:a16="http://schemas.microsoft.com/office/drawing/2014/main" id="{5A6CAFA0-CE59-4483-8428-E39DD4BA1606}"/>
            </a:ext>
          </a:extLst>
        </xdr:cNvPr>
        <xdr:cNvSpPr txBox="1"/>
      </xdr:nvSpPr>
      <xdr:spPr>
        <a:xfrm>
          <a:off x="10515600" y="107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167894</xdr:rowOff>
    </xdr:from>
    <xdr:to>
      <xdr:col>50</xdr:col>
      <xdr:colOff>165100</xdr:colOff>
      <xdr:row>63</xdr:row>
      <xdr:rowOff>98044</xdr:rowOff>
    </xdr:to>
    <xdr:sp macro="" textlink="">
      <xdr:nvSpPr>
        <xdr:cNvPr id="137" name="楕円 136">
          <a:extLst>
            <a:ext uri="{FF2B5EF4-FFF2-40B4-BE49-F238E27FC236}">
              <a16:creationId xmlns:a16="http://schemas.microsoft.com/office/drawing/2014/main" id="{075292E5-05C4-4E74-998E-84623DAE0FF4}"/>
            </a:ext>
          </a:extLst>
        </xdr:cNvPr>
        <xdr:cNvSpPr/>
      </xdr:nvSpPr>
      <xdr:spPr>
        <a:xfrm>
          <a:off x="9588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46482</xdr:rowOff>
    </xdr:from>
    <xdr:to>
      <xdr:col>55</xdr:col>
      <xdr:colOff>0</xdr:colOff>
      <xdr:row>63</xdr:row>
      <xdr:rowOff>47244</xdr:rowOff>
    </xdr:to>
    <xdr:cxnSp macro="">
      <xdr:nvCxnSpPr>
        <xdr:cNvPr id="138" name="直線コネクタ 137">
          <a:extLst>
            <a:ext uri="{FF2B5EF4-FFF2-40B4-BE49-F238E27FC236}">
              <a16:creationId xmlns:a16="http://schemas.microsoft.com/office/drawing/2014/main" id="{B1CF51AF-1358-4423-AA0C-0C81924CD875}"/>
            </a:ext>
          </a:extLst>
        </xdr:cNvPr>
        <xdr:cNvCxnSpPr/>
      </xdr:nvCxnSpPr>
      <xdr:spPr>
        <a:xfrm flipV="1">
          <a:off x="9639300" y="108478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159893</xdr:rowOff>
    </xdr:from>
    <xdr:to>
      <xdr:col>46</xdr:col>
      <xdr:colOff>38100</xdr:colOff>
      <xdr:row>63</xdr:row>
      <xdr:rowOff>90043</xdr:rowOff>
    </xdr:to>
    <xdr:sp macro="" textlink="">
      <xdr:nvSpPr>
        <xdr:cNvPr id="139" name="楕円 138">
          <a:extLst>
            <a:ext uri="{FF2B5EF4-FFF2-40B4-BE49-F238E27FC236}">
              <a16:creationId xmlns:a16="http://schemas.microsoft.com/office/drawing/2014/main" id="{11EAAE16-7F0D-41B0-9B7D-78AA663E6DD7}"/>
            </a:ext>
          </a:extLst>
        </xdr:cNvPr>
        <xdr:cNvSpPr/>
      </xdr:nvSpPr>
      <xdr:spPr>
        <a:xfrm>
          <a:off x="8699500" y="107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39243</xdr:rowOff>
    </xdr:from>
    <xdr:to>
      <xdr:col>50</xdr:col>
      <xdr:colOff>114300</xdr:colOff>
      <xdr:row>63</xdr:row>
      <xdr:rowOff>47244</xdr:rowOff>
    </xdr:to>
    <xdr:cxnSp macro="">
      <xdr:nvCxnSpPr>
        <xdr:cNvPr id="140" name="直線コネクタ 139">
          <a:extLst>
            <a:ext uri="{FF2B5EF4-FFF2-40B4-BE49-F238E27FC236}">
              <a16:creationId xmlns:a16="http://schemas.microsoft.com/office/drawing/2014/main" id="{16778A5C-C3D6-4B44-9C5E-5ACE9B1F18D4}"/>
            </a:ext>
          </a:extLst>
        </xdr:cNvPr>
        <xdr:cNvCxnSpPr/>
      </xdr:nvCxnSpPr>
      <xdr:spPr>
        <a:xfrm>
          <a:off x="8750300" y="1084059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89171</xdr:rowOff>
    </xdr:from>
    <xdr:ext cx="469744" cy="259045"/>
    <xdr:sp macro="" textlink="">
      <xdr:nvSpPr>
        <xdr:cNvPr id="141" name="n_1mainValue【体育館・プール】&#10;一人当たり面積">
          <a:extLst>
            <a:ext uri="{FF2B5EF4-FFF2-40B4-BE49-F238E27FC236}">
              <a16:creationId xmlns:a16="http://schemas.microsoft.com/office/drawing/2014/main" id="{F3083E32-CEEE-477F-8A53-F3211A216031}"/>
            </a:ext>
          </a:extLst>
        </xdr:cNvPr>
        <xdr:cNvSpPr txBox="1"/>
      </xdr:nvSpPr>
      <xdr:spPr>
        <a:xfrm>
          <a:off x="9391727" y="108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81170</xdr:rowOff>
    </xdr:from>
    <xdr:ext cx="469744" cy="259045"/>
    <xdr:sp macro="" textlink="">
      <xdr:nvSpPr>
        <xdr:cNvPr id="142" name="n_2mainValue【体育館・プール】&#10;一人当たり面積">
          <a:extLst>
            <a:ext uri="{FF2B5EF4-FFF2-40B4-BE49-F238E27FC236}">
              <a16:creationId xmlns:a16="http://schemas.microsoft.com/office/drawing/2014/main" id="{3A6D0A92-8EEF-45F3-9ADD-F06413CD8C45}"/>
            </a:ext>
          </a:extLst>
        </xdr:cNvPr>
        <xdr:cNvSpPr txBox="1"/>
      </xdr:nvSpPr>
      <xdr:spPr>
        <a:xfrm>
          <a:off x="8515427" y="108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50822E59-8E27-422A-86D6-176AD34F5A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FADF96D-EC22-42FF-A662-A2519AFE9B5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CC0E558E-0ABA-475F-B6A4-819CC861CCD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9A1E7FB9-1AC5-4A48-96BD-BEF8ED0B414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D5C3AED3-C3CE-4398-8F5E-7659591CAA5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EA8B526C-0CC5-4C79-839A-55CF3EF53E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8FD88835-B229-4919-9CFF-B36CA35DB3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95BB926E-109E-4856-B413-E52B1286D0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B7D7B299-7C0D-4262-91CA-66BDD2CF17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1B5D7144-D940-462C-8650-F5998A0C4D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a:extLst>
            <a:ext uri="{FF2B5EF4-FFF2-40B4-BE49-F238E27FC236}">
              <a16:creationId xmlns:a16="http://schemas.microsoft.com/office/drawing/2014/main" id="{C54F638E-46A2-4A86-B61B-281812699E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a:extLst>
            <a:ext uri="{FF2B5EF4-FFF2-40B4-BE49-F238E27FC236}">
              <a16:creationId xmlns:a16="http://schemas.microsoft.com/office/drawing/2014/main" id="{EE4D2D57-0EF5-4BD5-893F-1ED75B722180}"/>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a:extLst>
            <a:ext uri="{FF2B5EF4-FFF2-40B4-BE49-F238E27FC236}">
              <a16:creationId xmlns:a16="http://schemas.microsoft.com/office/drawing/2014/main" id="{F91BC4BC-68A6-409C-9A91-B771CC003D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a:extLst>
            <a:ext uri="{FF2B5EF4-FFF2-40B4-BE49-F238E27FC236}">
              <a16:creationId xmlns:a16="http://schemas.microsoft.com/office/drawing/2014/main" id="{AEBF2380-E7B2-44FA-9E30-D6722A75969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a:extLst>
            <a:ext uri="{FF2B5EF4-FFF2-40B4-BE49-F238E27FC236}">
              <a16:creationId xmlns:a16="http://schemas.microsoft.com/office/drawing/2014/main" id="{25F6858E-E589-4E5D-B35E-D98E1F1EDE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a:extLst>
            <a:ext uri="{FF2B5EF4-FFF2-40B4-BE49-F238E27FC236}">
              <a16:creationId xmlns:a16="http://schemas.microsoft.com/office/drawing/2014/main" id="{6038D675-2953-4C5E-BFAE-788E44446A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a:extLst>
            <a:ext uri="{FF2B5EF4-FFF2-40B4-BE49-F238E27FC236}">
              <a16:creationId xmlns:a16="http://schemas.microsoft.com/office/drawing/2014/main" id="{9E250203-2248-4BDB-A115-39FB6E6FE0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a:extLst>
            <a:ext uri="{FF2B5EF4-FFF2-40B4-BE49-F238E27FC236}">
              <a16:creationId xmlns:a16="http://schemas.microsoft.com/office/drawing/2014/main" id="{09197C83-7CEF-478E-ACA1-5600A58DCA4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a:extLst>
            <a:ext uri="{FF2B5EF4-FFF2-40B4-BE49-F238E27FC236}">
              <a16:creationId xmlns:a16="http://schemas.microsoft.com/office/drawing/2014/main" id="{28176916-8723-43F8-A657-3F235D3791E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a:extLst>
            <a:ext uri="{FF2B5EF4-FFF2-40B4-BE49-F238E27FC236}">
              <a16:creationId xmlns:a16="http://schemas.microsoft.com/office/drawing/2014/main" id="{D6012892-3E2A-49D4-B995-86F43D85A6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586F25CA-D194-45DF-A1CA-BEDD13E462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1CB93B56-6DFE-4B37-A6C2-86364C46F8E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CF56E3D6-C62A-4771-AA5B-737899721B2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6" name="直線コネクタ 165">
          <a:extLst>
            <a:ext uri="{FF2B5EF4-FFF2-40B4-BE49-F238E27FC236}">
              <a16:creationId xmlns:a16="http://schemas.microsoft.com/office/drawing/2014/main" id="{FDCE736E-8A6D-4380-9DBE-08F44386DD6B}"/>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7" name="【福祉施設】&#10;有形固定資産減価償却率最小値テキスト">
          <a:extLst>
            <a:ext uri="{FF2B5EF4-FFF2-40B4-BE49-F238E27FC236}">
              <a16:creationId xmlns:a16="http://schemas.microsoft.com/office/drawing/2014/main" id="{0119D133-5549-4655-B1AB-DB31C3106392}"/>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8" name="直線コネクタ 167">
          <a:extLst>
            <a:ext uri="{FF2B5EF4-FFF2-40B4-BE49-F238E27FC236}">
              <a16:creationId xmlns:a16="http://schemas.microsoft.com/office/drawing/2014/main" id="{2E4CD4F4-EDF2-4033-8815-C600AE854CBF}"/>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9" name="【福祉施設】&#10;有形固定資産減価償却率最大値テキスト">
          <a:extLst>
            <a:ext uri="{FF2B5EF4-FFF2-40B4-BE49-F238E27FC236}">
              <a16:creationId xmlns:a16="http://schemas.microsoft.com/office/drawing/2014/main" id="{E94627AE-2EB8-43DF-8998-8258BC7C1FFF}"/>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70" name="直線コネクタ 169">
          <a:extLst>
            <a:ext uri="{FF2B5EF4-FFF2-40B4-BE49-F238E27FC236}">
              <a16:creationId xmlns:a16="http://schemas.microsoft.com/office/drawing/2014/main" id="{A5BE0DCA-2641-45C6-863F-86C2CD8C7120}"/>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54F8B250-70CF-47E8-812C-583FB489A01D}"/>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72" name="フローチャート: 判断 171">
          <a:extLst>
            <a:ext uri="{FF2B5EF4-FFF2-40B4-BE49-F238E27FC236}">
              <a16:creationId xmlns:a16="http://schemas.microsoft.com/office/drawing/2014/main" id="{FE90D8EE-075E-451B-B23A-48EF62C2F155}"/>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73" name="フローチャート: 判断 172">
          <a:extLst>
            <a:ext uri="{FF2B5EF4-FFF2-40B4-BE49-F238E27FC236}">
              <a16:creationId xmlns:a16="http://schemas.microsoft.com/office/drawing/2014/main" id="{CF11FC3D-9DF8-4D1C-B137-E0A61150D927}"/>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74" name="n_1aveValue【福祉施設】&#10;有形固定資産減価償却率">
          <a:extLst>
            <a:ext uri="{FF2B5EF4-FFF2-40B4-BE49-F238E27FC236}">
              <a16:creationId xmlns:a16="http://schemas.microsoft.com/office/drawing/2014/main" id="{DAA7E556-9349-4725-A36A-8A3F4DFF17B5}"/>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75" name="フローチャート: 判断 174">
          <a:extLst>
            <a:ext uri="{FF2B5EF4-FFF2-40B4-BE49-F238E27FC236}">
              <a16:creationId xmlns:a16="http://schemas.microsoft.com/office/drawing/2014/main" id="{3410D551-6BD7-4A7F-8223-90AC51E7C573}"/>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100982</xdr:rowOff>
    </xdr:from>
    <xdr:ext cx="405111" cy="259045"/>
    <xdr:sp macro="" textlink="">
      <xdr:nvSpPr>
        <xdr:cNvPr id="176" name="n_2aveValue【福祉施設】&#10;有形固定資産減価償却率">
          <a:extLst>
            <a:ext uri="{FF2B5EF4-FFF2-40B4-BE49-F238E27FC236}">
              <a16:creationId xmlns:a16="http://schemas.microsoft.com/office/drawing/2014/main" id="{345A3722-D2F0-49F5-A09B-D15665F929AF}"/>
            </a:ext>
          </a:extLst>
        </xdr:cNvPr>
        <xdr:cNvSpPr txBox="1"/>
      </xdr:nvSpPr>
      <xdr:spPr>
        <a:xfrm>
          <a:off x="2705744" y="1398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A7FC4912-107C-492B-85A6-0B3F7F5BE7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B1E51D5-F20A-4876-8BB2-B02D3F7D00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B4EAA44C-8AAF-4E17-93C9-3675E9631E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6821FE3E-1D46-41FF-B892-7CEB5C2662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6DA598EF-C6E6-40E2-B161-92B194CDC42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182" name="楕円 181">
          <a:extLst>
            <a:ext uri="{FF2B5EF4-FFF2-40B4-BE49-F238E27FC236}">
              <a16:creationId xmlns:a16="http://schemas.microsoft.com/office/drawing/2014/main" id="{E46879D1-8320-445E-841A-140684FA0875}"/>
            </a:ext>
          </a:extLst>
        </xdr:cNvPr>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FEFEDC15-EC2A-4F8F-A917-0D9BA42C6D68}"/>
            </a:ext>
          </a:extLst>
        </xdr:cNvPr>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184" name="楕円 183">
          <a:extLst>
            <a:ext uri="{FF2B5EF4-FFF2-40B4-BE49-F238E27FC236}">
              <a16:creationId xmlns:a16="http://schemas.microsoft.com/office/drawing/2014/main" id="{7FF79E5E-066D-467E-AAF3-70185789248F}"/>
            </a:ext>
          </a:extLst>
        </xdr:cNvPr>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185" name="直線コネクタ 184">
          <a:extLst>
            <a:ext uri="{FF2B5EF4-FFF2-40B4-BE49-F238E27FC236}">
              <a16:creationId xmlns:a16="http://schemas.microsoft.com/office/drawing/2014/main" id="{CA6BED84-DDB6-4360-A7F4-4EEBCD5E1C5E}"/>
            </a:ext>
          </a:extLst>
        </xdr:cNvPr>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186" name="楕円 185">
          <a:extLst>
            <a:ext uri="{FF2B5EF4-FFF2-40B4-BE49-F238E27FC236}">
              <a16:creationId xmlns:a16="http://schemas.microsoft.com/office/drawing/2014/main" id="{2F50D14D-EBD0-4CFB-898A-3B7990AB0C54}"/>
            </a:ext>
          </a:extLst>
        </xdr:cNvPr>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81</xdr:row>
      <xdr:rowOff>19050</xdr:rowOff>
    </xdr:to>
    <xdr:cxnSp macro="">
      <xdr:nvCxnSpPr>
        <xdr:cNvPr id="187" name="直線コネクタ 186">
          <a:extLst>
            <a:ext uri="{FF2B5EF4-FFF2-40B4-BE49-F238E27FC236}">
              <a16:creationId xmlns:a16="http://schemas.microsoft.com/office/drawing/2014/main" id="{C2FA1AD5-EBF9-47C4-AE65-2D26344737F8}"/>
            </a:ext>
          </a:extLst>
        </xdr:cNvPr>
        <xdr:cNvCxnSpPr/>
      </xdr:nvCxnSpPr>
      <xdr:spPr>
        <a:xfrm flipV="1">
          <a:off x="2908300" y="1383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10177</xdr:rowOff>
    </xdr:from>
    <xdr:ext cx="405111" cy="259045"/>
    <xdr:sp macro="" textlink="">
      <xdr:nvSpPr>
        <xdr:cNvPr id="188" name="n_1mainValue【福祉施設】&#10;有形固定資産減価償却率">
          <a:extLst>
            <a:ext uri="{FF2B5EF4-FFF2-40B4-BE49-F238E27FC236}">
              <a16:creationId xmlns:a16="http://schemas.microsoft.com/office/drawing/2014/main" id="{32EC88D0-4EF1-4A0A-BB52-5B5E6BDD63DF}"/>
            </a:ext>
          </a:extLst>
        </xdr:cNvPr>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189" name="n_2mainValue【福祉施設】&#10;有形固定資産減価償却率">
          <a:extLst>
            <a:ext uri="{FF2B5EF4-FFF2-40B4-BE49-F238E27FC236}">
              <a16:creationId xmlns:a16="http://schemas.microsoft.com/office/drawing/2014/main" id="{16F90E76-9AAC-453C-86B4-FA2B5E08626F}"/>
            </a:ext>
          </a:extLst>
        </xdr:cNvPr>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BA6DDCA5-1AAA-4699-B932-DA3ED5ECFE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9D82A709-FAFA-4190-8179-07ED96B7C84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A4720B2D-B0C8-4B74-99E2-646ACD1858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37A71B23-4787-48ED-ABB8-0A5FE2D5D26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5D93B6DD-34DD-476E-9D4F-7D97081CA2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299C51F1-3848-4591-9AA1-0BB6F746428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DE8BE2BF-AD88-4A9A-BE25-FF9EDC3DCDF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9C7BAF68-7769-4D25-8905-318700920C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9DB1B17D-0943-4F1A-85CA-10A1D68115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33D136AE-559A-4D0A-9652-AA6EB598BE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a:extLst>
            <a:ext uri="{FF2B5EF4-FFF2-40B4-BE49-F238E27FC236}">
              <a16:creationId xmlns:a16="http://schemas.microsoft.com/office/drawing/2014/main" id="{7CD9BDF5-D6B4-49C7-87F0-C818CCA2679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a:extLst>
            <a:ext uri="{FF2B5EF4-FFF2-40B4-BE49-F238E27FC236}">
              <a16:creationId xmlns:a16="http://schemas.microsoft.com/office/drawing/2014/main" id="{A2191BF5-5A22-4BA6-8010-88EF4F9861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a:extLst>
            <a:ext uri="{FF2B5EF4-FFF2-40B4-BE49-F238E27FC236}">
              <a16:creationId xmlns:a16="http://schemas.microsoft.com/office/drawing/2014/main" id="{0A1060AC-7D75-4915-A17C-5C7168019A9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a:extLst>
            <a:ext uri="{FF2B5EF4-FFF2-40B4-BE49-F238E27FC236}">
              <a16:creationId xmlns:a16="http://schemas.microsoft.com/office/drawing/2014/main" id="{3E720C22-3BC2-47C8-819E-D48DBAF8CBA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a:extLst>
            <a:ext uri="{FF2B5EF4-FFF2-40B4-BE49-F238E27FC236}">
              <a16:creationId xmlns:a16="http://schemas.microsoft.com/office/drawing/2014/main" id="{FB47A486-CF30-4632-A3DB-17614F0371D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a:extLst>
            <a:ext uri="{FF2B5EF4-FFF2-40B4-BE49-F238E27FC236}">
              <a16:creationId xmlns:a16="http://schemas.microsoft.com/office/drawing/2014/main" id="{052183D0-5276-4781-B47F-9887E00A59C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a:extLst>
            <a:ext uri="{FF2B5EF4-FFF2-40B4-BE49-F238E27FC236}">
              <a16:creationId xmlns:a16="http://schemas.microsoft.com/office/drawing/2014/main" id="{8D7207D0-00AC-45DA-B7CB-70EA633882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a:extLst>
            <a:ext uri="{FF2B5EF4-FFF2-40B4-BE49-F238E27FC236}">
              <a16:creationId xmlns:a16="http://schemas.microsoft.com/office/drawing/2014/main" id="{32A478A3-9392-4633-A06F-F9D969AC9A2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a:extLst>
            <a:ext uri="{FF2B5EF4-FFF2-40B4-BE49-F238E27FC236}">
              <a16:creationId xmlns:a16="http://schemas.microsoft.com/office/drawing/2014/main" id="{08FC6564-6046-4F21-8B91-780A2AF021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a:extLst>
            <a:ext uri="{FF2B5EF4-FFF2-40B4-BE49-F238E27FC236}">
              <a16:creationId xmlns:a16="http://schemas.microsoft.com/office/drawing/2014/main" id="{6368C788-0422-46D7-9EC8-87769B069F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a:extLst>
            <a:ext uri="{FF2B5EF4-FFF2-40B4-BE49-F238E27FC236}">
              <a16:creationId xmlns:a16="http://schemas.microsoft.com/office/drawing/2014/main" id="{14CF26F5-70FE-44FE-BD9A-FCD54AFB0F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A94CFE9A-F8B5-45BF-B167-91BD3C949B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a:extLst>
            <a:ext uri="{FF2B5EF4-FFF2-40B4-BE49-F238E27FC236}">
              <a16:creationId xmlns:a16="http://schemas.microsoft.com/office/drawing/2014/main" id="{59A3177D-F230-4771-83F6-133D2C0D77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13" name="直線コネクタ 212">
          <a:extLst>
            <a:ext uri="{FF2B5EF4-FFF2-40B4-BE49-F238E27FC236}">
              <a16:creationId xmlns:a16="http://schemas.microsoft.com/office/drawing/2014/main" id="{FD528CFE-11F4-48E8-B3C0-0CF8691C211B}"/>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14" name="【福祉施設】&#10;一人当たり面積最小値テキスト">
          <a:extLst>
            <a:ext uri="{FF2B5EF4-FFF2-40B4-BE49-F238E27FC236}">
              <a16:creationId xmlns:a16="http://schemas.microsoft.com/office/drawing/2014/main" id="{EB36C8BC-7818-4828-83CF-3C218F624737}"/>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15" name="直線コネクタ 214">
          <a:extLst>
            <a:ext uri="{FF2B5EF4-FFF2-40B4-BE49-F238E27FC236}">
              <a16:creationId xmlns:a16="http://schemas.microsoft.com/office/drawing/2014/main" id="{D97ED45C-2B37-481B-B158-9488B8183606}"/>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16" name="【福祉施設】&#10;一人当たり面積最大値テキスト">
          <a:extLst>
            <a:ext uri="{FF2B5EF4-FFF2-40B4-BE49-F238E27FC236}">
              <a16:creationId xmlns:a16="http://schemas.microsoft.com/office/drawing/2014/main" id="{66D28517-56B5-4182-8FF3-5DBF1B30085E}"/>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17" name="直線コネクタ 216">
          <a:extLst>
            <a:ext uri="{FF2B5EF4-FFF2-40B4-BE49-F238E27FC236}">
              <a16:creationId xmlns:a16="http://schemas.microsoft.com/office/drawing/2014/main" id="{2139788B-A823-4E9B-96E7-782CC385C1BA}"/>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18" name="【福祉施設】&#10;一人当たり面積平均値テキスト">
          <a:extLst>
            <a:ext uri="{FF2B5EF4-FFF2-40B4-BE49-F238E27FC236}">
              <a16:creationId xmlns:a16="http://schemas.microsoft.com/office/drawing/2014/main" id="{A9A92ABE-198E-4550-90C6-4FEFC2CB0C96}"/>
            </a:ext>
          </a:extLst>
        </xdr:cNvPr>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9" name="フローチャート: 判断 218">
          <a:extLst>
            <a:ext uri="{FF2B5EF4-FFF2-40B4-BE49-F238E27FC236}">
              <a16:creationId xmlns:a16="http://schemas.microsoft.com/office/drawing/2014/main" id="{CB8B09A7-9289-456F-8ED4-EAFB2435F377}"/>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20" name="フローチャート: 判断 219">
          <a:extLst>
            <a:ext uri="{FF2B5EF4-FFF2-40B4-BE49-F238E27FC236}">
              <a16:creationId xmlns:a16="http://schemas.microsoft.com/office/drawing/2014/main" id="{14533BBB-B368-465A-BF0F-89B6428255B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21" name="n_1aveValue【福祉施設】&#10;一人当たり面積">
          <a:extLst>
            <a:ext uri="{FF2B5EF4-FFF2-40B4-BE49-F238E27FC236}">
              <a16:creationId xmlns:a16="http://schemas.microsoft.com/office/drawing/2014/main" id="{D0F1C5EE-883E-4699-96EC-2C2E501D38DB}"/>
            </a:ext>
          </a:extLst>
        </xdr:cNvPr>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22" name="フローチャート: 判断 221">
          <a:extLst>
            <a:ext uri="{FF2B5EF4-FFF2-40B4-BE49-F238E27FC236}">
              <a16:creationId xmlns:a16="http://schemas.microsoft.com/office/drawing/2014/main" id="{D0A27547-702A-49AD-B571-8937B8ADC057}"/>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23" name="n_2aveValue【福祉施設】&#10;一人当たり面積">
          <a:extLst>
            <a:ext uri="{FF2B5EF4-FFF2-40B4-BE49-F238E27FC236}">
              <a16:creationId xmlns:a16="http://schemas.microsoft.com/office/drawing/2014/main" id="{F6DBECD0-3E8D-46D6-885A-292F6A4C1621}"/>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7A1E5B96-F807-4983-8580-26E2BF5FDF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96D2E0AD-2DCB-46B0-A9AF-EBB6284320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F3E550D6-64DE-4CE0-BE73-718F6FF5845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8A8F5B1B-FA3D-47E4-88D2-32F437C590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C88EC043-6D19-41DF-B19B-BEBD210CDC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123698</xdr:rowOff>
    </xdr:from>
    <xdr:to>
      <xdr:col>55</xdr:col>
      <xdr:colOff>50800</xdr:colOff>
      <xdr:row>86</xdr:row>
      <xdr:rowOff>53848</xdr:rowOff>
    </xdr:to>
    <xdr:sp macro="" textlink="">
      <xdr:nvSpPr>
        <xdr:cNvPr id="229" name="楕円 228">
          <a:extLst>
            <a:ext uri="{FF2B5EF4-FFF2-40B4-BE49-F238E27FC236}">
              <a16:creationId xmlns:a16="http://schemas.microsoft.com/office/drawing/2014/main" id="{ACCE32D7-01B9-4BA6-B398-AEBF63498D0E}"/>
            </a:ext>
          </a:extLst>
        </xdr:cNvPr>
        <xdr:cNvSpPr/>
      </xdr:nvSpPr>
      <xdr:spPr>
        <a:xfrm>
          <a:off x="104267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38625</xdr:rowOff>
    </xdr:from>
    <xdr:ext cx="469744" cy="259045"/>
    <xdr:sp macro="" textlink="">
      <xdr:nvSpPr>
        <xdr:cNvPr id="230" name="【福祉施設】&#10;一人当たり面積該当値テキスト">
          <a:extLst>
            <a:ext uri="{FF2B5EF4-FFF2-40B4-BE49-F238E27FC236}">
              <a16:creationId xmlns:a16="http://schemas.microsoft.com/office/drawing/2014/main" id="{0C619008-9059-41BA-A74F-959F8B9A6B93}"/>
            </a:ext>
          </a:extLst>
        </xdr:cNvPr>
        <xdr:cNvSpPr txBox="1"/>
      </xdr:nvSpPr>
      <xdr:spPr>
        <a:xfrm>
          <a:off x="10515600" y="146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124461</xdr:rowOff>
    </xdr:from>
    <xdr:to>
      <xdr:col>50</xdr:col>
      <xdr:colOff>165100</xdr:colOff>
      <xdr:row>86</xdr:row>
      <xdr:rowOff>54611</xdr:rowOff>
    </xdr:to>
    <xdr:sp macro="" textlink="">
      <xdr:nvSpPr>
        <xdr:cNvPr id="231" name="楕円 230">
          <a:extLst>
            <a:ext uri="{FF2B5EF4-FFF2-40B4-BE49-F238E27FC236}">
              <a16:creationId xmlns:a16="http://schemas.microsoft.com/office/drawing/2014/main" id="{32424790-9CC7-4D92-956C-3B4463DF78E7}"/>
            </a:ext>
          </a:extLst>
        </xdr:cNvPr>
        <xdr:cNvSpPr/>
      </xdr:nvSpPr>
      <xdr:spPr>
        <a:xfrm>
          <a:off x="9588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xdr:rowOff>
    </xdr:from>
    <xdr:to>
      <xdr:col>55</xdr:col>
      <xdr:colOff>0</xdr:colOff>
      <xdr:row>86</xdr:row>
      <xdr:rowOff>3811</xdr:rowOff>
    </xdr:to>
    <xdr:cxnSp macro="">
      <xdr:nvCxnSpPr>
        <xdr:cNvPr id="232" name="直線コネクタ 231">
          <a:extLst>
            <a:ext uri="{FF2B5EF4-FFF2-40B4-BE49-F238E27FC236}">
              <a16:creationId xmlns:a16="http://schemas.microsoft.com/office/drawing/2014/main" id="{2E2CB7E9-68D5-48CC-8D2D-5AD2ED108BC7}"/>
            </a:ext>
          </a:extLst>
        </xdr:cNvPr>
        <xdr:cNvCxnSpPr/>
      </xdr:nvCxnSpPr>
      <xdr:spPr>
        <a:xfrm flipV="1">
          <a:off x="9639300" y="1474774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33" name="楕円 232">
          <a:extLst>
            <a:ext uri="{FF2B5EF4-FFF2-40B4-BE49-F238E27FC236}">
              <a16:creationId xmlns:a16="http://schemas.microsoft.com/office/drawing/2014/main" id="{96653F23-83D8-4F41-9731-7582939C37B8}"/>
            </a:ext>
          </a:extLst>
        </xdr:cNvPr>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3811</xdr:rowOff>
    </xdr:from>
    <xdr:to>
      <xdr:col>50</xdr:col>
      <xdr:colOff>114300</xdr:colOff>
      <xdr:row>86</xdr:row>
      <xdr:rowOff>3811</xdr:rowOff>
    </xdr:to>
    <xdr:cxnSp macro="">
      <xdr:nvCxnSpPr>
        <xdr:cNvPr id="234" name="直線コネクタ 233">
          <a:extLst>
            <a:ext uri="{FF2B5EF4-FFF2-40B4-BE49-F238E27FC236}">
              <a16:creationId xmlns:a16="http://schemas.microsoft.com/office/drawing/2014/main" id="{6971EA66-CF34-4475-BFC3-6D3E875C7BED}"/>
            </a:ext>
          </a:extLst>
        </xdr:cNvPr>
        <xdr:cNvCxnSpPr/>
      </xdr:nvCxnSpPr>
      <xdr:spPr>
        <a:xfrm>
          <a:off x="8750300" y="14748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45738</xdr:rowOff>
    </xdr:from>
    <xdr:ext cx="469744" cy="259045"/>
    <xdr:sp macro="" textlink="">
      <xdr:nvSpPr>
        <xdr:cNvPr id="235" name="n_1mainValue【福祉施設】&#10;一人当たり面積">
          <a:extLst>
            <a:ext uri="{FF2B5EF4-FFF2-40B4-BE49-F238E27FC236}">
              <a16:creationId xmlns:a16="http://schemas.microsoft.com/office/drawing/2014/main" id="{DB5856BF-2F49-4D58-87C8-AFB3826351AF}"/>
            </a:ext>
          </a:extLst>
        </xdr:cNvPr>
        <xdr:cNvSpPr txBox="1"/>
      </xdr:nvSpPr>
      <xdr:spPr>
        <a:xfrm>
          <a:off x="9391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36" name="n_2mainValue【福祉施設】&#10;一人当たり面積">
          <a:extLst>
            <a:ext uri="{FF2B5EF4-FFF2-40B4-BE49-F238E27FC236}">
              <a16:creationId xmlns:a16="http://schemas.microsoft.com/office/drawing/2014/main" id="{587A8908-2131-4757-BF76-F2BC6121E2E5}"/>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C240B084-AC54-4992-A0CE-1B6BE55154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0D5686B9-6B9B-4062-8751-EB982C9BA1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4DAB73CF-05FA-4409-AA2D-AB5B379D62E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DEC10873-2C04-4D21-8099-D57C7A0D12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204D50F9-4301-4994-9BAD-60348F8236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475EE66C-BF2A-43D0-B890-3655412DF3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72B060F9-C958-4A75-AD8A-BC0086CE3D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E724D224-4F00-4CB6-B75A-F18108998C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a:extLst>
            <a:ext uri="{FF2B5EF4-FFF2-40B4-BE49-F238E27FC236}">
              <a16:creationId xmlns:a16="http://schemas.microsoft.com/office/drawing/2014/main" id="{1EC54E2D-8CEF-428B-8ED6-450611C3FB3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a:extLst>
            <a:ext uri="{FF2B5EF4-FFF2-40B4-BE49-F238E27FC236}">
              <a16:creationId xmlns:a16="http://schemas.microsoft.com/office/drawing/2014/main" id="{94B0CDED-B522-4225-B0BB-0103171AF0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a:extLst>
            <a:ext uri="{FF2B5EF4-FFF2-40B4-BE49-F238E27FC236}">
              <a16:creationId xmlns:a16="http://schemas.microsoft.com/office/drawing/2014/main" id="{9AE79A4D-3239-4AD4-B6DB-9001B542EBE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a:extLst>
            <a:ext uri="{FF2B5EF4-FFF2-40B4-BE49-F238E27FC236}">
              <a16:creationId xmlns:a16="http://schemas.microsoft.com/office/drawing/2014/main" id="{71122B6A-763D-4D96-A0B6-D0C428F8A59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a:extLst>
            <a:ext uri="{FF2B5EF4-FFF2-40B4-BE49-F238E27FC236}">
              <a16:creationId xmlns:a16="http://schemas.microsoft.com/office/drawing/2014/main" id="{39F1088D-E04C-4A0B-A1A4-C7CD43B6FE0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a:extLst>
            <a:ext uri="{FF2B5EF4-FFF2-40B4-BE49-F238E27FC236}">
              <a16:creationId xmlns:a16="http://schemas.microsoft.com/office/drawing/2014/main" id="{6D35627C-D4E0-4B8D-A052-D0DE351DBFD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a:extLst>
            <a:ext uri="{FF2B5EF4-FFF2-40B4-BE49-F238E27FC236}">
              <a16:creationId xmlns:a16="http://schemas.microsoft.com/office/drawing/2014/main" id="{1E2D309D-48EC-491A-96AD-D5632D68D40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a:extLst>
            <a:ext uri="{FF2B5EF4-FFF2-40B4-BE49-F238E27FC236}">
              <a16:creationId xmlns:a16="http://schemas.microsoft.com/office/drawing/2014/main" id="{A9B301D9-B842-477C-BA57-F88AE5F9868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a:extLst>
            <a:ext uri="{FF2B5EF4-FFF2-40B4-BE49-F238E27FC236}">
              <a16:creationId xmlns:a16="http://schemas.microsoft.com/office/drawing/2014/main" id="{8790CB46-2DFD-4253-ABFA-2E7232C861F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a:extLst>
            <a:ext uri="{FF2B5EF4-FFF2-40B4-BE49-F238E27FC236}">
              <a16:creationId xmlns:a16="http://schemas.microsoft.com/office/drawing/2014/main" id="{24D57A7C-19F0-408F-8307-DA3E1269999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a:extLst>
            <a:ext uri="{FF2B5EF4-FFF2-40B4-BE49-F238E27FC236}">
              <a16:creationId xmlns:a16="http://schemas.microsoft.com/office/drawing/2014/main" id="{E518E65F-B1DA-49CA-91C9-D43206B187A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a:extLst>
            <a:ext uri="{FF2B5EF4-FFF2-40B4-BE49-F238E27FC236}">
              <a16:creationId xmlns:a16="http://schemas.microsoft.com/office/drawing/2014/main" id="{354B86F3-D240-40DA-B99E-ED3DA63515E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a:extLst>
            <a:ext uri="{FF2B5EF4-FFF2-40B4-BE49-F238E27FC236}">
              <a16:creationId xmlns:a16="http://schemas.microsoft.com/office/drawing/2014/main" id="{594427AA-546E-4FD9-8AE6-448DA932C01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a:extLst>
            <a:ext uri="{FF2B5EF4-FFF2-40B4-BE49-F238E27FC236}">
              <a16:creationId xmlns:a16="http://schemas.microsoft.com/office/drawing/2014/main" id="{AC477B58-B22C-494D-AD58-072045A3CE4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18E123E1-1147-414D-A709-02DB7FA5595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a:extLst>
            <a:ext uri="{FF2B5EF4-FFF2-40B4-BE49-F238E27FC236}">
              <a16:creationId xmlns:a16="http://schemas.microsoft.com/office/drawing/2014/main" id="{E28D9638-9FC6-4E1F-81CE-2CCCB5815DD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9D5E10EA-B6B2-4774-BF14-9FD384155ED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62" name="直線コネクタ 261">
          <a:extLst>
            <a:ext uri="{FF2B5EF4-FFF2-40B4-BE49-F238E27FC236}">
              <a16:creationId xmlns:a16="http://schemas.microsoft.com/office/drawing/2014/main" id="{E1B71A63-68CE-45B3-9B08-120E51BA439F}"/>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3" name="【市民会館】&#10;有形固定資産減価償却率最小値テキスト">
          <a:extLst>
            <a:ext uri="{FF2B5EF4-FFF2-40B4-BE49-F238E27FC236}">
              <a16:creationId xmlns:a16="http://schemas.microsoft.com/office/drawing/2014/main" id="{83BC1E75-C71C-4340-B752-FB6DBDDA0004}"/>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4" name="直線コネクタ 263">
          <a:extLst>
            <a:ext uri="{FF2B5EF4-FFF2-40B4-BE49-F238E27FC236}">
              <a16:creationId xmlns:a16="http://schemas.microsoft.com/office/drawing/2014/main" id="{F2B40EAB-DA7C-49A1-BBC9-6F7E637EC891}"/>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65" name="【市民会館】&#10;有形固定資産減価償却率最大値テキスト">
          <a:extLst>
            <a:ext uri="{FF2B5EF4-FFF2-40B4-BE49-F238E27FC236}">
              <a16:creationId xmlns:a16="http://schemas.microsoft.com/office/drawing/2014/main" id="{507FEC86-406B-44BC-AED4-A4A0FF5CF00B}"/>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66" name="直線コネクタ 265">
          <a:extLst>
            <a:ext uri="{FF2B5EF4-FFF2-40B4-BE49-F238E27FC236}">
              <a16:creationId xmlns:a16="http://schemas.microsoft.com/office/drawing/2014/main" id="{FEC37DF5-1058-4CE7-A46E-1595B02B4781}"/>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1EA0C9DB-5103-45C2-945B-15895AF47B0E}"/>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68" name="フローチャート: 判断 267">
          <a:extLst>
            <a:ext uri="{FF2B5EF4-FFF2-40B4-BE49-F238E27FC236}">
              <a16:creationId xmlns:a16="http://schemas.microsoft.com/office/drawing/2014/main" id="{C90ADD33-9FDD-46E4-8FF7-6E27E078652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69" name="フローチャート: 判断 268">
          <a:extLst>
            <a:ext uri="{FF2B5EF4-FFF2-40B4-BE49-F238E27FC236}">
              <a16:creationId xmlns:a16="http://schemas.microsoft.com/office/drawing/2014/main" id="{67CCCDC4-3F0B-4545-916B-EA5253BA6AAF}"/>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61884</xdr:rowOff>
    </xdr:from>
    <xdr:ext cx="405111" cy="259045"/>
    <xdr:sp macro="" textlink="">
      <xdr:nvSpPr>
        <xdr:cNvPr id="270" name="n_1aveValue【市民会館】&#10;有形固定資産減価償却率">
          <a:extLst>
            <a:ext uri="{FF2B5EF4-FFF2-40B4-BE49-F238E27FC236}">
              <a16:creationId xmlns:a16="http://schemas.microsoft.com/office/drawing/2014/main" id="{683A96E2-6CE2-4A0F-985B-119EF377FB08}"/>
            </a:ext>
          </a:extLst>
        </xdr:cNvPr>
        <xdr:cNvSpPr txBox="1"/>
      </xdr:nvSpPr>
      <xdr:spPr>
        <a:xfrm>
          <a:off x="3582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71" name="フローチャート: 判断 270">
          <a:extLst>
            <a:ext uri="{FF2B5EF4-FFF2-40B4-BE49-F238E27FC236}">
              <a16:creationId xmlns:a16="http://schemas.microsoft.com/office/drawing/2014/main" id="{1D450010-E6F6-44EC-8623-06697B4D9384}"/>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72" name="n_2aveValue【市民会館】&#10;有形固定資産減価償却率">
          <a:extLst>
            <a:ext uri="{FF2B5EF4-FFF2-40B4-BE49-F238E27FC236}">
              <a16:creationId xmlns:a16="http://schemas.microsoft.com/office/drawing/2014/main" id="{7C68C32E-3D05-46BF-9FCF-76F50D7628F2}"/>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3C89A82A-12C3-4FF4-8D38-5A06588382C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A6F63966-A6B8-4455-AE99-D388245EA54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1ECE4748-01F5-4998-BC4F-9E482224308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828969E2-4DF3-4D29-BA06-349AA8DC705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A56C73C7-F5B0-4DD8-8752-D43C9B17EBF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278" name="楕円 277">
          <a:extLst>
            <a:ext uri="{FF2B5EF4-FFF2-40B4-BE49-F238E27FC236}">
              <a16:creationId xmlns:a16="http://schemas.microsoft.com/office/drawing/2014/main" id="{E6D86B89-E757-44FA-B607-DD07C9832574}"/>
            </a:ext>
          </a:extLst>
        </xdr:cNvPr>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04290783-A7E9-44AF-AB4C-E75BE366B534}"/>
            </a:ext>
          </a:extLst>
        </xdr:cNvPr>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280" name="楕円 279">
          <a:extLst>
            <a:ext uri="{FF2B5EF4-FFF2-40B4-BE49-F238E27FC236}">
              <a16:creationId xmlns:a16="http://schemas.microsoft.com/office/drawing/2014/main" id="{129C5CD9-A255-41B2-973D-C98852CAF6CB}"/>
            </a:ext>
          </a:extLst>
        </xdr:cNvPr>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166007</xdr:rowOff>
    </xdr:from>
    <xdr:to>
      <xdr:col>24</xdr:col>
      <xdr:colOff>63500</xdr:colOff>
      <xdr:row>104</xdr:row>
      <xdr:rowOff>30480</xdr:rowOff>
    </xdr:to>
    <xdr:cxnSp macro="">
      <xdr:nvCxnSpPr>
        <xdr:cNvPr id="281" name="直線コネクタ 280">
          <a:extLst>
            <a:ext uri="{FF2B5EF4-FFF2-40B4-BE49-F238E27FC236}">
              <a16:creationId xmlns:a16="http://schemas.microsoft.com/office/drawing/2014/main" id="{D18836DC-A4EA-468F-B8F9-C221F12A15FF}"/>
            </a:ext>
          </a:extLst>
        </xdr:cNvPr>
        <xdr:cNvCxnSpPr/>
      </xdr:nvCxnSpPr>
      <xdr:spPr>
        <a:xfrm flipV="1">
          <a:off x="3797300" y="178253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282" name="楕円 281">
          <a:extLst>
            <a:ext uri="{FF2B5EF4-FFF2-40B4-BE49-F238E27FC236}">
              <a16:creationId xmlns:a16="http://schemas.microsoft.com/office/drawing/2014/main" id="{8680D80D-FAF4-4BC1-8C2A-4BF75B4EF9EF}"/>
            </a:ext>
          </a:extLst>
        </xdr:cNvPr>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30480</xdr:rowOff>
    </xdr:from>
    <xdr:to>
      <xdr:col>19</xdr:col>
      <xdr:colOff>177800</xdr:colOff>
      <xdr:row>105</xdr:row>
      <xdr:rowOff>19050</xdr:rowOff>
    </xdr:to>
    <xdr:cxnSp macro="">
      <xdr:nvCxnSpPr>
        <xdr:cNvPr id="283" name="直線コネクタ 282">
          <a:extLst>
            <a:ext uri="{FF2B5EF4-FFF2-40B4-BE49-F238E27FC236}">
              <a16:creationId xmlns:a16="http://schemas.microsoft.com/office/drawing/2014/main" id="{6E33B2D4-4120-4023-952D-F860C03E738C}"/>
            </a:ext>
          </a:extLst>
        </xdr:cNvPr>
        <xdr:cNvCxnSpPr/>
      </xdr:nvCxnSpPr>
      <xdr:spPr>
        <a:xfrm flipV="1">
          <a:off x="2908300" y="17861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284" name="n_1mainValue【市民会館】&#10;有形固定資産減価償却率">
          <a:extLst>
            <a:ext uri="{FF2B5EF4-FFF2-40B4-BE49-F238E27FC236}">
              <a16:creationId xmlns:a16="http://schemas.microsoft.com/office/drawing/2014/main" id="{CFF3629E-BDD0-42AC-BA21-277EA2BC334C}"/>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285" name="n_2mainValue【市民会館】&#10;有形固定資産減価償却率">
          <a:extLst>
            <a:ext uri="{FF2B5EF4-FFF2-40B4-BE49-F238E27FC236}">
              <a16:creationId xmlns:a16="http://schemas.microsoft.com/office/drawing/2014/main" id="{83D4D24F-E70E-44C2-9E39-97EF123BDB5E}"/>
            </a:ext>
          </a:extLst>
        </xdr:cNvPr>
        <xdr:cNvSpPr txBox="1"/>
      </xdr:nvSpPr>
      <xdr:spPr>
        <a:xfrm>
          <a:off x="2705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85FE5D12-50DB-43C7-AE68-7BCFA5AC8D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F31FE684-1ADE-4A86-A90C-090705C2CC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872CD655-F262-476C-9DFD-A433CD575A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527FD546-B058-484C-83E0-23B0766E32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B43974C3-E005-4DE9-8D1B-E66DFBFE89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E713EBF3-7975-48D3-8813-7D85591398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B0B85A83-E62F-439D-A460-96415F6A907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803BB0F-A1A1-4C25-9EDC-8B4DD32B817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a:extLst>
            <a:ext uri="{FF2B5EF4-FFF2-40B4-BE49-F238E27FC236}">
              <a16:creationId xmlns:a16="http://schemas.microsoft.com/office/drawing/2014/main" id="{D827EACF-E421-48A2-BC2E-7136F8E9D4E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a:extLst>
            <a:ext uri="{FF2B5EF4-FFF2-40B4-BE49-F238E27FC236}">
              <a16:creationId xmlns:a16="http://schemas.microsoft.com/office/drawing/2014/main" id="{DC1936AE-F79A-4B95-909A-D6584572A05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6" name="直線コネクタ 295">
          <a:extLst>
            <a:ext uri="{FF2B5EF4-FFF2-40B4-BE49-F238E27FC236}">
              <a16:creationId xmlns:a16="http://schemas.microsoft.com/office/drawing/2014/main" id="{A87F2168-1177-458A-892C-670BA43BB32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E8233BE5-0BB6-441F-BA4E-F9E56525359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8" name="直線コネクタ 297">
          <a:extLst>
            <a:ext uri="{FF2B5EF4-FFF2-40B4-BE49-F238E27FC236}">
              <a16:creationId xmlns:a16="http://schemas.microsoft.com/office/drawing/2014/main" id="{BB07B301-919D-4B9E-889C-C59EB98F9CA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9" name="テキスト ボックス 298">
          <a:extLst>
            <a:ext uri="{FF2B5EF4-FFF2-40B4-BE49-F238E27FC236}">
              <a16:creationId xmlns:a16="http://schemas.microsoft.com/office/drawing/2014/main" id="{CFDFBA3A-790A-4935-916C-3C6BE3DFE98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00" name="直線コネクタ 299">
          <a:extLst>
            <a:ext uri="{FF2B5EF4-FFF2-40B4-BE49-F238E27FC236}">
              <a16:creationId xmlns:a16="http://schemas.microsoft.com/office/drawing/2014/main" id="{C4070FA3-D17B-415E-AF96-44943BEDB5F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1" name="テキスト ボックス 300">
          <a:extLst>
            <a:ext uri="{FF2B5EF4-FFF2-40B4-BE49-F238E27FC236}">
              <a16:creationId xmlns:a16="http://schemas.microsoft.com/office/drawing/2014/main" id="{0A9B790A-B292-4726-A7BF-3EAB3A66C39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2" name="直線コネクタ 301">
          <a:extLst>
            <a:ext uri="{FF2B5EF4-FFF2-40B4-BE49-F238E27FC236}">
              <a16:creationId xmlns:a16="http://schemas.microsoft.com/office/drawing/2014/main" id="{D784AE7C-1315-4018-BF81-56F428B1A6D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3" name="テキスト ボックス 302">
          <a:extLst>
            <a:ext uri="{FF2B5EF4-FFF2-40B4-BE49-F238E27FC236}">
              <a16:creationId xmlns:a16="http://schemas.microsoft.com/office/drawing/2014/main" id="{4B46C638-451D-4048-B699-8654E7A50E5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4" name="直線コネクタ 303">
          <a:extLst>
            <a:ext uri="{FF2B5EF4-FFF2-40B4-BE49-F238E27FC236}">
              <a16:creationId xmlns:a16="http://schemas.microsoft.com/office/drawing/2014/main" id="{79B66A29-657F-49E4-830C-4D057179EE7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5" name="テキスト ボックス 304">
          <a:extLst>
            <a:ext uri="{FF2B5EF4-FFF2-40B4-BE49-F238E27FC236}">
              <a16:creationId xmlns:a16="http://schemas.microsoft.com/office/drawing/2014/main" id="{5A0EBAEA-6EB5-4F21-90C8-4A6481E82B1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6" name="直線コネクタ 305">
          <a:extLst>
            <a:ext uri="{FF2B5EF4-FFF2-40B4-BE49-F238E27FC236}">
              <a16:creationId xmlns:a16="http://schemas.microsoft.com/office/drawing/2014/main" id="{94F0EC41-6018-406E-896E-E0B55711F63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7" name="テキスト ボックス 306">
          <a:extLst>
            <a:ext uri="{FF2B5EF4-FFF2-40B4-BE49-F238E27FC236}">
              <a16:creationId xmlns:a16="http://schemas.microsoft.com/office/drawing/2014/main" id="{14FA7EAB-05B2-48C9-B209-D40EF72CF6C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8" name="直線コネクタ 307">
          <a:extLst>
            <a:ext uri="{FF2B5EF4-FFF2-40B4-BE49-F238E27FC236}">
              <a16:creationId xmlns:a16="http://schemas.microsoft.com/office/drawing/2014/main" id="{29BD4D9E-265C-4463-B2D5-7684A900FA1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9" name="テキスト ボックス 308">
          <a:extLst>
            <a:ext uri="{FF2B5EF4-FFF2-40B4-BE49-F238E27FC236}">
              <a16:creationId xmlns:a16="http://schemas.microsoft.com/office/drawing/2014/main" id="{4B341D59-A6DC-46CE-BD52-19022027731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0" name="【市民会館】&#10;一人当たり面積グラフ枠">
          <a:extLst>
            <a:ext uri="{FF2B5EF4-FFF2-40B4-BE49-F238E27FC236}">
              <a16:creationId xmlns:a16="http://schemas.microsoft.com/office/drawing/2014/main" id="{952B9DE1-E4D8-4B62-B1F9-CED9FE5C6F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11" name="直線コネクタ 310">
          <a:extLst>
            <a:ext uri="{FF2B5EF4-FFF2-40B4-BE49-F238E27FC236}">
              <a16:creationId xmlns:a16="http://schemas.microsoft.com/office/drawing/2014/main" id="{B7284B32-1F58-4D2A-AECF-06C1ED565557}"/>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12" name="【市民会館】&#10;一人当たり面積最小値テキスト">
          <a:extLst>
            <a:ext uri="{FF2B5EF4-FFF2-40B4-BE49-F238E27FC236}">
              <a16:creationId xmlns:a16="http://schemas.microsoft.com/office/drawing/2014/main" id="{8C07943B-CAB1-4150-8208-B4078567FEA6}"/>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13" name="直線コネクタ 312">
          <a:extLst>
            <a:ext uri="{FF2B5EF4-FFF2-40B4-BE49-F238E27FC236}">
              <a16:creationId xmlns:a16="http://schemas.microsoft.com/office/drawing/2014/main" id="{20E3D809-CE6B-463E-96DA-6D0EABE80737}"/>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14" name="【市民会館】&#10;一人当たり面積最大値テキスト">
          <a:extLst>
            <a:ext uri="{FF2B5EF4-FFF2-40B4-BE49-F238E27FC236}">
              <a16:creationId xmlns:a16="http://schemas.microsoft.com/office/drawing/2014/main" id="{65F34D6A-2C55-4986-AE9E-77A5834DC950}"/>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15" name="直線コネクタ 314">
          <a:extLst>
            <a:ext uri="{FF2B5EF4-FFF2-40B4-BE49-F238E27FC236}">
              <a16:creationId xmlns:a16="http://schemas.microsoft.com/office/drawing/2014/main" id="{72F32E5E-23CA-41C1-990E-4C0DC86A26C3}"/>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316" name="【市民会館】&#10;一人当たり面積平均値テキスト">
          <a:extLst>
            <a:ext uri="{FF2B5EF4-FFF2-40B4-BE49-F238E27FC236}">
              <a16:creationId xmlns:a16="http://schemas.microsoft.com/office/drawing/2014/main" id="{CA8E0D0A-DA13-40A1-A416-A58CF64ECDA7}"/>
            </a:ext>
          </a:extLst>
        </xdr:cNvPr>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17" name="フローチャート: 判断 316">
          <a:extLst>
            <a:ext uri="{FF2B5EF4-FFF2-40B4-BE49-F238E27FC236}">
              <a16:creationId xmlns:a16="http://schemas.microsoft.com/office/drawing/2014/main" id="{D0D6F977-4336-47C7-8F29-3FA99B987F46}"/>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18" name="フローチャート: 判断 317">
          <a:extLst>
            <a:ext uri="{FF2B5EF4-FFF2-40B4-BE49-F238E27FC236}">
              <a16:creationId xmlns:a16="http://schemas.microsoft.com/office/drawing/2014/main" id="{2A635282-4A33-4B59-9D33-DA61DB63A6CB}"/>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93997</xdr:rowOff>
    </xdr:from>
    <xdr:ext cx="469744" cy="259045"/>
    <xdr:sp macro="" textlink="">
      <xdr:nvSpPr>
        <xdr:cNvPr id="319" name="n_1aveValue【市民会館】&#10;一人当たり面積">
          <a:extLst>
            <a:ext uri="{FF2B5EF4-FFF2-40B4-BE49-F238E27FC236}">
              <a16:creationId xmlns:a16="http://schemas.microsoft.com/office/drawing/2014/main" id="{B611D93E-48DF-46BA-8FD4-DB6F23E8C625}"/>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20" name="フローチャート: 判断 319">
          <a:extLst>
            <a:ext uri="{FF2B5EF4-FFF2-40B4-BE49-F238E27FC236}">
              <a16:creationId xmlns:a16="http://schemas.microsoft.com/office/drawing/2014/main" id="{A02A200C-3104-474D-8044-9C9F81386329}"/>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21" name="n_2aveValue【市民会館】&#10;一人当たり面積">
          <a:extLst>
            <a:ext uri="{FF2B5EF4-FFF2-40B4-BE49-F238E27FC236}">
              <a16:creationId xmlns:a16="http://schemas.microsoft.com/office/drawing/2014/main" id="{880AC42B-F867-414C-951A-63F949E64660}"/>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5F26C694-6BD2-4A2B-BFEB-BC16BD4ADD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A176BA0F-5A41-4DAC-952D-20618F8D77E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EA9B5B20-53D9-4010-9070-F6B4AADF0F3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9DD5F74C-C62C-4EFE-89F0-0F50F19EA9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F794950C-6944-448D-B721-AADD37A159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131536</xdr:rowOff>
    </xdr:from>
    <xdr:to>
      <xdr:col>55</xdr:col>
      <xdr:colOff>50800</xdr:colOff>
      <xdr:row>106</xdr:row>
      <xdr:rowOff>61686</xdr:rowOff>
    </xdr:to>
    <xdr:sp macro="" textlink="">
      <xdr:nvSpPr>
        <xdr:cNvPr id="327" name="楕円 326">
          <a:extLst>
            <a:ext uri="{FF2B5EF4-FFF2-40B4-BE49-F238E27FC236}">
              <a16:creationId xmlns:a16="http://schemas.microsoft.com/office/drawing/2014/main" id="{03DA3EA0-2D98-452D-818E-E631FB08CC94}"/>
            </a:ext>
          </a:extLst>
        </xdr:cNvPr>
        <xdr:cNvSpPr/>
      </xdr:nvSpPr>
      <xdr:spPr>
        <a:xfrm>
          <a:off x="10426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109963</xdr:rowOff>
    </xdr:from>
    <xdr:ext cx="469744" cy="259045"/>
    <xdr:sp macro="" textlink="">
      <xdr:nvSpPr>
        <xdr:cNvPr id="328" name="【市民会館】&#10;一人当たり面積該当値テキスト">
          <a:extLst>
            <a:ext uri="{FF2B5EF4-FFF2-40B4-BE49-F238E27FC236}">
              <a16:creationId xmlns:a16="http://schemas.microsoft.com/office/drawing/2014/main" id="{632535E3-FD4B-48E1-8A5E-3CAACD20E7B9}"/>
            </a:ext>
          </a:extLst>
        </xdr:cNvPr>
        <xdr:cNvSpPr txBox="1"/>
      </xdr:nvSpPr>
      <xdr:spPr>
        <a:xfrm>
          <a:off x="10515600"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133713</xdr:rowOff>
    </xdr:from>
    <xdr:to>
      <xdr:col>50</xdr:col>
      <xdr:colOff>165100</xdr:colOff>
      <xdr:row>106</xdr:row>
      <xdr:rowOff>63863</xdr:rowOff>
    </xdr:to>
    <xdr:sp macro="" textlink="">
      <xdr:nvSpPr>
        <xdr:cNvPr id="329" name="楕円 328">
          <a:extLst>
            <a:ext uri="{FF2B5EF4-FFF2-40B4-BE49-F238E27FC236}">
              <a16:creationId xmlns:a16="http://schemas.microsoft.com/office/drawing/2014/main" id="{9B0386DC-D658-46CC-8457-68A9471A43C3}"/>
            </a:ext>
          </a:extLst>
        </xdr:cNvPr>
        <xdr:cNvSpPr/>
      </xdr:nvSpPr>
      <xdr:spPr>
        <a:xfrm>
          <a:off x="9588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10886</xdr:rowOff>
    </xdr:from>
    <xdr:to>
      <xdr:col>55</xdr:col>
      <xdr:colOff>0</xdr:colOff>
      <xdr:row>106</xdr:row>
      <xdr:rowOff>13063</xdr:rowOff>
    </xdr:to>
    <xdr:cxnSp macro="">
      <xdr:nvCxnSpPr>
        <xdr:cNvPr id="330" name="直線コネクタ 329">
          <a:extLst>
            <a:ext uri="{FF2B5EF4-FFF2-40B4-BE49-F238E27FC236}">
              <a16:creationId xmlns:a16="http://schemas.microsoft.com/office/drawing/2014/main" id="{975EF178-FEE3-4DC3-AA7A-956C6872F58F}"/>
            </a:ext>
          </a:extLst>
        </xdr:cNvPr>
        <xdr:cNvCxnSpPr/>
      </xdr:nvCxnSpPr>
      <xdr:spPr>
        <a:xfrm flipV="1">
          <a:off x="9639300" y="1818458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133713</xdr:rowOff>
    </xdr:from>
    <xdr:to>
      <xdr:col>46</xdr:col>
      <xdr:colOff>38100</xdr:colOff>
      <xdr:row>106</xdr:row>
      <xdr:rowOff>63863</xdr:rowOff>
    </xdr:to>
    <xdr:sp macro="" textlink="">
      <xdr:nvSpPr>
        <xdr:cNvPr id="331" name="楕円 330">
          <a:extLst>
            <a:ext uri="{FF2B5EF4-FFF2-40B4-BE49-F238E27FC236}">
              <a16:creationId xmlns:a16="http://schemas.microsoft.com/office/drawing/2014/main" id="{33D3B119-96EA-4E06-9AAE-B2FB2AAE0331}"/>
            </a:ext>
          </a:extLst>
        </xdr:cNvPr>
        <xdr:cNvSpPr/>
      </xdr:nvSpPr>
      <xdr:spPr>
        <a:xfrm>
          <a:off x="8699500" y="181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13063</xdr:rowOff>
    </xdr:from>
    <xdr:to>
      <xdr:col>50</xdr:col>
      <xdr:colOff>114300</xdr:colOff>
      <xdr:row>106</xdr:row>
      <xdr:rowOff>13063</xdr:rowOff>
    </xdr:to>
    <xdr:cxnSp macro="">
      <xdr:nvCxnSpPr>
        <xdr:cNvPr id="332" name="直線コネクタ 331">
          <a:extLst>
            <a:ext uri="{FF2B5EF4-FFF2-40B4-BE49-F238E27FC236}">
              <a16:creationId xmlns:a16="http://schemas.microsoft.com/office/drawing/2014/main" id="{A8CF20DA-FBC4-44DD-B00F-E07D00F4BE47}"/>
            </a:ext>
          </a:extLst>
        </xdr:cNvPr>
        <xdr:cNvCxnSpPr/>
      </xdr:nvCxnSpPr>
      <xdr:spPr>
        <a:xfrm>
          <a:off x="8750300" y="18186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54990</xdr:rowOff>
    </xdr:from>
    <xdr:ext cx="469744" cy="259045"/>
    <xdr:sp macro="" textlink="">
      <xdr:nvSpPr>
        <xdr:cNvPr id="333" name="n_1mainValue【市民会館】&#10;一人当たり面積">
          <a:extLst>
            <a:ext uri="{FF2B5EF4-FFF2-40B4-BE49-F238E27FC236}">
              <a16:creationId xmlns:a16="http://schemas.microsoft.com/office/drawing/2014/main" id="{945A3B91-1AB4-4CA0-830A-CE305DD1E9C2}"/>
            </a:ext>
          </a:extLst>
        </xdr:cNvPr>
        <xdr:cNvSpPr txBox="1"/>
      </xdr:nvSpPr>
      <xdr:spPr>
        <a:xfrm>
          <a:off x="93917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54990</xdr:rowOff>
    </xdr:from>
    <xdr:ext cx="469744" cy="259045"/>
    <xdr:sp macro="" textlink="">
      <xdr:nvSpPr>
        <xdr:cNvPr id="334" name="n_2mainValue【市民会館】&#10;一人当たり面積">
          <a:extLst>
            <a:ext uri="{FF2B5EF4-FFF2-40B4-BE49-F238E27FC236}">
              <a16:creationId xmlns:a16="http://schemas.microsoft.com/office/drawing/2014/main" id="{B035EB90-1EF5-47FA-BCF4-ECFA1CAEC71A}"/>
            </a:ext>
          </a:extLst>
        </xdr:cNvPr>
        <xdr:cNvSpPr txBox="1"/>
      </xdr:nvSpPr>
      <xdr:spPr>
        <a:xfrm>
          <a:off x="8515427" y="182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350C2A6-9F87-4725-BB18-72141C19B5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303BEEBB-51C9-49EE-801F-A219DDDFFD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85287AD0-75E1-439F-BB66-0A6A236C04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B928E864-5A6E-40BE-BE27-7873FA26DE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E37D5C89-1075-4F56-A713-D47BB9229B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BFEB24D4-7302-44A5-8F81-F529CC7E3E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5136DF72-E5FE-41AE-B3DB-813462DA4D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8CE3AD3D-1405-407D-9473-A6CCC4DF2C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94ECA733-BF34-4E00-919B-6D04878086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554CCE88-107B-4D5C-9F04-3299A9224D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1F484D8A-8ADC-47DE-9ED7-51527838A152}"/>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8030B586-77D9-4A1B-84C1-F6F29E8D281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A0648B18-312E-4074-85CA-AF8A5A347FB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7BAB4856-2B93-41C3-A262-03B1FDD9685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9E2D7DF9-35DB-4919-8C41-3C0D86CF23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798D809A-187C-4C42-AA0F-36CA5B3F392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72907B1C-FB1B-421C-93E4-24DBF8C21AE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A7B2300D-5A74-44E9-AB91-BC15CFFE623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BB3C4782-4266-41E5-825B-FFFAB2E80E0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2403D7F6-1797-47A7-8115-27260B7C1EC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2DD80C47-3AA9-41CF-A785-1878CA68FDA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44290084-3F29-46E7-869E-217914E885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4F34F51E-26D4-493C-8D03-083F1D8B2B7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a:extLst>
            <a:ext uri="{FF2B5EF4-FFF2-40B4-BE49-F238E27FC236}">
              <a16:creationId xmlns:a16="http://schemas.microsoft.com/office/drawing/2014/main" id="{F6DF26B7-E080-4FF4-92BB-66247B08657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59" name="直線コネクタ 358">
          <a:extLst>
            <a:ext uri="{FF2B5EF4-FFF2-40B4-BE49-F238E27FC236}">
              <a16:creationId xmlns:a16="http://schemas.microsoft.com/office/drawing/2014/main" id="{FED5D958-3951-40F6-AA72-E8FD42061719}"/>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60" name="【一般廃棄物処理施設】&#10;有形固定資産減価償却率最小値テキスト">
          <a:extLst>
            <a:ext uri="{FF2B5EF4-FFF2-40B4-BE49-F238E27FC236}">
              <a16:creationId xmlns:a16="http://schemas.microsoft.com/office/drawing/2014/main" id="{06179EFF-FC87-41DE-94F0-A486B9A4C39F}"/>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61" name="直線コネクタ 360">
          <a:extLst>
            <a:ext uri="{FF2B5EF4-FFF2-40B4-BE49-F238E27FC236}">
              <a16:creationId xmlns:a16="http://schemas.microsoft.com/office/drawing/2014/main" id="{B25E1C8D-89C1-46CC-8EB1-974AF3E9917E}"/>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2" name="【一般廃棄物処理施設】&#10;有形固定資産減価償却率最大値テキスト">
          <a:extLst>
            <a:ext uri="{FF2B5EF4-FFF2-40B4-BE49-F238E27FC236}">
              <a16:creationId xmlns:a16="http://schemas.microsoft.com/office/drawing/2014/main" id="{6E1FCA3A-8552-4AEA-A46E-035BB836758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3" name="直線コネクタ 362">
          <a:extLst>
            <a:ext uri="{FF2B5EF4-FFF2-40B4-BE49-F238E27FC236}">
              <a16:creationId xmlns:a16="http://schemas.microsoft.com/office/drawing/2014/main" id="{A81DBB78-FB93-4387-9B88-E9094575D19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64" name="【一般廃棄物処理施設】&#10;有形固定資産減価償却率平均値テキスト">
          <a:extLst>
            <a:ext uri="{FF2B5EF4-FFF2-40B4-BE49-F238E27FC236}">
              <a16:creationId xmlns:a16="http://schemas.microsoft.com/office/drawing/2014/main" id="{4959656D-AC08-4C6D-9DAE-C3C769D63EA7}"/>
            </a:ext>
          </a:extLst>
        </xdr:cNvPr>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65" name="フローチャート: 判断 364">
          <a:extLst>
            <a:ext uri="{FF2B5EF4-FFF2-40B4-BE49-F238E27FC236}">
              <a16:creationId xmlns:a16="http://schemas.microsoft.com/office/drawing/2014/main" id="{04C78292-AB03-4DD2-A00A-5266F0DED855}"/>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66" name="フローチャート: 判断 365">
          <a:extLst>
            <a:ext uri="{FF2B5EF4-FFF2-40B4-BE49-F238E27FC236}">
              <a16:creationId xmlns:a16="http://schemas.microsoft.com/office/drawing/2014/main" id="{22A46562-6921-4ED9-8760-4B05B65FBC10}"/>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67" name="n_1aveValue【一般廃棄物処理施設】&#10;有形固定資産減価償却率">
          <a:extLst>
            <a:ext uri="{FF2B5EF4-FFF2-40B4-BE49-F238E27FC236}">
              <a16:creationId xmlns:a16="http://schemas.microsoft.com/office/drawing/2014/main" id="{755B2D0F-B14C-4394-9A4F-EC416955B80D}"/>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68" name="フローチャート: 判断 367">
          <a:extLst>
            <a:ext uri="{FF2B5EF4-FFF2-40B4-BE49-F238E27FC236}">
              <a16:creationId xmlns:a16="http://schemas.microsoft.com/office/drawing/2014/main" id="{CFD0C0A4-5933-4650-AA5F-A65AB51B6EB9}"/>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99077</xdr:rowOff>
    </xdr:from>
    <xdr:ext cx="405111" cy="259045"/>
    <xdr:sp macro="" textlink="">
      <xdr:nvSpPr>
        <xdr:cNvPr id="369" name="n_2aveValue【一般廃棄物処理施設】&#10;有形固定資産減価償却率">
          <a:extLst>
            <a:ext uri="{FF2B5EF4-FFF2-40B4-BE49-F238E27FC236}">
              <a16:creationId xmlns:a16="http://schemas.microsoft.com/office/drawing/2014/main" id="{75D7E940-B9E1-48BA-BE50-42CE62A5F9EA}"/>
            </a:ext>
          </a:extLst>
        </xdr:cNvPr>
        <xdr:cNvSpPr txBox="1"/>
      </xdr:nvSpPr>
      <xdr:spPr>
        <a:xfrm>
          <a:off x="14389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E07347BA-844C-418F-9FAC-ED7109976A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A315CB17-97EC-4917-B43B-6FC8263FC49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B0E4FD2E-8681-499C-A462-05EA2FA9EE7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F3EC2E17-E436-4F2D-A98C-DC0C2A6D2D3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B44B29CD-5010-49B4-B9A2-39444E26AD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75" name="楕円 374">
          <a:extLst>
            <a:ext uri="{FF2B5EF4-FFF2-40B4-BE49-F238E27FC236}">
              <a16:creationId xmlns:a16="http://schemas.microsoft.com/office/drawing/2014/main" id="{F41CBAD2-D3E3-419A-A537-575899CE4542}"/>
            </a:ext>
          </a:extLst>
        </xdr:cNvPr>
        <xdr:cNvSpPr/>
      </xdr:nvSpPr>
      <xdr:spPr>
        <a:xfrm>
          <a:off x="16268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133367</xdr:rowOff>
    </xdr:from>
    <xdr:ext cx="405111" cy="259045"/>
    <xdr:sp macro="" textlink="">
      <xdr:nvSpPr>
        <xdr:cNvPr id="376" name="【一般廃棄物処理施設】&#10;有形固定資産減価償却率該当値テキスト">
          <a:extLst>
            <a:ext uri="{FF2B5EF4-FFF2-40B4-BE49-F238E27FC236}">
              <a16:creationId xmlns:a16="http://schemas.microsoft.com/office/drawing/2014/main" id="{75A1F937-C73D-43A7-992A-A57A5152D7F8}"/>
            </a:ext>
          </a:extLst>
        </xdr:cNvPr>
        <xdr:cNvSpPr txBox="1"/>
      </xdr:nvSpPr>
      <xdr:spPr>
        <a:xfrm>
          <a:off x="16357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65405</xdr:rowOff>
    </xdr:from>
    <xdr:to>
      <xdr:col>81</xdr:col>
      <xdr:colOff>101600</xdr:colOff>
      <xdr:row>38</xdr:row>
      <xdr:rowOff>167005</xdr:rowOff>
    </xdr:to>
    <xdr:sp macro="" textlink="">
      <xdr:nvSpPr>
        <xdr:cNvPr id="377" name="楕円 376">
          <a:extLst>
            <a:ext uri="{FF2B5EF4-FFF2-40B4-BE49-F238E27FC236}">
              <a16:creationId xmlns:a16="http://schemas.microsoft.com/office/drawing/2014/main" id="{5DFE1C48-72DD-44C8-8441-D482769B80D7}"/>
            </a:ext>
          </a:extLst>
        </xdr:cNvPr>
        <xdr:cNvSpPr/>
      </xdr:nvSpPr>
      <xdr:spPr>
        <a:xfrm>
          <a:off x="15430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34290</xdr:rowOff>
    </xdr:from>
    <xdr:to>
      <xdr:col>85</xdr:col>
      <xdr:colOff>127000</xdr:colOff>
      <xdr:row>38</xdr:row>
      <xdr:rowOff>116205</xdr:rowOff>
    </xdr:to>
    <xdr:cxnSp macro="">
      <xdr:nvCxnSpPr>
        <xdr:cNvPr id="378" name="直線コネクタ 377">
          <a:extLst>
            <a:ext uri="{FF2B5EF4-FFF2-40B4-BE49-F238E27FC236}">
              <a16:creationId xmlns:a16="http://schemas.microsoft.com/office/drawing/2014/main" id="{70BC143E-0957-49DE-93D3-2E412D7E3988}"/>
            </a:ext>
          </a:extLst>
        </xdr:cNvPr>
        <xdr:cNvCxnSpPr/>
      </xdr:nvCxnSpPr>
      <xdr:spPr>
        <a:xfrm flipV="1">
          <a:off x="15481300" y="65493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379" name="楕円 378">
          <a:extLst>
            <a:ext uri="{FF2B5EF4-FFF2-40B4-BE49-F238E27FC236}">
              <a16:creationId xmlns:a16="http://schemas.microsoft.com/office/drawing/2014/main" id="{A9272637-AE1F-4782-BB32-848E79DD8752}"/>
            </a:ext>
          </a:extLst>
        </xdr:cNvPr>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74295</xdr:rowOff>
    </xdr:from>
    <xdr:to>
      <xdr:col>81</xdr:col>
      <xdr:colOff>50800</xdr:colOff>
      <xdr:row>38</xdr:row>
      <xdr:rowOff>116205</xdr:rowOff>
    </xdr:to>
    <xdr:cxnSp macro="">
      <xdr:nvCxnSpPr>
        <xdr:cNvPr id="380" name="直線コネクタ 379">
          <a:extLst>
            <a:ext uri="{FF2B5EF4-FFF2-40B4-BE49-F238E27FC236}">
              <a16:creationId xmlns:a16="http://schemas.microsoft.com/office/drawing/2014/main" id="{BB455A8F-6EEA-427B-A6C7-57682B845F54}"/>
            </a:ext>
          </a:extLst>
        </xdr:cNvPr>
        <xdr:cNvCxnSpPr/>
      </xdr:nvCxnSpPr>
      <xdr:spPr>
        <a:xfrm>
          <a:off x="14592300" y="624649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158132</xdr:rowOff>
    </xdr:from>
    <xdr:ext cx="405111" cy="259045"/>
    <xdr:sp macro="" textlink="">
      <xdr:nvSpPr>
        <xdr:cNvPr id="381" name="n_1mainValue【一般廃棄物処理施設】&#10;有形固定資産減価償却率">
          <a:extLst>
            <a:ext uri="{FF2B5EF4-FFF2-40B4-BE49-F238E27FC236}">
              <a16:creationId xmlns:a16="http://schemas.microsoft.com/office/drawing/2014/main" id="{47AB050C-AC3E-4C35-86E9-7B382A13F769}"/>
            </a:ext>
          </a:extLst>
        </xdr:cNvPr>
        <xdr:cNvSpPr txBox="1"/>
      </xdr:nvSpPr>
      <xdr:spPr>
        <a:xfrm>
          <a:off x="15266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141622</xdr:rowOff>
    </xdr:from>
    <xdr:ext cx="405111" cy="259045"/>
    <xdr:sp macro="" textlink="">
      <xdr:nvSpPr>
        <xdr:cNvPr id="382" name="n_2mainValue【一般廃棄物処理施設】&#10;有形固定資産減価償却率">
          <a:extLst>
            <a:ext uri="{FF2B5EF4-FFF2-40B4-BE49-F238E27FC236}">
              <a16:creationId xmlns:a16="http://schemas.microsoft.com/office/drawing/2014/main" id="{336702F4-6DCD-4486-B2CC-9DA5D6F75237}"/>
            </a:ext>
          </a:extLst>
        </xdr:cNvPr>
        <xdr:cNvSpPr txBox="1"/>
      </xdr:nvSpPr>
      <xdr:spPr>
        <a:xfrm>
          <a:off x="14389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5F302BD0-8272-4938-B6E3-EE2A501153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DD0AD63B-7CDA-49F4-B6B9-8DC2BCCF6A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3BEC3DD9-7FCE-4998-B7F2-17233A6D62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7D0EDF17-D728-4BAE-A520-00957A7AA1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8021D5B8-A3AD-4FFD-B537-1702C8B1E99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D05FEFD0-938E-4651-9744-C1B3FE2542E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CA0C83D1-5DA0-4083-B722-AA45E4FAD9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67601D96-A0AA-42FA-ADB2-D4688528EF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3F227C52-EDBB-4EA9-AC78-1794C8FD0D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F1F60DE9-5B1F-403C-B0E1-807F97C50A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3" name="直線コネクタ 392">
          <a:extLst>
            <a:ext uri="{FF2B5EF4-FFF2-40B4-BE49-F238E27FC236}">
              <a16:creationId xmlns:a16="http://schemas.microsoft.com/office/drawing/2014/main" id="{EB540C03-4A0E-4BF1-9867-05B89B08B2A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4" name="テキスト ボックス 393">
          <a:extLst>
            <a:ext uri="{FF2B5EF4-FFF2-40B4-BE49-F238E27FC236}">
              <a16:creationId xmlns:a16="http://schemas.microsoft.com/office/drawing/2014/main" id="{FC31E92E-9471-4A51-BA5C-D60D5B6FAA5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5" name="直線コネクタ 394">
          <a:extLst>
            <a:ext uri="{FF2B5EF4-FFF2-40B4-BE49-F238E27FC236}">
              <a16:creationId xmlns:a16="http://schemas.microsoft.com/office/drawing/2014/main" id="{9D582610-CADA-4DB9-AC4D-F66071F83BB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6" name="テキスト ボックス 395">
          <a:extLst>
            <a:ext uri="{FF2B5EF4-FFF2-40B4-BE49-F238E27FC236}">
              <a16:creationId xmlns:a16="http://schemas.microsoft.com/office/drawing/2014/main" id="{A948E86D-8776-46AC-879F-D543FC5D2EE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7" name="直線コネクタ 396">
          <a:extLst>
            <a:ext uri="{FF2B5EF4-FFF2-40B4-BE49-F238E27FC236}">
              <a16:creationId xmlns:a16="http://schemas.microsoft.com/office/drawing/2014/main" id="{1BD7EECE-638A-4C21-9557-58551756D25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8" name="テキスト ボックス 397">
          <a:extLst>
            <a:ext uri="{FF2B5EF4-FFF2-40B4-BE49-F238E27FC236}">
              <a16:creationId xmlns:a16="http://schemas.microsoft.com/office/drawing/2014/main" id="{0DBC072B-7EDA-4723-8A87-7CD70E1A1C1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9" name="直線コネクタ 398">
          <a:extLst>
            <a:ext uri="{FF2B5EF4-FFF2-40B4-BE49-F238E27FC236}">
              <a16:creationId xmlns:a16="http://schemas.microsoft.com/office/drawing/2014/main" id="{D100F4CE-1C20-4A16-93CD-12B6A1FC657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0" name="テキスト ボックス 399">
          <a:extLst>
            <a:ext uri="{FF2B5EF4-FFF2-40B4-BE49-F238E27FC236}">
              <a16:creationId xmlns:a16="http://schemas.microsoft.com/office/drawing/2014/main" id="{51351A4F-FBA6-4518-8757-FD4B5D763E2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1" name="直線コネクタ 400">
          <a:extLst>
            <a:ext uri="{FF2B5EF4-FFF2-40B4-BE49-F238E27FC236}">
              <a16:creationId xmlns:a16="http://schemas.microsoft.com/office/drawing/2014/main" id="{736364D6-855F-4404-BDAA-CC14AC29705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2" name="テキスト ボックス 401">
          <a:extLst>
            <a:ext uri="{FF2B5EF4-FFF2-40B4-BE49-F238E27FC236}">
              <a16:creationId xmlns:a16="http://schemas.microsoft.com/office/drawing/2014/main" id="{5D6D1C20-B381-40E7-B331-B55A8DCC7F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3" name="直線コネクタ 402">
          <a:extLst>
            <a:ext uri="{FF2B5EF4-FFF2-40B4-BE49-F238E27FC236}">
              <a16:creationId xmlns:a16="http://schemas.microsoft.com/office/drawing/2014/main" id="{5E962F96-1FA5-4B19-ACD5-1E1B13852D4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4" name="テキスト ボックス 403">
          <a:extLst>
            <a:ext uri="{FF2B5EF4-FFF2-40B4-BE49-F238E27FC236}">
              <a16:creationId xmlns:a16="http://schemas.microsoft.com/office/drawing/2014/main" id="{7CE25933-B2E1-4468-BA8B-2A328B426988}"/>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353D834F-C6D3-4779-8E16-6190BC2A8A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17B17964-5F3B-4519-91AD-274F6A443D4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37CE61D0-F883-47B2-BD5D-9BB8A36259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08" name="直線コネクタ 407">
          <a:extLst>
            <a:ext uri="{FF2B5EF4-FFF2-40B4-BE49-F238E27FC236}">
              <a16:creationId xmlns:a16="http://schemas.microsoft.com/office/drawing/2014/main" id="{FAC19837-9633-41A5-A94F-72CD0B247797}"/>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09" name="【一般廃棄物処理施設】&#10;一人当たり有形固定資産（償却資産）額最小値テキスト">
          <a:extLst>
            <a:ext uri="{FF2B5EF4-FFF2-40B4-BE49-F238E27FC236}">
              <a16:creationId xmlns:a16="http://schemas.microsoft.com/office/drawing/2014/main" id="{93C97C4C-04AA-4DC6-B143-C4917328423F}"/>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10" name="直線コネクタ 409">
          <a:extLst>
            <a:ext uri="{FF2B5EF4-FFF2-40B4-BE49-F238E27FC236}">
              <a16:creationId xmlns:a16="http://schemas.microsoft.com/office/drawing/2014/main" id="{B475D9D4-1EB9-491C-81F3-EA6A14448DA2}"/>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11" name="【一般廃棄物処理施設】&#10;一人当たり有形固定資産（償却資産）額最大値テキスト">
          <a:extLst>
            <a:ext uri="{FF2B5EF4-FFF2-40B4-BE49-F238E27FC236}">
              <a16:creationId xmlns:a16="http://schemas.microsoft.com/office/drawing/2014/main" id="{4F0B3B97-DFA6-4640-ACE5-75152C15617A}"/>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12" name="直線コネクタ 411">
          <a:extLst>
            <a:ext uri="{FF2B5EF4-FFF2-40B4-BE49-F238E27FC236}">
              <a16:creationId xmlns:a16="http://schemas.microsoft.com/office/drawing/2014/main" id="{2256FF42-5556-4B3E-9D7D-CE63D6D35D81}"/>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D5313561-97F3-4711-BF39-2948D1F2B2CE}"/>
            </a:ext>
          </a:extLst>
        </xdr:cNvPr>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14" name="フローチャート: 判断 413">
          <a:extLst>
            <a:ext uri="{FF2B5EF4-FFF2-40B4-BE49-F238E27FC236}">
              <a16:creationId xmlns:a16="http://schemas.microsoft.com/office/drawing/2014/main" id="{55A22BFE-84E5-4319-A9FE-43E9C7554933}"/>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15" name="フローチャート: 判断 414">
          <a:extLst>
            <a:ext uri="{FF2B5EF4-FFF2-40B4-BE49-F238E27FC236}">
              <a16:creationId xmlns:a16="http://schemas.microsoft.com/office/drawing/2014/main" id="{F0A284C5-02BE-44B0-951F-FF70E0E8B8B1}"/>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416" name="n_1aveValue【一般廃棄物処理施設】&#10;一人当たり有形固定資産（償却資産）額">
          <a:extLst>
            <a:ext uri="{FF2B5EF4-FFF2-40B4-BE49-F238E27FC236}">
              <a16:creationId xmlns:a16="http://schemas.microsoft.com/office/drawing/2014/main" id="{7EE1D2E9-0E4E-4E4B-AA56-4EF865AE87B8}"/>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17" name="フローチャート: 判断 416">
          <a:extLst>
            <a:ext uri="{FF2B5EF4-FFF2-40B4-BE49-F238E27FC236}">
              <a16:creationId xmlns:a16="http://schemas.microsoft.com/office/drawing/2014/main" id="{ACFC96FF-2360-41A3-BC83-E12E8D10FAE9}"/>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418" name="n_2aveValue【一般廃棄物処理施設】&#10;一人当たり有形固定資産（償却資産）額">
          <a:extLst>
            <a:ext uri="{FF2B5EF4-FFF2-40B4-BE49-F238E27FC236}">
              <a16:creationId xmlns:a16="http://schemas.microsoft.com/office/drawing/2014/main" id="{12150F48-6BB8-4FE9-938E-0EB23B757FF7}"/>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6A902A8-B8AD-4025-B170-337B42B243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C19B8694-DCCB-4144-9FBA-CEE5BA761E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C23DDF68-8DB0-49ED-BE70-F7C0ED2D83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87D7270-02F2-4E10-A6D1-FA478819B5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B8B41728-D34B-427A-ADEF-FEDB5A2C99C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32131</xdr:rowOff>
    </xdr:from>
    <xdr:to>
      <xdr:col>116</xdr:col>
      <xdr:colOff>114300</xdr:colOff>
      <xdr:row>41</xdr:row>
      <xdr:rowOff>133731</xdr:rowOff>
    </xdr:to>
    <xdr:sp macro="" textlink="">
      <xdr:nvSpPr>
        <xdr:cNvPr id="424" name="楕円 423">
          <a:extLst>
            <a:ext uri="{FF2B5EF4-FFF2-40B4-BE49-F238E27FC236}">
              <a16:creationId xmlns:a16="http://schemas.microsoft.com/office/drawing/2014/main" id="{AAFAF33C-E2A4-4502-B4E5-CDDB3DF57C47}"/>
            </a:ext>
          </a:extLst>
        </xdr:cNvPr>
        <xdr:cNvSpPr/>
      </xdr:nvSpPr>
      <xdr:spPr>
        <a:xfrm>
          <a:off x="22110700" y="706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10558</xdr:rowOff>
    </xdr:from>
    <xdr:ext cx="599010" cy="259045"/>
    <xdr:sp macro="" textlink="">
      <xdr:nvSpPr>
        <xdr:cNvPr id="425" name="【一般廃棄物処理施設】&#10;一人当たり有形固定資産（償却資産）額該当値テキスト">
          <a:extLst>
            <a:ext uri="{FF2B5EF4-FFF2-40B4-BE49-F238E27FC236}">
              <a16:creationId xmlns:a16="http://schemas.microsoft.com/office/drawing/2014/main" id="{A7398963-08EF-4523-845B-6E80BE86DBB9}"/>
            </a:ext>
          </a:extLst>
        </xdr:cNvPr>
        <xdr:cNvSpPr txBox="1"/>
      </xdr:nvSpPr>
      <xdr:spPr>
        <a:xfrm>
          <a:off x="22199600" y="704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33592</xdr:rowOff>
    </xdr:from>
    <xdr:to>
      <xdr:col>112</xdr:col>
      <xdr:colOff>38100</xdr:colOff>
      <xdr:row>41</xdr:row>
      <xdr:rowOff>135192</xdr:rowOff>
    </xdr:to>
    <xdr:sp macro="" textlink="">
      <xdr:nvSpPr>
        <xdr:cNvPr id="426" name="楕円 425">
          <a:extLst>
            <a:ext uri="{FF2B5EF4-FFF2-40B4-BE49-F238E27FC236}">
              <a16:creationId xmlns:a16="http://schemas.microsoft.com/office/drawing/2014/main" id="{2E193848-ECD3-46C8-B445-3D405390FC3E}"/>
            </a:ext>
          </a:extLst>
        </xdr:cNvPr>
        <xdr:cNvSpPr/>
      </xdr:nvSpPr>
      <xdr:spPr>
        <a:xfrm>
          <a:off x="21272500" y="70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82931</xdr:rowOff>
    </xdr:from>
    <xdr:to>
      <xdr:col>116</xdr:col>
      <xdr:colOff>63500</xdr:colOff>
      <xdr:row>41</xdr:row>
      <xdr:rowOff>84392</xdr:rowOff>
    </xdr:to>
    <xdr:cxnSp macro="">
      <xdr:nvCxnSpPr>
        <xdr:cNvPr id="427" name="直線コネクタ 426">
          <a:extLst>
            <a:ext uri="{FF2B5EF4-FFF2-40B4-BE49-F238E27FC236}">
              <a16:creationId xmlns:a16="http://schemas.microsoft.com/office/drawing/2014/main" id="{5D5CDABA-81F8-4397-A716-767BCCCFEF00}"/>
            </a:ext>
          </a:extLst>
        </xdr:cNvPr>
        <xdr:cNvCxnSpPr/>
      </xdr:nvCxnSpPr>
      <xdr:spPr>
        <a:xfrm flipV="1">
          <a:off x="21323300" y="7112381"/>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124801</xdr:rowOff>
    </xdr:from>
    <xdr:to>
      <xdr:col>107</xdr:col>
      <xdr:colOff>101600</xdr:colOff>
      <xdr:row>42</xdr:row>
      <xdr:rowOff>54951</xdr:rowOff>
    </xdr:to>
    <xdr:sp macro="" textlink="">
      <xdr:nvSpPr>
        <xdr:cNvPr id="428" name="楕円 427">
          <a:extLst>
            <a:ext uri="{FF2B5EF4-FFF2-40B4-BE49-F238E27FC236}">
              <a16:creationId xmlns:a16="http://schemas.microsoft.com/office/drawing/2014/main" id="{ED61C8AD-9DED-4F67-987E-CB7EFF923C4F}"/>
            </a:ext>
          </a:extLst>
        </xdr:cNvPr>
        <xdr:cNvSpPr/>
      </xdr:nvSpPr>
      <xdr:spPr>
        <a:xfrm>
          <a:off x="20383500" y="71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84392</xdr:rowOff>
    </xdr:from>
    <xdr:to>
      <xdr:col>111</xdr:col>
      <xdr:colOff>177800</xdr:colOff>
      <xdr:row>42</xdr:row>
      <xdr:rowOff>4151</xdr:rowOff>
    </xdr:to>
    <xdr:cxnSp macro="">
      <xdr:nvCxnSpPr>
        <xdr:cNvPr id="429" name="直線コネクタ 428">
          <a:extLst>
            <a:ext uri="{FF2B5EF4-FFF2-40B4-BE49-F238E27FC236}">
              <a16:creationId xmlns:a16="http://schemas.microsoft.com/office/drawing/2014/main" id="{CF359CE3-B47B-47C7-8E3E-D649E136634D}"/>
            </a:ext>
          </a:extLst>
        </xdr:cNvPr>
        <xdr:cNvCxnSpPr/>
      </xdr:nvCxnSpPr>
      <xdr:spPr>
        <a:xfrm flipV="1">
          <a:off x="20434300" y="7113842"/>
          <a:ext cx="889000" cy="9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126319</xdr:rowOff>
    </xdr:from>
    <xdr:ext cx="599010" cy="259045"/>
    <xdr:sp macro="" textlink="">
      <xdr:nvSpPr>
        <xdr:cNvPr id="430" name="n_1mainValue【一般廃棄物処理施設】&#10;一人当たり有形固定資産（償却資産）額">
          <a:extLst>
            <a:ext uri="{FF2B5EF4-FFF2-40B4-BE49-F238E27FC236}">
              <a16:creationId xmlns:a16="http://schemas.microsoft.com/office/drawing/2014/main" id="{736D7E97-5DD7-45D2-8071-B4FF10F1B6C4}"/>
            </a:ext>
          </a:extLst>
        </xdr:cNvPr>
        <xdr:cNvSpPr txBox="1"/>
      </xdr:nvSpPr>
      <xdr:spPr>
        <a:xfrm>
          <a:off x="21011095" y="715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46078</xdr:rowOff>
    </xdr:from>
    <xdr:ext cx="534377" cy="259045"/>
    <xdr:sp macro="" textlink="">
      <xdr:nvSpPr>
        <xdr:cNvPr id="431" name="n_2mainValue【一般廃棄物処理施設】&#10;一人当たり有形固定資産（償却資産）額">
          <a:extLst>
            <a:ext uri="{FF2B5EF4-FFF2-40B4-BE49-F238E27FC236}">
              <a16:creationId xmlns:a16="http://schemas.microsoft.com/office/drawing/2014/main" id="{AB3EC687-D3B8-4FEC-9113-0C4E69D9E7EB}"/>
            </a:ext>
          </a:extLst>
        </xdr:cNvPr>
        <xdr:cNvSpPr txBox="1"/>
      </xdr:nvSpPr>
      <xdr:spPr>
        <a:xfrm>
          <a:off x="20167111" y="72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a:extLst>
            <a:ext uri="{FF2B5EF4-FFF2-40B4-BE49-F238E27FC236}">
              <a16:creationId xmlns:a16="http://schemas.microsoft.com/office/drawing/2014/main" id="{FEFA0EE9-6B50-4E42-84E8-3F589152AA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a:extLst>
            <a:ext uri="{FF2B5EF4-FFF2-40B4-BE49-F238E27FC236}">
              <a16:creationId xmlns:a16="http://schemas.microsoft.com/office/drawing/2014/main" id="{1C6270F1-6E2C-46F8-B4EB-4403C45B19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a:extLst>
            <a:ext uri="{FF2B5EF4-FFF2-40B4-BE49-F238E27FC236}">
              <a16:creationId xmlns:a16="http://schemas.microsoft.com/office/drawing/2014/main" id="{8676A8A4-72CD-44C0-AF9A-72F794D7F15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a:extLst>
            <a:ext uri="{FF2B5EF4-FFF2-40B4-BE49-F238E27FC236}">
              <a16:creationId xmlns:a16="http://schemas.microsoft.com/office/drawing/2014/main" id="{FFA9A24D-545A-4100-9EF5-E31120E7DC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a:extLst>
            <a:ext uri="{FF2B5EF4-FFF2-40B4-BE49-F238E27FC236}">
              <a16:creationId xmlns:a16="http://schemas.microsoft.com/office/drawing/2014/main" id="{EFA8F8B0-2A39-4787-93DA-2F7F7DFB749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a:extLst>
            <a:ext uri="{FF2B5EF4-FFF2-40B4-BE49-F238E27FC236}">
              <a16:creationId xmlns:a16="http://schemas.microsoft.com/office/drawing/2014/main" id="{04EF76A3-ED2B-43F0-BAE0-DB2EE417D12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a:extLst>
            <a:ext uri="{FF2B5EF4-FFF2-40B4-BE49-F238E27FC236}">
              <a16:creationId xmlns:a16="http://schemas.microsoft.com/office/drawing/2014/main" id="{35A5C395-28D8-4EA2-82DB-888E16684B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a:extLst>
            <a:ext uri="{FF2B5EF4-FFF2-40B4-BE49-F238E27FC236}">
              <a16:creationId xmlns:a16="http://schemas.microsoft.com/office/drawing/2014/main" id="{D9A4714C-C71C-4E10-9AEC-184A7D195C7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a:extLst>
            <a:ext uri="{FF2B5EF4-FFF2-40B4-BE49-F238E27FC236}">
              <a16:creationId xmlns:a16="http://schemas.microsoft.com/office/drawing/2014/main" id="{1693A652-ADA4-4AB4-AD6A-0BC2880C58E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a:extLst>
            <a:ext uri="{FF2B5EF4-FFF2-40B4-BE49-F238E27FC236}">
              <a16:creationId xmlns:a16="http://schemas.microsoft.com/office/drawing/2014/main" id="{86DFF79A-EB93-4496-89E9-D23171DC6A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a:extLst>
            <a:ext uri="{FF2B5EF4-FFF2-40B4-BE49-F238E27FC236}">
              <a16:creationId xmlns:a16="http://schemas.microsoft.com/office/drawing/2014/main" id="{EC7EF6E9-5824-49AE-85B8-D9475ADD933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3" name="テキスト ボックス 442">
          <a:extLst>
            <a:ext uri="{FF2B5EF4-FFF2-40B4-BE49-F238E27FC236}">
              <a16:creationId xmlns:a16="http://schemas.microsoft.com/office/drawing/2014/main" id="{17066752-3625-4286-A563-8D1478F48E0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a:extLst>
            <a:ext uri="{FF2B5EF4-FFF2-40B4-BE49-F238E27FC236}">
              <a16:creationId xmlns:a16="http://schemas.microsoft.com/office/drawing/2014/main" id="{F219C8D8-8953-4C37-BED9-146C5EB94A0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a:extLst>
            <a:ext uri="{FF2B5EF4-FFF2-40B4-BE49-F238E27FC236}">
              <a16:creationId xmlns:a16="http://schemas.microsoft.com/office/drawing/2014/main" id="{C0FD9121-8A6B-4465-993E-DC78007BEF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a:extLst>
            <a:ext uri="{FF2B5EF4-FFF2-40B4-BE49-F238E27FC236}">
              <a16:creationId xmlns:a16="http://schemas.microsoft.com/office/drawing/2014/main" id="{D1D1521E-3057-486C-A827-B8A90ED7111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a:extLst>
            <a:ext uri="{FF2B5EF4-FFF2-40B4-BE49-F238E27FC236}">
              <a16:creationId xmlns:a16="http://schemas.microsoft.com/office/drawing/2014/main" id="{CA0BF4C8-C785-4E3E-A055-3394A075FB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a:extLst>
            <a:ext uri="{FF2B5EF4-FFF2-40B4-BE49-F238E27FC236}">
              <a16:creationId xmlns:a16="http://schemas.microsoft.com/office/drawing/2014/main" id="{6B4E8E51-620C-4BD0-A193-F3BBD94CE40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a:extLst>
            <a:ext uri="{FF2B5EF4-FFF2-40B4-BE49-F238E27FC236}">
              <a16:creationId xmlns:a16="http://schemas.microsoft.com/office/drawing/2014/main" id="{69EAD90F-1DD6-44EF-A157-A822884968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a:extLst>
            <a:ext uri="{FF2B5EF4-FFF2-40B4-BE49-F238E27FC236}">
              <a16:creationId xmlns:a16="http://schemas.microsoft.com/office/drawing/2014/main" id="{EE02EA1D-BA20-4D7E-8A4A-4820951C8F8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a:extLst>
            <a:ext uri="{FF2B5EF4-FFF2-40B4-BE49-F238E27FC236}">
              <a16:creationId xmlns:a16="http://schemas.microsoft.com/office/drawing/2014/main" id="{38CB1689-F814-4D52-AFD0-C5EDC313734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a:extLst>
            <a:ext uri="{FF2B5EF4-FFF2-40B4-BE49-F238E27FC236}">
              <a16:creationId xmlns:a16="http://schemas.microsoft.com/office/drawing/2014/main" id="{651EC9D0-D810-4EEA-B316-EA0D77F80B0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3" name="テキスト ボックス 452">
          <a:extLst>
            <a:ext uri="{FF2B5EF4-FFF2-40B4-BE49-F238E27FC236}">
              <a16:creationId xmlns:a16="http://schemas.microsoft.com/office/drawing/2014/main" id="{1FB5E76F-3C61-4BEA-9304-FFE5D52DD1F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75E199F9-83D4-4015-9625-E9D18CFBDF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F9673762-1343-46B7-983A-B2AB963DB9D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a:extLst>
            <a:ext uri="{FF2B5EF4-FFF2-40B4-BE49-F238E27FC236}">
              <a16:creationId xmlns:a16="http://schemas.microsoft.com/office/drawing/2014/main" id="{39E5A1FC-991D-40C0-95FE-8BB56FA450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57" name="直線コネクタ 456">
          <a:extLst>
            <a:ext uri="{FF2B5EF4-FFF2-40B4-BE49-F238E27FC236}">
              <a16:creationId xmlns:a16="http://schemas.microsoft.com/office/drawing/2014/main" id="{4EB360DF-7436-4407-9C0D-9B583EAC5B6D}"/>
            </a:ext>
          </a:extLst>
        </xdr:cNvPr>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58" name="【保健センター・保健所】&#10;有形固定資産減価償却率最小値テキスト">
          <a:extLst>
            <a:ext uri="{FF2B5EF4-FFF2-40B4-BE49-F238E27FC236}">
              <a16:creationId xmlns:a16="http://schemas.microsoft.com/office/drawing/2014/main" id="{5DC524E0-C6A1-436C-A193-CFB64FEE1175}"/>
            </a:ext>
          </a:extLst>
        </xdr:cNvPr>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59" name="直線コネクタ 458">
          <a:extLst>
            <a:ext uri="{FF2B5EF4-FFF2-40B4-BE49-F238E27FC236}">
              <a16:creationId xmlns:a16="http://schemas.microsoft.com/office/drawing/2014/main" id="{9F6D25A9-C9AB-456F-84C0-0F9F8EB8BDA0}"/>
            </a:ext>
          </a:extLst>
        </xdr:cNvPr>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60" name="【保健センター・保健所】&#10;有形固定資産減価償却率最大値テキスト">
          <a:extLst>
            <a:ext uri="{FF2B5EF4-FFF2-40B4-BE49-F238E27FC236}">
              <a16:creationId xmlns:a16="http://schemas.microsoft.com/office/drawing/2014/main" id="{273A0411-8066-4834-9704-312D516F2B7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61" name="直線コネクタ 460">
          <a:extLst>
            <a:ext uri="{FF2B5EF4-FFF2-40B4-BE49-F238E27FC236}">
              <a16:creationId xmlns:a16="http://schemas.microsoft.com/office/drawing/2014/main" id="{6ECA46B8-24AE-4A14-B6E0-76EA669F008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62" name="【保健センター・保健所】&#10;有形固定資産減価償却率平均値テキスト">
          <a:extLst>
            <a:ext uri="{FF2B5EF4-FFF2-40B4-BE49-F238E27FC236}">
              <a16:creationId xmlns:a16="http://schemas.microsoft.com/office/drawing/2014/main" id="{3DDCF867-BEF6-4544-A9FA-72E8E91BE6FF}"/>
            </a:ext>
          </a:extLst>
        </xdr:cNvPr>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63" name="フローチャート: 判断 462">
          <a:extLst>
            <a:ext uri="{FF2B5EF4-FFF2-40B4-BE49-F238E27FC236}">
              <a16:creationId xmlns:a16="http://schemas.microsoft.com/office/drawing/2014/main" id="{4C88956D-C347-4A31-B349-CB3BDED37138}"/>
            </a:ext>
          </a:extLst>
        </xdr:cNvPr>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4" name="フローチャート: 判断 463">
          <a:extLst>
            <a:ext uri="{FF2B5EF4-FFF2-40B4-BE49-F238E27FC236}">
              <a16:creationId xmlns:a16="http://schemas.microsoft.com/office/drawing/2014/main" id="{F101885B-19BD-43FE-8EE1-5D0E91001F4C}"/>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65" name="n_1aveValue【保健センター・保健所】&#10;有形固定資産減価償却率">
          <a:extLst>
            <a:ext uri="{FF2B5EF4-FFF2-40B4-BE49-F238E27FC236}">
              <a16:creationId xmlns:a16="http://schemas.microsoft.com/office/drawing/2014/main" id="{42792A85-3948-4AFE-9F73-6205F1BE99B3}"/>
            </a:ext>
          </a:extLst>
        </xdr:cNvPr>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66" name="フローチャート: 判断 465">
          <a:extLst>
            <a:ext uri="{FF2B5EF4-FFF2-40B4-BE49-F238E27FC236}">
              <a16:creationId xmlns:a16="http://schemas.microsoft.com/office/drawing/2014/main" id="{34A346FE-6CBB-44DF-A16A-7752605F17BD}"/>
            </a:ext>
          </a:extLst>
        </xdr:cNvPr>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121937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F4FFBDD-603F-4E0E-BB1E-5B6DA786DF04}"/>
            </a:ext>
          </a:extLst>
        </xdr:cNvPr>
        <xdr:cNvSpPr txBox="1"/>
      </xdr:nvSpPr>
      <xdr:spPr>
        <a:xfrm>
          <a:off x="14389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855DFF62-03AF-4C7F-A6CF-836EE26D65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8F869E8B-C028-47AE-A6A4-E13AA0236D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F302B9DD-D8DE-41EB-BC46-1718DB4BD33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2F7B2955-9DB9-44C3-AC25-D2B2D959E0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26C9ECFE-DD92-4B63-9601-03D1ED4136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73" name="楕円 472">
          <a:extLst>
            <a:ext uri="{FF2B5EF4-FFF2-40B4-BE49-F238E27FC236}">
              <a16:creationId xmlns:a16="http://schemas.microsoft.com/office/drawing/2014/main" id="{C5479041-96BC-4004-9161-975541566FA3}"/>
            </a:ext>
          </a:extLst>
        </xdr:cNvPr>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474" name="【保健センター・保健所】&#10;有形固定資産減価償却率該当値テキスト">
          <a:extLst>
            <a:ext uri="{FF2B5EF4-FFF2-40B4-BE49-F238E27FC236}">
              <a16:creationId xmlns:a16="http://schemas.microsoft.com/office/drawing/2014/main" id="{B002B535-388F-43A5-9728-4FC432F95B16}"/>
            </a:ext>
          </a:extLst>
        </xdr:cNvPr>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75" name="楕円 474">
          <a:extLst>
            <a:ext uri="{FF2B5EF4-FFF2-40B4-BE49-F238E27FC236}">
              <a16:creationId xmlns:a16="http://schemas.microsoft.com/office/drawing/2014/main" id="{2F792875-278A-4F1A-8949-31F988ACC9F8}"/>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476" name="直線コネクタ 475">
          <a:extLst>
            <a:ext uri="{FF2B5EF4-FFF2-40B4-BE49-F238E27FC236}">
              <a16:creationId xmlns:a16="http://schemas.microsoft.com/office/drawing/2014/main" id="{23430E9B-8E7F-4A05-A67D-FEB32CBEF661}"/>
            </a:ext>
          </a:extLst>
        </xdr:cNvPr>
        <xdr:cNvCxnSpPr/>
      </xdr:nvCxnSpPr>
      <xdr:spPr>
        <a:xfrm flipV="1">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77" name="楕円 476">
          <a:extLst>
            <a:ext uri="{FF2B5EF4-FFF2-40B4-BE49-F238E27FC236}">
              <a16:creationId xmlns:a16="http://schemas.microsoft.com/office/drawing/2014/main" id="{A8C8F7C3-0606-4D7A-9726-384D3B8B7E47}"/>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106135</xdr:rowOff>
    </xdr:to>
    <xdr:cxnSp macro="">
      <xdr:nvCxnSpPr>
        <xdr:cNvPr id="478" name="直線コネクタ 477">
          <a:extLst>
            <a:ext uri="{FF2B5EF4-FFF2-40B4-BE49-F238E27FC236}">
              <a16:creationId xmlns:a16="http://schemas.microsoft.com/office/drawing/2014/main" id="{592EE033-9C56-4ED7-8EE8-B998CE9299D2}"/>
            </a:ext>
          </a:extLst>
        </xdr:cNvPr>
        <xdr:cNvCxnSpPr/>
      </xdr:nvCxnSpPr>
      <xdr:spPr>
        <a:xfrm flipV="1">
          <a:off x="14592300" y="10156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108149</xdr:rowOff>
    </xdr:from>
    <xdr:ext cx="405111" cy="259045"/>
    <xdr:sp macro="" textlink="">
      <xdr:nvSpPr>
        <xdr:cNvPr id="479" name="n_1mainValue【保健センター・保健所】&#10;有形固定資産減価償却率">
          <a:extLst>
            <a:ext uri="{FF2B5EF4-FFF2-40B4-BE49-F238E27FC236}">
              <a16:creationId xmlns:a16="http://schemas.microsoft.com/office/drawing/2014/main" id="{F687B829-45AA-4819-8F19-1DACE1E01EC7}"/>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80" name="n_2mainValue【保健センター・保健所】&#10;有形固定資産減価償却率">
          <a:extLst>
            <a:ext uri="{FF2B5EF4-FFF2-40B4-BE49-F238E27FC236}">
              <a16:creationId xmlns:a16="http://schemas.microsoft.com/office/drawing/2014/main" id="{34C19AA6-9F32-44B2-8139-7CE8741527C8}"/>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a:extLst>
            <a:ext uri="{FF2B5EF4-FFF2-40B4-BE49-F238E27FC236}">
              <a16:creationId xmlns:a16="http://schemas.microsoft.com/office/drawing/2014/main" id="{BC4D93FD-AB8C-4871-A1D7-903826A9EB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a:extLst>
            <a:ext uri="{FF2B5EF4-FFF2-40B4-BE49-F238E27FC236}">
              <a16:creationId xmlns:a16="http://schemas.microsoft.com/office/drawing/2014/main" id="{A268C187-B07D-4C1D-B8DE-BA8EEC417C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a:extLst>
            <a:ext uri="{FF2B5EF4-FFF2-40B4-BE49-F238E27FC236}">
              <a16:creationId xmlns:a16="http://schemas.microsoft.com/office/drawing/2014/main" id="{7E452F6C-A4B1-44D1-91AE-7F0C3AB038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a:extLst>
            <a:ext uri="{FF2B5EF4-FFF2-40B4-BE49-F238E27FC236}">
              <a16:creationId xmlns:a16="http://schemas.microsoft.com/office/drawing/2014/main" id="{64FCB02D-81FB-4236-AAB1-BBB3A4DAF5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a:extLst>
            <a:ext uri="{FF2B5EF4-FFF2-40B4-BE49-F238E27FC236}">
              <a16:creationId xmlns:a16="http://schemas.microsoft.com/office/drawing/2014/main" id="{3598B362-527B-4A02-9BD3-1A699273B5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a:extLst>
            <a:ext uri="{FF2B5EF4-FFF2-40B4-BE49-F238E27FC236}">
              <a16:creationId xmlns:a16="http://schemas.microsoft.com/office/drawing/2014/main" id="{9F682D1F-7CB3-430A-8365-F670DA4AC8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a:extLst>
            <a:ext uri="{FF2B5EF4-FFF2-40B4-BE49-F238E27FC236}">
              <a16:creationId xmlns:a16="http://schemas.microsoft.com/office/drawing/2014/main" id="{74A5E4D0-03F4-427C-87D5-FFF96DFC998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a:extLst>
            <a:ext uri="{FF2B5EF4-FFF2-40B4-BE49-F238E27FC236}">
              <a16:creationId xmlns:a16="http://schemas.microsoft.com/office/drawing/2014/main" id="{B203E31C-D1A8-45D8-A974-CBFCBA3B4D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a:extLst>
            <a:ext uri="{FF2B5EF4-FFF2-40B4-BE49-F238E27FC236}">
              <a16:creationId xmlns:a16="http://schemas.microsoft.com/office/drawing/2014/main" id="{4B440989-A58A-40A2-AD8E-420D5CF0B2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a:extLst>
            <a:ext uri="{FF2B5EF4-FFF2-40B4-BE49-F238E27FC236}">
              <a16:creationId xmlns:a16="http://schemas.microsoft.com/office/drawing/2014/main" id="{8E2D1415-8AC1-4262-9F25-BDC996A362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1" name="直線コネクタ 490">
          <a:extLst>
            <a:ext uri="{FF2B5EF4-FFF2-40B4-BE49-F238E27FC236}">
              <a16:creationId xmlns:a16="http://schemas.microsoft.com/office/drawing/2014/main" id="{95AC5844-D35C-443B-96B2-E5BD4AE977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2" name="テキスト ボックス 491">
          <a:extLst>
            <a:ext uri="{FF2B5EF4-FFF2-40B4-BE49-F238E27FC236}">
              <a16:creationId xmlns:a16="http://schemas.microsoft.com/office/drawing/2014/main" id="{70C6E834-5B38-449F-8DC2-A17A61A899F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3" name="直線コネクタ 492">
          <a:extLst>
            <a:ext uri="{FF2B5EF4-FFF2-40B4-BE49-F238E27FC236}">
              <a16:creationId xmlns:a16="http://schemas.microsoft.com/office/drawing/2014/main" id="{E431A527-20FB-4120-BAC0-8C336F0D9EA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4" name="テキスト ボックス 493">
          <a:extLst>
            <a:ext uri="{FF2B5EF4-FFF2-40B4-BE49-F238E27FC236}">
              <a16:creationId xmlns:a16="http://schemas.microsoft.com/office/drawing/2014/main" id="{9E40F139-5EBA-435F-AA9B-24027DF109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5" name="直線コネクタ 494">
          <a:extLst>
            <a:ext uri="{FF2B5EF4-FFF2-40B4-BE49-F238E27FC236}">
              <a16:creationId xmlns:a16="http://schemas.microsoft.com/office/drawing/2014/main" id="{C1424B84-FF4F-410F-81EA-85DD3F0BFC4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6" name="テキスト ボックス 495">
          <a:extLst>
            <a:ext uri="{FF2B5EF4-FFF2-40B4-BE49-F238E27FC236}">
              <a16:creationId xmlns:a16="http://schemas.microsoft.com/office/drawing/2014/main" id="{16D43E59-AB0A-4C13-8752-8637E8444B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7" name="直線コネクタ 496">
          <a:extLst>
            <a:ext uri="{FF2B5EF4-FFF2-40B4-BE49-F238E27FC236}">
              <a16:creationId xmlns:a16="http://schemas.microsoft.com/office/drawing/2014/main" id="{EBF8DBCC-ED9F-4B7C-B021-DF0884E2D5A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8" name="テキスト ボックス 497">
          <a:extLst>
            <a:ext uri="{FF2B5EF4-FFF2-40B4-BE49-F238E27FC236}">
              <a16:creationId xmlns:a16="http://schemas.microsoft.com/office/drawing/2014/main" id="{3C4E9E8C-BBCA-4FDC-A968-3EE0E3EE38F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9" name="直線コネクタ 498">
          <a:extLst>
            <a:ext uri="{FF2B5EF4-FFF2-40B4-BE49-F238E27FC236}">
              <a16:creationId xmlns:a16="http://schemas.microsoft.com/office/drawing/2014/main" id="{0FBF8C8E-5129-4F36-91F8-2A9A336D3B4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0" name="テキスト ボックス 499">
          <a:extLst>
            <a:ext uri="{FF2B5EF4-FFF2-40B4-BE49-F238E27FC236}">
              <a16:creationId xmlns:a16="http://schemas.microsoft.com/office/drawing/2014/main" id="{381F3672-38BB-43A3-89B3-33A2E6B40F5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a:extLst>
            <a:ext uri="{FF2B5EF4-FFF2-40B4-BE49-F238E27FC236}">
              <a16:creationId xmlns:a16="http://schemas.microsoft.com/office/drawing/2014/main" id="{7F8D0F93-79C3-48A3-96B3-F0BB440B15C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a:extLst>
            <a:ext uri="{FF2B5EF4-FFF2-40B4-BE49-F238E27FC236}">
              <a16:creationId xmlns:a16="http://schemas.microsoft.com/office/drawing/2014/main" id="{7B202DA4-C225-4CA6-BF31-BA1E4B9FD4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a:extLst>
            <a:ext uri="{FF2B5EF4-FFF2-40B4-BE49-F238E27FC236}">
              <a16:creationId xmlns:a16="http://schemas.microsoft.com/office/drawing/2014/main" id="{E7DA33A3-491E-47EB-B488-4AA8F8E38E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04" name="直線コネクタ 503">
          <a:extLst>
            <a:ext uri="{FF2B5EF4-FFF2-40B4-BE49-F238E27FC236}">
              <a16:creationId xmlns:a16="http://schemas.microsoft.com/office/drawing/2014/main" id="{B4C7939F-FDDF-4305-B86D-E470F2C96531}"/>
            </a:ext>
          </a:extLst>
        </xdr:cNvPr>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05" name="【保健センター・保健所】&#10;一人当たり面積最小値テキスト">
          <a:extLst>
            <a:ext uri="{FF2B5EF4-FFF2-40B4-BE49-F238E27FC236}">
              <a16:creationId xmlns:a16="http://schemas.microsoft.com/office/drawing/2014/main" id="{573D0EA9-855A-4702-9C63-8B4742C17F68}"/>
            </a:ext>
          </a:extLst>
        </xdr:cNvPr>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06" name="直線コネクタ 505">
          <a:extLst>
            <a:ext uri="{FF2B5EF4-FFF2-40B4-BE49-F238E27FC236}">
              <a16:creationId xmlns:a16="http://schemas.microsoft.com/office/drawing/2014/main" id="{C991F62C-2544-496A-A29C-D90B5E89994B}"/>
            </a:ext>
          </a:extLst>
        </xdr:cNvPr>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07" name="【保健センター・保健所】&#10;一人当たり面積最大値テキスト">
          <a:extLst>
            <a:ext uri="{FF2B5EF4-FFF2-40B4-BE49-F238E27FC236}">
              <a16:creationId xmlns:a16="http://schemas.microsoft.com/office/drawing/2014/main" id="{A21109EB-5AD5-4077-A400-8C8B3385856C}"/>
            </a:ext>
          </a:extLst>
        </xdr:cNvPr>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08" name="直線コネクタ 507">
          <a:extLst>
            <a:ext uri="{FF2B5EF4-FFF2-40B4-BE49-F238E27FC236}">
              <a16:creationId xmlns:a16="http://schemas.microsoft.com/office/drawing/2014/main" id="{FF832B67-A4D2-4B97-8D4A-E034DC7C16AD}"/>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09" name="【保健センター・保健所】&#10;一人当たり面積平均値テキスト">
          <a:extLst>
            <a:ext uri="{FF2B5EF4-FFF2-40B4-BE49-F238E27FC236}">
              <a16:creationId xmlns:a16="http://schemas.microsoft.com/office/drawing/2014/main" id="{8EF2AABB-7612-4EB0-9421-CD177DE8B647}"/>
            </a:ext>
          </a:extLst>
        </xdr:cNvPr>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10" name="フローチャート: 判断 509">
          <a:extLst>
            <a:ext uri="{FF2B5EF4-FFF2-40B4-BE49-F238E27FC236}">
              <a16:creationId xmlns:a16="http://schemas.microsoft.com/office/drawing/2014/main" id="{8E87DFFE-03C1-4AF8-A54A-5BFB282BFC4C}"/>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11" name="フローチャート: 判断 510">
          <a:extLst>
            <a:ext uri="{FF2B5EF4-FFF2-40B4-BE49-F238E27FC236}">
              <a16:creationId xmlns:a16="http://schemas.microsoft.com/office/drawing/2014/main" id="{040E7EE6-052E-46E8-B9C1-AA64A717B063}"/>
            </a:ext>
          </a:extLst>
        </xdr:cNvPr>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512" name="n_1aveValue【保健センター・保健所】&#10;一人当たり面積">
          <a:extLst>
            <a:ext uri="{FF2B5EF4-FFF2-40B4-BE49-F238E27FC236}">
              <a16:creationId xmlns:a16="http://schemas.microsoft.com/office/drawing/2014/main" id="{F151A23F-3447-49B7-8749-535114E9DA95}"/>
            </a:ext>
          </a:extLst>
        </xdr:cNvPr>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513" name="フローチャート: 判断 512">
          <a:extLst>
            <a:ext uri="{FF2B5EF4-FFF2-40B4-BE49-F238E27FC236}">
              <a16:creationId xmlns:a16="http://schemas.microsoft.com/office/drawing/2014/main" id="{8AAFCD14-DA94-4343-A443-3C249F0B0E1A}"/>
            </a:ext>
          </a:extLst>
        </xdr:cNvPr>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514" name="n_2aveValue【保健センター・保健所】&#10;一人当たり面積">
          <a:extLst>
            <a:ext uri="{FF2B5EF4-FFF2-40B4-BE49-F238E27FC236}">
              <a16:creationId xmlns:a16="http://schemas.microsoft.com/office/drawing/2014/main" id="{0C88A51A-C7A2-4D07-8684-EA58527BE1B4}"/>
            </a:ext>
          </a:extLst>
        </xdr:cNvPr>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A35B2F54-9ECC-435F-8B60-602D1973C7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7F07730E-C33C-4B6B-B706-15E3CA28B2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96825AB2-4B1A-495A-B66D-7CF6E79B80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D865AFE-A416-402E-AEAC-C85A2AADF7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8A6B01C2-66DE-4BFE-946D-76B6C73E519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79502</xdr:rowOff>
    </xdr:from>
    <xdr:to>
      <xdr:col>116</xdr:col>
      <xdr:colOff>114300</xdr:colOff>
      <xdr:row>64</xdr:row>
      <xdr:rowOff>9652</xdr:rowOff>
    </xdr:to>
    <xdr:sp macro="" textlink="">
      <xdr:nvSpPr>
        <xdr:cNvPr id="520" name="楕円 519">
          <a:extLst>
            <a:ext uri="{FF2B5EF4-FFF2-40B4-BE49-F238E27FC236}">
              <a16:creationId xmlns:a16="http://schemas.microsoft.com/office/drawing/2014/main" id="{89A5F727-ABA3-4F93-9C22-6F61E0ECAC39}"/>
            </a:ext>
          </a:extLst>
        </xdr:cNvPr>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165879</xdr:rowOff>
    </xdr:from>
    <xdr:ext cx="469744" cy="259045"/>
    <xdr:sp macro="" textlink="">
      <xdr:nvSpPr>
        <xdr:cNvPr id="521" name="【保健センター・保健所】&#10;一人当たり面積該当値テキスト">
          <a:extLst>
            <a:ext uri="{FF2B5EF4-FFF2-40B4-BE49-F238E27FC236}">
              <a16:creationId xmlns:a16="http://schemas.microsoft.com/office/drawing/2014/main" id="{34526594-9795-4B27-BEEF-E787E1F83295}"/>
            </a:ext>
          </a:extLst>
        </xdr:cNvPr>
        <xdr:cNvSpPr txBox="1"/>
      </xdr:nvSpPr>
      <xdr:spPr>
        <a:xfrm>
          <a:off x="221996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80264</xdr:rowOff>
    </xdr:from>
    <xdr:to>
      <xdr:col>112</xdr:col>
      <xdr:colOff>38100</xdr:colOff>
      <xdr:row>64</xdr:row>
      <xdr:rowOff>10414</xdr:rowOff>
    </xdr:to>
    <xdr:sp macro="" textlink="">
      <xdr:nvSpPr>
        <xdr:cNvPr id="522" name="楕円 521">
          <a:extLst>
            <a:ext uri="{FF2B5EF4-FFF2-40B4-BE49-F238E27FC236}">
              <a16:creationId xmlns:a16="http://schemas.microsoft.com/office/drawing/2014/main" id="{FCC9F22C-3000-41E4-A7AB-E0670059407C}"/>
            </a:ext>
          </a:extLst>
        </xdr:cNvPr>
        <xdr:cNvSpPr/>
      </xdr:nvSpPr>
      <xdr:spPr>
        <a:xfrm>
          <a:off x="21272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130302</xdr:rowOff>
    </xdr:from>
    <xdr:to>
      <xdr:col>116</xdr:col>
      <xdr:colOff>63500</xdr:colOff>
      <xdr:row>63</xdr:row>
      <xdr:rowOff>131064</xdr:rowOff>
    </xdr:to>
    <xdr:cxnSp macro="">
      <xdr:nvCxnSpPr>
        <xdr:cNvPr id="523" name="直線コネクタ 522">
          <a:extLst>
            <a:ext uri="{FF2B5EF4-FFF2-40B4-BE49-F238E27FC236}">
              <a16:creationId xmlns:a16="http://schemas.microsoft.com/office/drawing/2014/main" id="{25F72222-7AFC-4293-AC45-2B1270EB481A}"/>
            </a:ext>
          </a:extLst>
        </xdr:cNvPr>
        <xdr:cNvCxnSpPr/>
      </xdr:nvCxnSpPr>
      <xdr:spPr>
        <a:xfrm flipV="1">
          <a:off x="21323300" y="1093165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80264</xdr:rowOff>
    </xdr:from>
    <xdr:to>
      <xdr:col>107</xdr:col>
      <xdr:colOff>101600</xdr:colOff>
      <xdr:row>64</xdr:row>
      <xdr:rowOff>10414</xdr:rowOff>
    </xdr:to>
    <xdr:sp macro="" textlink="">
      <xdr:nvSpPr>
        <xdr:cNvPr id="524" name="楕円 523">
          <a:extLst>
            <a:ext uri="{FF2B5EF4-FFF2-40B4-BE49-F238E27FC236}">
              <a16:creationId xmlns:a16="http://schemas.microsoft.com/office/drawing/2014/main" id="{5A869D76-0B37-423A-B936-655FBDB9E963}"/>
            </a:ext>
          </a:extLst>
        </xdr:cNvPr>
        <xdr:cNvSpPr/>
      </xdr:nvSpPr>
      <xdr:spPr>
        <a:xfrm>
          <a:off x="20383500" y="1088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131064</xdr:rowOff>
    </xdr:from>
    <xdr:to>
      <xdr:col>111</xdr:col>
      <xdr:colOff>177800</xdr:colOff>
      <xdr:row>63</xdr:row>
      <xdr:rowOff>131064</xdr:rowOff>
    </xdr:to>
    <xdr:cxnSp macro="">
      <xdr:nvCxnSpPr>
        <xdr:cNvPr id="525" name="直線コネクタ 524">
          <a:extLst>
            <a:ext uri="{FF2B5EF4-FFF2-40B4-BE49-F238E27FC236}">
              <a16:creationId xmlns:a16="http://schemas.microsoft.com/office/drawing/2014/main" id="{4D0980A5-FF23-4CB1-AE8F-F5A93335EE1B}"/>
            </a:ext>
          </a:extLst>
        </xdr:cNvPr>
        <xdr:cNvCxnSpPr/>
      </xdr:nvCxnSpPr>
      <xdr:spPr>
        <a:xfrm>
          <a:off x="20434300" y="10932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1541</xdr:rowOff>
    </xdr:from>
    <xdr:ext cx="469744" cy="259045"/>
    <xdr:sp macro="" textlink="">
      <xdr:nvSpPr>
        <xdr:cNvPr id="526" name="n_1mainValue【保健センター・保健所】&#10;一人当たり面積">
          <a:extLst>
            <a:ext uri="{FF2B5EF4-FFF2-40B4-BE49-F238E27FC236}">
              <a16:creationId xmlns:a16="http://schemas.microsoft.com/office/drawing/2014/main" id="{F8DD826B-21AD-4810-A159-D7B52B2B9FE4}"/>
            </a:ext>
          </a:extLst>
        </xdr:cNvPr>
        <xdr:cNvSpPr txBox="1"/>
      </xdr:nvSpPr>
      <xdr:spPr>
        <a:xfrm>
          <a:off x="210757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1541</xdr:rowOff>
    </xdr:from>
    <xdr:ext cx="469744" cy="259045"/>
    <xdr:sp macro="" textlink="">
      <xdr:nvSpPr>
        <xdr:cNvPr id="527" name="n_2mainValue【保健センター・保健所】&#10;一人当たり面積">
          <a:extLst>
            <a:ext uri="{FF2B5EF4-FFF2-40B4-BE49-F238E27FC236}">
              <a16:creationId xmlns:a16="http://schemas.microsoft.com/office/drawing/2014/main" id="{67228D50-5909-4E7D-8C8D-9D519521D7C7}"/>
            </a:ext>
          </a:extLst>
        </xdr:cNvPr>
        <xdr:cNvSpPr txBox="1"/>
      </xdr:nvSpPr>
      <xdr:spPr>
        <a:xfrm>
          <a:off x="20199427" y="1097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225E8E0D-C2D7-4518-8F78-B2068AEC2F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CBDEEC2E-A151-4F29-B6BD-DD09CE2431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E90D6604-45B4-4960-B08B-73D63E6EB6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47DFCE5A-A6CE-4CFA-82E0-8D357CAA742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79450A22-AE50-4B79-970E-826766D7084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D8FAFDA8-287E-44D8-AB25-AEB9429E9B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36D8D223-3250-49C0-BD72-A986A33BF0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5D3394BF-AAA6-4878-857A-894F5954630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AC9D5581-A23F-4CC1-BEEA-D3BED4B0647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38F2C9F0-F643-4029-BD85-1BCD0B338BB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8" name="テキスト ボックス 537">
          <a:extLst>
            <a:ext uri="{FF2B5EF4-FFF2-40B4-BE49-F238E27FC236}">
              <a16:creationId xmlns:a16="http://schemas.microsoft.com/office/drawing/2014/main" id="{310FA677-4733-43FB-8F0F-D6F3AC0B477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A7A790DF-E659-479F-9188-47E005F9F7A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0" name="テキスト ボックス 539">
          <a:extLst>
            <a:ext uri="{FF2B5EF4-FFF2-40B4-BE49-F238E27FC236}">
              <a16:creationId xmlns:a16="http://schemas.microsoft.com/office/drawing/2014/main" id="{1CFCF59B-1E7C-417C-AF41-AAF4DBC9B3E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330AEE90-3749-44C9-9CC9-892D52E19A9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83FEA4C2-18F3-4773-8338-87DF43C222E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32EFF6E-9BD1-4C42-BB82-27BE6D9A972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678E11BB-5275-42F1-946B-AE471BA5CB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5483129-417D-4BD0-9D26-517F390E12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85E54971-7D19-43A6-BFB2-59AB89B0D11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5FC2C210-8F79-496B-B441-F88C8A7E038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8" name="テキスト ボックス 547">
          <a:extLst>
            <a:ext uri="{FF2B5EF4-FFF2-40B4-BE49-F238E27FC236}">
              <a16:creationId xmlns:a16="http://schemas.microsoft.com/office/drawing/2014/main" id="{2BF6824E-F686-4296-AC5C-A580321806B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3B3DC7B9-A1F2-4E8E-8E40-3E242755EE7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5157FD63-BE40-49D0-A65A-4B8A39015D2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a:extLst>
            <a:ext uri="{FF2B5EF4-FFF2-40B4-BE49-F238E27FC236}">
              <a16:creationId xmlns:a16="http://schemas.microsoft.com/office/drawing/2014/main" id="{E95BC927-D865-48B9-8607-895357A72B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52" name="直線コネクタ 551">
          <a:extLst>
            <a:ext uri="{FF2B5EF4-FFF2-40B4-BE49-F238E27FC236}">
              <a16:creationId xmlns:a16="http://schemas.microsoft.com/office/drawing/2014/main" id="{881BA8C0-8844-47C2-AD6F-0ECB4A871CF2}"/>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53" name="【消防施設】&#10;有形固定資産減価償却率最小値テキスト">
          <a:extLst>
            <a:ext uri="{FF2B5EF4-FFF2-40B4-BE49-F238E27FC236}">
              <a16:creationId xmlns:a16="http://schemas.microsoft.com/office/drawing/2014/main" id="{191BE7DB-93D2-4AB3-AA48-A79647ADECDB}"/>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54" name="直線コネクタ 553">
          <a:extLst>
            <a:ext uri="{FF2B5EF4-FFF2-40B4-BE49-F238E27FC236}">
              <a16:creationId xmlns:a16="http://schemas.microsoft.com/office/drawing/2014/main" id="{6CF84AC0-6EAC-4091-AF92-F09CE91D3DBA}"/>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55" name="【消防施設】&#10;有形固定資産減価償却率最大値テキスト">
          <a:extLst>
            <a:ext uri="{FF2B5EF4-FFF2-40B4-BE49-F238E27FC236}">
              <a16:creationId xmlns:a16="http://schemas.microsoft.com/office/drawing/2014/main" id="{ED4558BD-53F2-42A3-BEBF-EFFB907E2652}"/>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56" name="直線コネクタ 555">
          <a:extLst>
            <a:ext uri="{FF2B5EF4-FFF2-40B4-BE49-F238E27FC236}">
              <a16:creationId xmlns:a16="http://schemas.microsoft.com/office/drawing/2014/main" id="{EB0B69C9-638C-45D5-9250-DAD5E1D7078E}"/>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57" name="【消防施設】&#10;有形固定資産減価償却率平均値テキスト">
          <a:extLst>
            <a:ext uri="{FF2B5EF4-FFF2-40B4-BE49-F238E27FC236}">
              <a16:creationId xmlns:a16="http://schemas.microsoft.com/office/drawing/2014/main" id="{40484218-9AE1-4388-8AAB-99C92B12B6BB}"/>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58" name="フローチャート: 判断 557">
          <a:extLst>
            <a:ext uri="{FF2B5EF4-FFF2-40B4-BE49-F238E27FC236}">
              <a16:creationId xmlns:a16="http://schemas.microsoft.com/office/drawing/2014/main" id="{CCA7B2DC-860A-4496-8651-F057CFD3E217}"/>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59" name="フローチャート: 判断 558">
          <a:extLst>
            <a:ext uri="{FF2B5EF4-FFF2-40B4-BE49-F238E27FC236}">
              <a16:creationId xmlns:a16="http://schemas.microsoft.com/office/drawing/2014/main" id="{3363CB17-18EA-4525-AB30-5532EC2D87FB}"/>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560" name="n_1aveValue【消防施設】&#10;有形固定資産減価償却率">
          <a:extLst>
            <a:ext uri="{FF2B5EF4-FFF2-40B4-BE49-F238E27FC236}">
              <a16:creationId xmlns:a16="http://schemas.microsoft.com/office/drawing/2014/main" id="{C74D9985-FA28-4ED9-8460-9BFE729B5B48}"/>
            </a:ext>
          </a:extLst>
        </xdr:cNvPr>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61" name="フローチャート: 判断 560">
          <a:extLst>
            <a:ext uri="{FF2B5EF4-FFF2-40B4-BE49-F238E27FC236}">
              <a16:creationId xmlns:a16="http://schemas.microsoft.com/office/drawing/2014/main" id="{FF6CC5D8-9212-4C2A-AB9C-5EAF175B6A9E}"/>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62" name="n_2aveValue【消防施設】&#10;有形固定資産減価償却率">
          <a:extLst>
            <a:ext uri="{FF2B5EF4-FFF2-40B4-BE49-F238E27FC236}">
              <a16:creationId xmlns:a16="http://schemas.microsoft.com/office/drawing/2014/main" id="{6BBE7C64-ECC5-4552-9F07-694002894F4F}"/>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55593CBD-EF3E-4FBF-B378-BF65F153F1B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ADB1216-508A-4032-8364-010E9806322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56C1C76C-9A35-4DE6-BF43-65599F10B90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9890AB1-5B72-487C-89A6-C65921D605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87A094D7-D4E0-47A8-BB97-8B71744C1B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xdr:rowOff>
    </xdr:from>
    <xdr:to>
      <xdr:col>85</xdr:col>
      <xdr:colOff>177800</xdr:colOff>
      <xdr:row>84</xdr:row>
      <xdr:rowOff>117475</xdr:rowOff>
    </xdr:to>
    <xdr:sp macro="" textlink="">
      <xdr:nvSpPr>
        <xdr:cNvPr id="568" name="楕円 567">
          <a:extLst>
            <a:ext uri="{FF2B5EF4-FFF2-40B4-BE49-F238E27FC236}">
              <a16:creationId xmlns:a16="http://schemas.microsoft.com/office/drawing/2014/main" id="{3303CE4F-AD1A-4803-9273-EB2D558726A8}"/>
            </a:ext>
          </a:extLst>
        </xdr:cNvPr>
        <xdr:cNvSpPr/>
      </xdr:nvSpPr>
      <xdr:spPr>
        <a:xfrm>
          <a:off x="16268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165752</xdr:rowOff>
    </xdr:from>
    <xdr:ext cx="405111" cy="259045"/>
    <xdr:sp macro="" textlink="">
      <xdr:nvSpPr>
        <xdr:cNvPr id="569" name="【消防施設】&#10;有形固定資産減価償却率該当値テキスト">
          <a:extLst>
            <a:ext uri="{FF2B5EF4-FFF2-40B4-BE49-F238E27FC236}">
              <a16:creationId xmlns:a16="http://schemas.microsoft.com/office/drawing/2014/main" id="{0C4BC1BC-C459-45A6-8009-D1A464FC3217}"/>
            </a:ext>
          </a:extLst>
        </xdr:cNvPr>
        <xdr:cNvSpPr txBox="1"/>
      </xdr:nvSpPr>
      <xdr:spPr>
        <a:xfrm>
          <a:off x="16357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570" name="楕円 569">
          <a:extLst>
            <a:ext uri="{FF2B5EF4-FFF2-40B4-BE49-F238E27FC236}">
              <a16:creationId xmlns:a16="http://schemas.microsoft.com/office/drawing/2014/main" id="{64750307-EF86-4AA3-A03B-9764862D024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66675</xdr:rowOff>
    </xdr:from>
    <xdr:to>
      <xdr:col>85</xdr:col>
      <xdr:colOff>127000</xdr:colOff>
      <xdr:row>84</xdr:row>
      <xdr:rowOff>121920</xdr:rowOff>
    </xdr:to>
    <xdr:cxnSp macro="">
      <xdr:nvCxnSpPr>
        <xdr:cNvPr id="571" name="直線コネクタ 570">
          <a:extLst>
            <a:ext uri="{FF2B5EF4-FFF2-40B4-BE49-F238E27FC236}">
              <a16:creationId xmlns:a16="http://schemas.microsoft.com/office/drawing/2014/main" id="{0AC9AA06-77D9-4E40-BD42-7853FB44CA26}"/>
            </a:ext>
          </a:extLst>
        </xdr:cNvPr>
        <xdr:cNvCxnSpPr/>
      </xdr:nvCxnSpPr>
      <xdr:spPr>
        <a:xfrm flipV="1">
          <a:off x="15481300" y="144684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149225</xdr:rowOff>
    </xdr:from>
    <xdr:to>
      <xdr:col>76</xdr:col>
      <xdr:colOff>165100</xdr:colOff>
      <xdr:row>84</xdr:row>
      <xdr:rowOff>79375</xdr:rowOff>
    </xdr:to>
    <xdr:sp macro="" textlink="">
      <xdr:nvSpPr>
        <xdr:cNvPr id="572" name="楕円 571">
          <a:extLst>
            <a:ext uri="{FF2B5EF4-FFF2-40B4-BE49-F238E27FC236}">
              <a16:creationId xmlns:a16="http://schemas.microsoft.com/office/drawing/2014/main" id="{8FFF72DF-1AB7-4597-86F4-5266D18F0FC4}"/>
            </a:ext>
          </a:extLst>
        </xdr:cNvPr>
        <xdr:cNvSpPr/>
      </xdr:nvSpPr>
      <xdr:spPr>
        <a:xfrm>
          <a:off x="14541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28575</xdr:rowOff>
    </xdr:from>
    <xdr:to>
      <xdr:col>81</xdr:col>
      <xdr:colOff>50800</xdr:colOff>
      <xdr:row>84</xdr:row>
      <xdr:rowOff>121920</xdr:rowOff>
    </xdr:to>
    <xdr:cxnSp macro="">
      <xdr:nvCxnSpPr>
        <xdr:cNvPr id="573" name="直線コネクタ 572">
          <a:extLst>
            <a:ext uri="{FF2B5EF4-FFF2-40B4-BE49-F238E27FC236}">
              <a16:creationId xmlns:a16="http://schemas.microsoft.com/office/drawing/2014/main" id="{A23849B2-1AE1-44CF-A08D-B01678805D4C}"/>
            </a:ext>
          </a:extLst>
        </xdr:cNvPr>
        <xdr:cNvCxnSpPr/>
      </xdr:nvCxnSpPr>
      <xdr:spPr>
        <a:xfrm>
          <a:off x="14592300" y="144303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163847</xdr:rowOff>
    </xdr:from>
    <xdr:ext cx="405111" cy="259045"/>
    <xdr:sp macro="" textlink="">
      <xdr:nvSpPr>
        <xdr:cNvPr id="574" name="n_1mainValue【消防施設】&#10;有形固定資産減価償却率">
          <a:extLst>
            <a:ext uri="{FF2B5EF4-FFF2-40B4-BE49-F238E27FC236}">
              <a16:creationId xmlns:a16="http://schemas.microsoft.com/office/drawing/2014/main" id="{884B590A-9B33-40B9-ACF3-CFA4D851FE0C}"/>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70502</xdr:rowOff>
    </xdr:from>
    <xdr:ext cx="405111" cy="259045"/>
    <xdr:sp macro="" textlink="">
      <xdr:nvSpPr>
        <xdr:cNvPr id="575" name="n_2mainValue【消防施設】&#10;有形固定資産減価償却率">
          <a:extLst>
            <a:ext uri="{FF2B5EF4-FFF2-40B4-BE49-F238E27FC236}">
              <a16:creationId xmlns:a16="http://schemas.microsoft.com/office/drawing/2014/main" id="{527A6796-74C9-4EDB-A40C-72DAFA9FFCA1}"/>
            </a:ext>
          </a:extLst>
        </xdr:cNvPr>
        <xdr:cNvSpPr txBox="1"/>
      </xdr:nvSpPr>
      <xdr:spPr>
        <a:xfrm>
          <a:off x="14389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a:extLst>
            <a:ext uri="{FF2B5EF4-FFF2-40B4-BE49-F238E27FC236}">
              <a16:creationId xmlns:a16="http://schemas.microsoft.com/office/drawing/2014/main" id="{3B4A6BB7-A001-4932-8212-0369A922EF2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a:extLst>
            <a:ext uri="{FF2B5EF4-FFF2-40B4-BE49-F238E27FC236}">
              <a16:creationId xmlns:a16="http://schemas.microsoft.com/office/drawing/2014/main" id="{E6F8E59F-B5CA-42BA-9071-7E828FC2D1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a:extLst>
            <a:ext uri="{FF2B5EF4-FFF2-40B4-BE49-F238E27FC236}">
              <a16:creationId xmlns:a16="http://schemas.microsoft.com/office/drawing/2014/main" id="{6A1370B4-3DAC-4CEC-9B31-21C31FD2BE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a:extLst>
            <a:ext uri="{FF2B5EF4-FFF2-40B4-BE49-F238E27FC236}">
              <a16:creationId xmlns:a16="http://schemas.microsoft.com/office/drawing/2014/main" id="{ADDF4B6D-E600-43CA-B7F0-114D25C2DE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a:extLst>
            <a:ext uri="{FF2B5EF4-FFF2-40B4-BE49-F238E27FC236}">
              <a16:creationId xmlns:a16="http://schemas.microsoft.com/office/drawing/2014/main" id="{3958BAD6-4360-416E-97B5-390CE4AC66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a:extLst>
            <a:ext uri="{FF2B5EF4-FFF2-40B4-BE49-F238E27FC236}">
              <a16:creationId xmlns:a16="http://schemas.microsoft.com/office/drawing/2014/main" id="{4DCB22E5-E971-408F-A5BA-5AF19A96BE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a:extLst>
            <a:ext uri="{FF2B5EF4-FFF2-40B4-BE49-F238E27FC236}">
              <a16:creationId xmlns:a16="http://schemas.microsoft.com/office/drawing/2014/main" id="{0787C164-4D7B-40E0-9B5E-B8DBB82797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a:extLst>
            <a:ext uri="{FF2B5EF4-FFF2-40B4-BE49-F238E27FC236}">
              <a16:creationId xmlns:a16="http://schemas.microsoft.com/office/drawing/2014/main" id="{36DC9254-61F4-427D-9866-7AF074A5989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a:extLst>
            <a:ext uri="{FF2B5EF4-FFF2-40B4-BE49-F238E27FC236}">
              <a16:creationId xmlns:a16="http://schemas.microsoft.com/office/drawing/2014/main" id="{6D451A58-1637-4B3A-A171-8459CA664D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a:extLst>
            <a:ext uri="{FF2B5EF4-FFF2-40B4-BE49-F238E27FC236}">
              <a16:creationId xmlns:a16="http://schemas.microsoft.com/office/drawing/2014/main" id="{6A776523-DD86-45B7-849B-65C131B64F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a:extLst>
            <a:ext uri="{FF2B5EF4-FFF2-40B4-BE49-F238E27FC236}">
              <a16:creationId xmlns:a16="http://schemas.microsoft.com/office/drawing/2014/main" id="{B6867FEC-FA68-4079-9C0D-1F75B11EA0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a:extLst>
            <a:ext uri="{FF2B5EF4-FFF2-40B4-BE49-F238E27FC236}">
              <a16:creationId xmlns:a16="http://schemas.microsoft.com/office/drawing/2014/main" id="{18781114-7194-4C66-BEDF-FFC0BD1BBA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a:extLst>
            <a:ext uri="{FF2B5EF4-FFF2-40B4-BE49-F238E27FC236}">
              <a16:creationId xmlns:a16="http://schemas.microsoft.com/office/drawing/2014/main" id="{F4A1884C-9769-4310-9D8E-FFFCB24B413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a:extLst>
            <a:ext uri="{FF2B5EF4-FFF2-40B4-BE49-F238E27FC236}">
              <a16:creationId xmlns:a16="http://schemas.microsoft.com/office/drawing/2014/main" id="{4EE96801-4561-4788-9C09-12A9E0B6DF6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a:extLst>
            <a:ext uri="{FF2B5EF4-FFF2-40B4-BE49-F238E27FC236}">
              <a16:creationId xmlns:a16="http://schemas.microsoft.com/office/drawing/2014/main" id="{7A5FD533-8FC8-49F0-85C8-69ACA13449A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a:extLst>
            <a:ext uri="{FF2B5EF4-FFF2-40B4-BE49-F238E27FC236}">
              <a16:creationId xmlns:a16="http://schemas.microsoft.com/office/drawing/2014/main" id="{95BF9869-C3AF-4DA8-BB73-8890C078198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a:extLst>
            <a:ext uri="{FF2B5EF4-FFF2-40B4-BE49-F238E27FC236}">
              <a16:creationId xmlns:a16="http://schemas.microsoft.com/office/drawing/2014/main" id="{34D913E0-441B-4C19-A947-CB76C34C412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a:extLst>
            <a:ext uri="{FF2B5EF4-FFF2-40B4-BE49-F238E27FC236}">
              <a16:creationId xmlns:a16="http://schemas.microsoft.com/office/drawing/2014/main" id="{AE33ECCF-25F5-4EE1-9A0D-3E240A78077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C49DA787-7D8D-44AC-897B-643A60AA10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B8461766-5104-4F99-99D8-8772849D8F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a:extLst>
            <a:ext uri="{FF2B5EF4-FFF2-40B4-BE49-F238E27FC236}">
              <a16:creationId xmlns:a16="http://schemas.microsoft.com/office/drawing/2014/main" id="{848C8253-3529-4F74-A5B6-91BCCDB6AA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97" name="直線コネクタ 596">
          <a:extLst>
            <a:ext uri="{FF2B5EF4-FFF2-40B4-BE49-F238E27FC236}">
              <a16:creationId xmlns:a16="http://schemas.microsoft.com/office/drawing/2014/main" id="{8BDE1889-3A4E-4416-9140-2F7AFF2DF725}"/>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98" name="【消防施設】&#10;一人当たり面積最小値テキスト">
          <a:extLst>
            <a:ext uri="{FF2B5EF4-FFF2-40B4-BE49-F238E27FC236}">
              <a16:creationId xmlns:a16="http://schemas.microsoft.com/office/drawing/2014/main" id="{C415C440-D3FF-4126-86A1-011F2F451C2E}"/>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99" name="直線コネクタ 598">
          <a:extLst>
            <a:ext uri="{FF2B5EF4-FFF2-40B4-BE49-F238E27FC236}">
              <a16:creationId xmlns:a16="http://schemas.microsoft.com/office/drawing/2014/main" id="{6E1563EB-BBB9-451C-856F-DC03589B83FE}"/>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00" name="【消防施設】&#10;一人当たり面積最大値テキスト">
          <a:extLst>
            <a:ext uri="{FF2B5EF4-FFF2-40B4-BE49-F238E27FC236}">
              <a16:creationId xmlns:a16="http://schemas.microsoft.com/office/drawing/2014/main" id="{FD4391FF-78AF-4E92-B71F-D58344F6BE5A}"/>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01" name="直線コネクタ 600">
          <a:extLst>
            <a:ext uri="{FF2B5EF4-FFF2-40B4-BE49-F238E27FC236}">
              <a16:creationId xmlns:a16="http://schemas.microsoft.com/office/drawing/2014/main" id="{B2CC8FB8-4326-4093-91D3-43179E4AE5C9}"/>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02" name="【消防施設】&#10;一人当たり面積平均値テキスト">
          <a:extLst>
            <a:ext uri="{FF2B5EF4-FFF2-40B4-BE49-F238E27FC236}">
              <a16:creationId xmlns:a16="http://schemas.microsoft.com/office/drawing/2014/main" id="{C786C486-40F9-4B3F-BA20-4E9F146B7FAB}"/>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03" name="フローチャート: 判断 602">
          <a:extLst>
            <a:ext uri="{FF2B5EF4-FFF2-40B4-BE49-F238E27FC236}">
              <a16:creationId xmlns:a16="http://schemas.microsoft.com/office/drawing/2014/main" id="{3B259E54-19AD-411C-8709-78DB8817BAC1}"/>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04" name="フローチャート: 判断 603">
          <a:extLst>
            <a:ext uri="{FF2B5EF4-FFF2-40B4-BE49-F238E27FC236}">
              <a16:creationId xmlns:a16="http://schemas.microsoft.com/office/drawing/2014/main" id="{9E97B946-32BD-45B9-8F36-9111414E3393}"/>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605" name="n_1aveValue【消防施設】&#10;一人当たり面積">
          <a:extLst>
            <a:ext uri="{FF2B5EF4-FFF2-40B4-BE49-F238E27FC236}">
              <a16:creationId xmlns:a16="http://schemas.microsoft.com/office/drawing/2014/main" id="{1CA0A31B-61A2-4528-B7F7-65A0E3ACFC76}"/>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606" name="フローチャート: 判断 605">
          <a:extLst>
            <a:ext uri="{FF2B5EF4-FFF2-40B4-BE49-F238E27FC236}">
              <a16:creationId xmlns:a16="http://schemas.microsoft.com/office/drawing/2014/main" id="{5E7C114C-4361-420F-A9C6-11635001ED69}"/>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104715</xdr:rowOff>
    </xdr:from>
    <xdr:ext cx="469744" cy="259045"/>
    <xdr:sp macro="" textlink="">
      <xdr:nvSpPr>
        <xdr:cNvPr id="607" name="n_2aveValue【消防施設】&#10;一人当たり面積">
          <a:extLst>
            <a:ext uri="{FF2B5EF4-FFF2-40B4-BE49-F238E27FC236}">
              <a16:creationId xmlns:a16="http://schemas.microsoft.com/office/drawing/2014/main" id="{95394628-892A-4276-93A7-C831FB4DAF99}"/>
            </a:ext>
          </a:extLst>
        </xdr:cNvPr>
        <xdr:cNvSpPr txBox="1"/>
      </xdr:nvSpPr>
      <xdr:spPr>
        <a:xfrm>
          <a:off x="201994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34365A36-6964-4476-A55D-23DC8E7AC7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EAE37EB1-3FC6-4C62-AE4E-3F45E5FFFFD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BCC9897-2D64-435B-ADFF-CB85E6F73F0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4C474A9A-94A7-4FB5-949B-67347E57B5B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4905D96E-7E57-42A3-BEA0-622E57ABE10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13" name="楕円 612">
          <a:extLst>
            <a:ext uri="{FF2B5EF4-FFF2-40B4-BE49-F238E27FC236}">
              <a16:creationId xmlns:a16="http://schemas.microsoft.com/office/drawing/2014/main" id="{0787F8B8-DE43-42A5-AAA6-CCB33B45BCBE}"/>
            </a:ext>
          </a:extLst>
        </xdr:cNvPr>
        <xdr:cNvSpPr/>
      </xdr:nvSpPr>
      <xdr:spPr>
        <a:xfrm>
          <a:off x="22110700" y="146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118939</xdr:rowOff>
    </xdr:from>
    <xdr:ext cx="469744" cy="259045"/>
    <xdr:sp macro="" textlink="">
      <xdr:nvSpPr>
        <xdr:cNvPr id="614" name="【消防施設】&#10;一人当たり面積該当値テキスト">
          <a:extLst>
            <a:ext uri="{FF2B5EF4-FFF2-40B4-BE49-F238E27FC236}">
              <a16:creationId xmlns:a16="http://schemas.microsoft.com/office/drawing/2014/main" id="{CF451818-DF59-4C68-B8A1-8F739C18A50E}"/>
            </a:ext>
          </a:extLst>
        </xdr:cNvPr>
        <xdr:cNvSpPr txBox="1"/>
      </xdr:nvSpPr>
      <xdr:spPr>
        <a:xfrm>
          <a:off x="22199600" y="145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29820</xdr:rowOff>
    </xdr:from>
    <xdr:to>
      <xdr:col>112</xdr:col>
      <xdr:colOff>38100</xdr:colOff>
      <xdr:row>85</xdr:row>
      <xdr:rowOff>131420</xdr:rowOff>
    </xdr:to>
    <xdr:sp macro="" textlink="">
      <xdr:nvSpPr>
        <xdr:cNvPr id="615" name="楕円 614">
          <a:extLst>
            <a:ext uri="{FF2B5EF4-FFF2-40B4-BE49-F238E27FC236}">
              <a16:creationId xmlns:a16="http://schemas.microsoft.com/office/drawing/2014/main" id="{3BC8B05A-9950-4045-B4A9-65EC32CBB4C2}"/>
            </a:ext>
          </a:extLst>
        </xdr:cNvPr>
        <xdr:cNvSpPr/>
      </xdr:nvSpPr>
      <xdr:spPr>
        <a:xfrm>
          <a:off x="21272500" y="146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80620</xdr:rowOff>
    </xdr:from>
    <xdr:to>
      <xdr:col>116</xdr:col>
      <xdr:colOff>63500</xdr:colOff>
      <xdr:row>85</xdr:row>
      <xdr:rowOff>83362</xdr:rowOff>
    </xdr:to>
    <xdr:cxnSp macro="">
      <xdr:nvCxnSpPr>
        <xdr:cNvPr id="616" name="直線コネクタ 615">
          <a:extLst>
            <a:ext uri="{FF2B5EF4-FFF2-40B4-BE49-F238E27FC236}">
              <a16:creationId xmlns:a16="http://schemas.microsoft.com/office/drawing/2014/main" id="{CEC5A8A3-73B7-4993-A16A-52F9A5549A3D}"/>
            </a:ext>
          </a:extLst>
        </xdr:cNvPr>
        <xdr:cNvCxnSpPr/>
      </xdr:nvCxnSpPr>
      <xdr:spPr>
        <a:xfrm>
          <a:off x="21323300" y="1465387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61367</xdr:rowOff>
    </xdr:from>
    <xdr:to>
      <xdr:col>107</xdr:col>
      <xdr:colOff>101600</xdr:colOff>
      <xdr:row>83</xdr:row>
      <xdr:rowOff>162967</xdr:rowOff>
    </xdr:to>
    <xdr:sp macro="" textlink="">
      <xdr:nvSpPr>
        <xdr:cNvPr id="617" name="楕円 616">
          <a:extLst>
            <a:ext uri="{FF2B5EF4-FFF2-40B4-BE49-F238E27FC236}">
              <a16:creationId xmlns:a16="http://schemas.microsoft.com/office/drawing/2014/main" id="{CEA38235-D2D8-4B54-BA73-D4706A23617C}"/>
            </a:ext>
          </a:extLst>
        </xdr:cNvPr>
        <xdr:cNvSpPr/>
      </xdr:nvSpPr>
      <xdr:spPr>
        <a:xfrm>
          <a:off x="20383500" y="14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112167</xdr:rowOff>
    </xdr:from>
    <xdr:to>
      <xdr:col>111</xdr:col>
      <xdr:colOff>177800</xdr:colOff>
      <xdr:row>85</xdr:row>
      <xdr:rowOff>80620</xdr:rowOff>
    </xdr:to>
    <xdr:cxnSp macro="">
      <xdr:nvCxnSpPr>
        <xdr:cNvPr id="618" name="直線コネクタ 617">
          <a:extLst>
            <a:ext uri="{FF2B5EF4-FFF2-40B4-BE49-F238E27FC236}">
              <a16:creationId xmlns:a16="http://schemas.microsoft.com/office/drawing/2014/main" id="{2C8BB448-622B-4374-9D44-9954EF4E8892}"/>
            </a:ext>
          </a:extLst>
        </xdr:cNvPr>
        <xdr:cNvCxnSpPr/>
      </xdr:nvCxnSpPr>
      <xdr:spPr>
        <a:xfrm>
          <a:off x="20434300" y="14342517"/>
          <a:ext cx="889000" cy="3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122547</xdr:rowOff>
    </xdr:from>
    <xdr:ext cx="469744" cy="259045"/>
    <xdr:sp macro="" textlink="">
      <xdr:nvSpPr>
        <xdr:cNvPr id="619" name="n_1mainValue【消防施設】&#10;一人当たり面積">
          <a:extLst>
            <a:ext uri="{FF2B5EF4-FFF2-40B4-BE49-F238E27FC236}">
              <a16:creationId xmlns:a16="http://schemas.microsoft.com/office/drawing/2014/main" id="{5289FFD3-F63C-4E87-B235-DFA09505454C}"/>
            </a:ext>
          </a:extLst>
        </xdr:cNvPr>
        <xdr:cNvSpPr txBox="1"/>
      </xdr:nvSpPr>
      <xdr:spPr>
        <a:xfrm>
          <a:off x="21075727" y="1469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8044</xdr:rowOff>
    </xdr:from>
    <xdr:ext cx="469744" cy="259045"/>
    <xdr:sp macro="" textlink="">
      <xdr:nvSpPr>
        <xdr:cNvPr id="620" name="n_2mainValue【消防施設】&#10;一人当たり面積">
          <a:extLst>
            <a:ext uri="{FF2B5EF4-FFF2-40B4-BE49-F238E27FC236}">
              <a16:creationId xmlns:a16="http://schemas.microsoft.com/office/drawing/2014/main" id="{0AD88711-8296-4558-AF04-95E2C7DE5C10}"/>
            </a:ext>
          </a:extLst>
        </xdr:cNvPr>
        <xdr:cNvSpPr txBox="1"/>
      </xdr:nvSpPr>
      <xdr:spPr>
        <a:xfrm>
          <a:off x="20199427" y="14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2F5E8A7-BF14-4C05-B6CD-EC8B667135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393795C8-9EF6-4C04-9974-62315909DA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47E9C5FC-D74B-46E7-B4C3-A31A78EB03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F8DDB167-B5B0-4F20-BAFC-C14EA0D608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5ED96E55-2EB2-42B0-9180-C0BCB773AF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35D84BD6-148A-40A7-84F7-5D3B6FA9B6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C064BB75-6703-4D7E-8BDC-FE6D74F5BA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5E9E136-7FEF-48BC-802A-632F5C0B43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4E6DC7F2-51EF-4B33-BADB-396AD64F02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B28A5406-F6CF-4648-8198-C1E4701A2C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C97F6E3C-DD5C-4E97-818C-61F8DAD7C03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3E81A529-4B4E-415C-949C-D8EF9D8D243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52142130-7CBB-491D-97DB-B0DC62A0923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5CB6C23F-021B-4EEC-8285-FCE882206D9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F148807-D8D0-4D4C-B26B-7ADCD78AA4F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32C54A81-0E37-41D1-941A-BC62BC4719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90BB0E26-642D-4272-ABFF-AEC2EEB6E4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F9478EF7-D9C4-4847-AA56-4C0DE96885A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64F936B8-07DE-4B59-A6A6-5C2EC621F79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BF2F2441-EEF9-4047-906B-0BDFEE942F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1373F8BF-E603-4E38-A381-5DC4F688B7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2C0F1AF2-7071-4ABC-B938-DFD05F3154E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C62AE640-205E-4B87-BB9B-9FCD0D9638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CC79922E-4EA3-45D5-A806-9416CF24DDF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a:extLst>
            <a:ext uri="{FF2B5EF4-FFF2-40B4-BE49-F238E27FC236}">
              <a16:creationId xmlns:a16="http://schemas.microsoft.com/office/drawing/2014/main" id="{9F36AAB2-FF24-4ECA-BA6A-6851D4A9710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46" name="直線コネクタ 645">
          <a:extLst>
            <a:ext uri="{FF2B5EF4-FFF2-40B4-BE49-F238E27FC236}">
              <a16:creationId xmlns:a16="http://schemas.microsoft.com/office/drawing/2014/main" id="{5DE0CC21-505A-491F-8938-7C3FE7CF8FC1}"/>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7" name="【庁舎】&#10;有形固定資産減価償却率最小値テキスト">
          <a:extLst>
            <a:ext uri="{FF2B5EF4-FFF2-40B4-BE49-F238E27FC236}">
              <a16:creationId xmlns:a16="http://schemas.microsoft.com/office/drawing/2014/main" id="{9BB1F99E-EDC5-4AA4-8642-79083B73FCDD}"/>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8" name="直線コネクタ 647">
          <a:extLst>
            <a:ext uri="{FF2B5EF4-FFF2-40B4-BE49-F238E27FC236}">
              <a16:creationId xmlns:a16="http://schemas.microsoft.com/office/drawing/2014/main" id="{83BDCD68-017D-4A35-A42C-5E13E94ADC4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49" name="【庁舎】&#10;有形固定資産減価償却率最大値テキスト">
          <a:extLst>
            <a:ext uri="{FF2B5EF4-FFF2-40B4-BE49-F238E27FC236}">
              <a16:creationId xmlns:a16="http://schemas.microsoft.com/office/drawing/2014/main" id="{029382DA-04C3-4659-9D4C-66BFAA12AEAD}"/>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50" name="直線コネクタ 649">
          <a:extLst>
            <a:ext uri="{FF2B5EF4-FFF2-40B4-BE49-F238E27FC236}">
              <a16:creationId xmlns:a16="http://schemas.microsoft.com/office/drawing/2014/main" id="{D86BE116-2B70-4F9C-B268-3205C6F93B88}"/>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51" name="【庁舎】&#10;有形固定資産減価償却率平均値テキスト">
          <a:extLst>
            <a:ext uri="{FF2B5EF4-FFF2-40B4-BE49-F238E27FC236}">
              <a16:creationId xmlns:a16="http://schemas.microsoft.com/office/drawing/2014/main" id="{F68C7D20-4E92-4A03-9F50-06BE644C4254}"/>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52" name="フローチャート: 判断 651">
          <a:extLst>
            <a:ext uri="{FF2B5EF4-FFF2-40B4-BE49-F238E27FC236}">
              <a16:creationId xmlns:a16="http://schemas.microsoft.com/office/drawing/2014/main" id="{AC640D90-C315-4783-8A4D-AB274ACBEE27}"/>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53" name="フローチャート: 判断 652">
          <a:extLst>
            <a:ext uri="{FF2B5EF4-FFF2-40B4-BE49-F238E27FC236}">
              <a16:creationId xmlns:a16="http://schemas.microsoft.com/office/drawing/2014/main" id="{90F39AB5-8106-48B0-B1F5-15982F576B5C}"/>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654" name="n_1aveValue【庁舎】&#10;有形固定資産減価償却率">
          <a:extLst>
            <a:ext uri="{FF2B5EF4-FFF2-40B4-BE49-F238E27FC236}">
              <a16:creationId xmlns:a16="http://schemas.microsoft.com/office/drawing/2014/main" id="{28627DC7-815C-4EFB-8261-65B545152F28}"/>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55" name="フローチャート: 判断 654">
          <a:extLst>
            <a:ext uri="{FF2B5EF4-FFF2-40B4-BE49-F238E27FC236}">
              <a16:creationId xmlns:a16="http://schemas.microsoft.com/office/drawing/2014/main" id="{2476BA07-56F8-4419-98BD-170C72281156}"/>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656" name="n_2aveValue【庁舎】&#10;有形固定資産減価償却率">
          <a:extLst>
            <a:ext uri="{FF2B5EF4-FFF2-40B4-BE49-F238E27FC236}">
              <a16:creationId xmlns:a16="http://schemas.microsoft.com/office/drawing/2014/main" id="{3FFAC2D6-9D20-4697-8794-E14C16F00B42}"/>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9B13FF7E-449A-4365-B1FA-AE210CABCB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43B556A6-EBF3-4EF3-8052-81271EEDC4D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2F4CDA6B-289A-4B89-9924-F0BED1D365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DB0A7354-BD8C-4BE0-8236-4D852F70CBD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FFB18832-DF3B-4870-B4E3-AED8A229C9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33564</xdr:rowOff>
    </xdr:from>
    <xdr:to>
      <xdr:col>85</xdr:col>
      <xdr:colOff>177800</xdr:colOff>
      <xdr:row>103</xdr:row>
      <xdr:rowOff>135164</xdr:rowOff>
    </xdr:to>
    <xdr:sp macro="" textlink="">
      <xdr:nvSpPr>
        <xdr:cNvPr id="662" name="楕円 661">
          <a:extLst>
            <a:ext uri="{FF2B5EF4-FFF2-40B4-BE49-F238E27FC236}">
              <a16:creationId xmlns:a16="http://schemas.microsoft.com/office/drawing/2014/main" id="{7D66741D-1352-4682-8A1B-53A60864B78A}"/>
            </a:ext>
          </a:extLst>
        </xdr:cNvPr>
        <xdr:cNvSpPr/>
      </xdr:nvSpPr>
      <xdr:spPr>
        <a:xfrm>
          <a:off x="16268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56441</xdr:rowOff>
    </xdr:from>
    <xdr:ext cx="405111" cy="259045"/>
    <xdr:sp macro="" textlink="">
      <xdr:nvSpPr>
        <xdr:cNvPr id="663" name="【庁舎】&#10;有形固定資産減価償却率該当値テキスト">
          <a:extLst>
            <a:ext uri="{FF2B5EF4-FFF2-40B4-BE49-F238E27FC236}">
              <a16:creationId xmlns:a16="http://schemas.microsoft.com/office/drawing/2014/main" id="{AE24D5AA-1F65-4A0C-8AC9-1283FC430BB3}"/>
            </a:ext>
          </a:extLst>
        </xdr:cNvPr>
        <xdr:cNvSpPr txBox="1"/>
      </xdr:nvSpPr>
      <xdr:spPr>
        <a:xfrm>
          <a:off x="16357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664" name="楕円 663">
          <a:extLst>
            <a:ext uri="{FF2B5EF4-FFF2-40B4-BE49-F238E27FC236}">
              <a16:creationId xmlns:a16="http://schemas.microsoft.com/office/drawing/2014/main" id="{4D3AB1BA-61B8-4BAF-8089-E7866603F20E}"/>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84364</xdr:rowOff>
    </xdr:from>
    <xdr:to>
      <xdr:col>85</xdr:col>
      <xdr:colOff>127000</xdr:colOff>
      <xdr:row>103</xdr:row>
      <xdr:rowOff>117021</xdr:rowOff>
    </xdr:to>
    <xdr:cxnSp macro="">
      <xdr:nvCxnSpPr>
        <xdr:cNvPr id="665" name="直線コネクタ 664">
          <a:extLst>
            <a:ext uri="{FF2B5EF4-FFF2-40B4-BE49-F238E27FC236}">
              <a16:creationId xmlns:a16="http://schemas.microsoft.com/office/drawing/2014/main" id="{113078D9-9CB0-46B3-A310-C3F4D1A4C59B}"/>
            </a:ext>
          </a:extLst>
        </xdr:cNvPr>
        <xdr:cNvCxnSpPr/>
      </xdr:nvCxnSpPr>
      <xdr:spPr>
        <a:xfrm flipV="1">
          <a:off x="15481300" y="177437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66" name="楕円 665">
          <a:extLst>
            <a:ext uri="{FF2B5EF4-FFF2-40B4-BE49-F238E27FC236}">
              <a16:creationId xmlns:a16="http://schemas.microsoft.com/office/drawing/2014/main" id="{48C6ED97-A673-435E-AF09-1E9DE224E924}"/>
            </a:ext>
          </a:extLst>
        </xdr:cNvPr>
        <xdr:cNvSpPr/>
      </xdr:nvSpPr>
      <xdr:spPr>
        <a:xfrm>
          <a:off x="14541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117021</xdr:rowOff>
    </xdr:from>
    <xdr:to>
      <xdr:col>81</xdr:col>
      <xdr:colOff>50800</xdr:colOff>
      <xdr:row>104</xdr:row>
      <xdr:rowOff>10886</xdr:rowOff>
    </xdr:to>
    <xdr:cxnSp macro="">
      <xdr:nvCxnSpPr>
        <xdr:cNvPr id="667" name="直線コネクタ 666">
          <a:extLst>
            <a:ext uri="{FF2B5EF4-FFF2-40B4-BE49-F238E27FC236}">
              <a16:creationId xmlns:a16="http://schemas.microsoft.com/office/drawing/2014/main" id="{58765C75-8C52-4659-82B3-2ED4B686183C}"/>
            </a:ext>
          </a:extLst>
        </xdr:cNvPr>
        <xdr:cNvCxnSpPr/>
      </xdr:nvCxnSpPr>
      <xdr:spPr>
        <a:xfrm flipV="1">
          <a:off x="14592300" y="177763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68" name="n_1mainValue【庁舎】&#10;有形固定資産減価償却率">
          <a:extLst>
            <a:ext uri="{FF2B5EF4-FFF2-40B4-BE49-F238E27FC236}">
              <a16:creationId xmlns:a16="http://schemas.microsoft.com/office/drawing/2014/main" id="{BD20A150-FD28-4230-820A-1686C4334544}"/>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669" name="n_2mainValue【庁舎】&#10;有形固定資産減価償却率">
          <a:extLst>
            <a:ext uri="{FF2B5EF4-FFF2-40B4-BE49-F238E27FC236}">
              <a16:creationId xmlns:a16="http://schemas.microsoft.com/office/drawing/2014/main" id="{FE04DF4A-825B-40EF-A829-337C217448E0}"/>
            </a:ext>
          </a:extLst>
        </xdr:cNvPr>
        <xdr:cNvSpPr txBox="1"/>
      </xdr:nvSpPr>
      <xdr:spPr>
        <a:xfrm>
          <a:off x="14389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EF03FED2-B55F-463C-8A7D-EAAE90AD8A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AF036F4D-B2E3-4998-85E7-52B664972F2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E7776CAB-08FB-4E6A-8E3C-995A3BF0593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7F2AAE93-69FA-4BEB-AE1B-1D598CFE11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985051E7-0CCB-4E96-8318-10AA6794C0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80B2165C-2646-4981-8F22-1132E53262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3CD54847-385B-48E9-9756-54E5DE88CFA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D4AD49B9-3020-4D10-B37C-492527575F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14C72D72-2575-44CB-A94B-C95242842F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55A53985-1234-40C2-B277-1BF6E6BF1A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0B0C84D3-9E2F-4CA8-855F-50A7501911A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81191695-5D80-4952-9AD4-E7893AA078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633D7DED-94CC-4202-8E57-FFFCAF5519F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8EBBD60E-9857-43B1-8E03-BFF002DBB3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EFD96640-0C45-4312-93C1-1BC490B388D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F6D862CE-3BF1-4FF5-91F9-880D61B5B46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D31C7A08-92C6-40B5-ADE6-8DEA7127AE2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DDD9B1CC-84F6-412B-882A-F618D735922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4F64CA5D-9C10-4B6F-9D1D-468D19068AA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48BC72A1-5FD2-4FFC-BD89-95DC4CCEA52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135841C0-28A7-45E2-8044-1B95B859806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91" name="テキスト ボックス 690">
          <a:extLst>
            <a:ext uri="{FF2B5EF4-FFF2-40B4-BE49-F238E27FC236}">
              <a16:creationId xmlns:a16="http://schemas.microsoft.com/office/drawing/2014/main" id="{A7523A2D-D659-477E-B4C6-EDDAC8C4B00B}"/>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361881D0-6139-4ADF-9696-D18535F223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3" name="テキスト ボックス 692">
          <a:extLst>
            <a:ext uri="{FF2B5EF4-FFF2-40B4-BE49-F238E27FC236}">
              <a16:creationId xmlns:a16="http://schemas.microsoft.com/office/drawing/2014/main" id="{F12A6928-B266-4E7E-8B29-BA4C549883C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AE96E525-E9F8-472C-B820-4AF6ACCE95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95" name="直線コネクタ 694">
          <a:extLst>
            <a:ext uri="{FF2B5EF4-FFF2-40B4-BE49-F238E27FC236}">
              <a16:creationId xmlns:a16="http://schemas.microsoft.com/office/drawing/2014/main" id="{F47D3AD1-3502-430F-BA0C-A7BFF742775B}"/>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96" name="【庁舎】&#10;一人当たり面積最小値テキスト">
          <a:extLst>
            <a:ext uri="{FF2B5EF4-FFF2-40B4-BE49-F238E27FC236}">
              <a16:creationId xmlns:a16="http://schemas.microsoft.com/office/drawing/2014/main" id="{DF5E9031-5654-4762-AA5B-B600D5D426DA}"/>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97" name="直線コネクタ 696">
          <a:extLst>
            <a:ext uri="{FF2B5EF4-FFF2-40B4-BE49-F238E27FC236}">
              <a16:creationId xmlns:a16="http://schemas.microsoft.com/office/drawing/2014/main" id="{74E9F881-2FB1-44EF-AA3A-1D673E18308D}"/>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98" name="【庁舎】&#10;一人当たり面積最大値テキスト">
          <a:extLst>
            <a:ext uri="{FF2B5EF4-FFF2-40B4-BE49-F238E27FC236}">
              <a16:creationId xmlns:a16="http://schemas.microsoft.com/office/drawing/2014/main" id="{AE1710A4-D9CB-427A-9587-212B715B1EDE}"/>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99" name="直線コネクタ 698">
          <a:extLst>
            <a:ext uri="{FF2B5EF4-FFF2-40B4-BE49-F238E27FC236}">
              <a16:creationId xmlns:a16="http://schemas.microsoft.com/office/drawing/2014/main" id="{EEE433AF-1E0E-4F89-9010-DCB7036114F5}"/>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700" name="【庁舎】&#10;一人当たり面積平均値テキスト">
          <a:extLst>
            <a:ext uri="{FF2B5EF4-FFF2-40B4-BE49-F238E27FC236}">
              <a16:creationId xmlns:a16="http://schemas.microsoft.com/office/drawing/2014/main" id="{70C74DF8-D7A2-48A7-89A3-28B8F6A4E8B2}"/>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701" name="フローチャート: 判断 700">
          <a:extLst>
            <a:ext uri="{FF2B5EF4-FFF2-40B4-BE49-F238E27FC236}">
              <a16:creationId xmlns:a16="http://schemas.microsoft.com/office/drawing/2014/main" id="{31369093-F4F1-4674-A010-831DBF7C75BB}"/>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02" name="フローチャート: 判断 701">
          <a:extLst>
            <a:ext uri="{FF2B5EF4-FFF2-40B4-BE49-F238E27FC236}">
              <a16:creationId xmlns:a16="http://schemas.microsoft.com/office/drawing/2014/main" id="{03B5D706-43FA-49BF-A24C-81294EDF410B}"/>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703" name="n_1aveValue【庁舎】&#10;一人当たり面積">
          <a:extLst>
            <a:ext uri="{FF2B5EF4-FFF2-40B4-BE49-F238E27FC236}">
              <a16:creationId xmlns:a16="http://schemas.microsoft.com/office/drawing/2014/main" id="{CD40CF7A-5B26-4462-A078-533A5EEAE25B}"/>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704" name="フローチャート: 判断 703">
          <a:extLst>
            <a:ext uri="{FF2B5EF4-FFF2-40B4-BE49-F238E27FC236}">
              <a16:creationId xmlns:a16="http://schemas.microsoft.com/office/drawing/2014/main" id="{33C2F9B5-F6CD-4EF1-9FA5-C045C78214AE}"/>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705" name="n_2aveValue【庁舎】&#10;一人当たり面積">
          <a:extLst>
            <a:ext uri="{FF2B5EF4-FFF2-40B4-BE49-F238E27FC236}">
              <a16:creationId xmlns:a16="http://schemas.microsoft.com/office/drawing/2014/main" id="{0A7256C6-5FC8-417A-9BD0-FC4CB9D9BB7C}"/>
            </a:ext>
          </a:extLst>
        </xdr:cNvPr>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6E17FDC-4155-4F9E-869E-89CF7E856A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6C63D9B2-1D7A-4B0F-807F-6C8ED14DF4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5EFAC98D-3C18-4FD8-8473-ADE1D036DA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496C714D-C9FA-4B75-B930-67047523F1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95442B04-3F5C-4127-893A-2C946AD099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135291</xdr:rowOff>
    </xdr:from>
    <xdr:to>
      <xdr:col>116</xdr:col>
      <xdr:colOff>114300</xdr:colOff>
      <xdr:row>108</xdr:row>
      <xdr:rowOff>65441</xdr:rowOff>
    </xdr:to>
    <xdr:sp macro="" textlink="">
      <xdr:nvSpPr>
        <xdr:cNvPr id="711" name="楕円 710">
          <a:extLst>
            <a:ext uri="{FF2B5EF4-FFF2-40B4-BE49-F238E27FC236}">
              <a16:creationId xmlns:a16="http://schemas.microsoft.com/office/drawing/2014/main" id="{9BF467AA-70DC-4174-A9B1-DB86A49AEE5E}"/>
            </a:ext>
          </a:extLst>
        </xdr:cNvPr>
        <xdr:cNvSpPr/>
      </xdr:nvSpPr>
      <xdr:spPr>
        <a:xfrm>
          <a:off x="22110700" y="18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158168</xdr:rowOff>
    </xdr:from>
    <xdr:ext cx="469744" cy="259045"/>
    <xdr:sp macro="" textlink="">
      <xdr:nvSpPr>
        <xdr:cNvPr id="712" name="【庁舎】&#10;一人当たり面積該当値テキスト">
          <a:extLst>
            <a:ext uri="{FF2B5EF4-FFF2-40B4-BE49-F238E27FC236}">
              <a16:creationId xmlns:a16="http://schemas.microsoft.com/office/drawing/2014/main" id="{EB86CDA6-672A-4D2A-ACFD-E7830E765399}"/>
            </a:ext>
          </a:extLst>
        </xdr:cNvPr>
        <xdr:cNvSpPr txBox="1"/>
      </xdr:nvSpPr>
      <xdr:spPr>
        <a:xfrm>
          <a:off x="22199600" y="1833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136108</xdr:rowOff>
    </xdr:from>
    <xdr:to>
      <xdr:col>112</xdr:col>
      <xdr:colOff>38100</xdr:colOff>
      <xdr:row>108</xdr:row>
      <xdr:rowOff>66258</xdr:rowOff>
    </xdr:to>
    <xdr:sp macro="" textlink="">
      <xdr:nvSpPr>
        <xdr:cNvPr id="713" name="楕円 712">
          <a:extLst>
            <a:ext uri="{FF2B5EF4-FFF2-40B4-BE49-F238E27FC236}">
              <a16:creationId xmlns:a16="http://schemas.microsoft.com/office/drawing/2014/main" id="{C0320BA1-E911-4349-BB8B-914D05C7B0A0}"/>
            </a:ext>
          </a:extLst>
        </xdr:cNvPr>
        <xdr:cNvSpPr/>
      </xdr:nvSpPr>
      <xdr:spPr>
        <a:xfrm>
          <a:off x="21272500" y="18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14641</xdr:rowOff>
    </xdr:from>
    <xdr:to>
      <xdr:col>116</xdr:col>
      <xdr:colOff>63500</xdr:colOff>
      <xdr:row>108</xdr:row>
      <xdr:rowOff>15458</xdr:rowOff>
    </xdr:to>
    <xdr:cxnSp macro="">
      <xdr:nvCxnSpPr>
        <xdr:cNvPr id="714" name="直線コネクタ 713">
          <a:extLst>
            <a:ext uri="{FF2B5EF4-FFF2-40B4-BE49-F238E27FC236}">
              <a16:creationId xmlns:a16="http://schemas.microsoft.com/office/drawing/2014/main" id="{8D1681CF-39BF-4300-B1E6-FDB30D9F817F}"/>
            </a:ext>
          </a:extLst>
        </xdr:cNvPr>
        <xdr:cNvCxnSpPr/>
      </xdr:nvCxnSpPr>
      <xdr:spPr>
        <a:xfrm flipV="1">
          <a:off x="21323300" y="18531241"/>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102307</xdr:rowOff>
    </xdr:from>
    <xdr:to>
      <xdr:col>107</xdr:col>
      <xdr:colOff>101600</xdr:colOff>
      <xdr:row>108</xdr:row>
      <xdr:rowOff>32457</xdr:rowOff>
    </xdr:to>
    <xdr:sp macro="" textlink="">
      <xdr:nvSpPr>
        <xdr:cNvPr id="715" name="楕円 714">
          <a:extLst>
            <a:ext uri="{FF2B5EF4-FFF2-40B4-BE49-F238E27FC236}">
              <a16:creationId xmlns:a16="http://schemas.microsoft.com/office/drawing/2014/main" id="{7206AE36-DFCE-4CB2-AFD9-2FE2BFCF2FB5}"/>
            </a:ext>
          </a:extLst>
        </xdr:cNvPr>
        <xdr:cNvSpPr/>
      </xdr:nvSpPr>
      <xdr:spPr>
        <a:xfrm>
          <a:off x="20383500" y="184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153107</xdr:rowOff>
    </xdr:from>
    <xdr:to>
      <xdr:col>111</xdr:col>
      <xdr:colOff>177800</xdr:colOff>
      <xdr:row>108</xdr:row>
      <xdr:rowOff>15458</xdr:rowOff>
    </xdr:to>
    <xdr:cxnSp macro="">
      <xdr:nvCxnSpPr>
        <xdr:cNvPr id="716" name="直線コネクタ 715">
          <a:extLst>
            <a:ext uri="{FF2B5EF4-FFF2-40B4-BE49-F238E27FC236}">
              <a16:creationId xmlns:a16="http://schemas.microsoft.com/office/drawing/2014/main" id="{0A9202A4-1B5F-4BCF-A389-78A612AC890C}"/>
            </a:ext>
          </a:extLst>
        </xdr:cNvPr>
        <xdr:cNvCxnSpPr/>
      </xdr:nvCxnSpPr>
      <xdr:spPr>
        <a:xfrm>
          <a:off x="20434300" y="18498257"/>
          <a:ext cx="889000" cy="3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82785</xdr:rowOff>
    </xdr:from>
    <xdr:ext cx="469744" cy="259045"/>
    <xdr:sp macro="" textlink="">
      <xdr:nvSpPr>
        <xdr:cNvPr id="717" name="n_1mainValue【庁舎】&#10;一人当たり面積">
          <a:extLst>
            <a:ext uri="{FF2B5EF4-FFF2-40B4-BE49-F238E27FC236}">
              <a16:creationId xmlns:a16="http://schemas.microsoft.com/office/drawing/2014/main" id="{76503DEA-537B-4A85-8C09-E2319B53C1DB}"/>
            </a:ext>
          </a:extLst>
        </xdr:cNvPr>
        <xdr:cNvSpPr txBox="1"/>
      </xdr:nvSpPr>
      <xdr:spPr>
        <a:xfrm>
          <a:off x="21075727" y="1825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48984</xdr:rowOff>
    </xdr:from>
    <xdr:ext cx="469744" cy="259045"/>
    <xdr:sp macro="" textlink="">
      <xdr:nvSpPr>
        <xdr:cNvPr id="718" name="n_2mainValue【庁舎】&#10;一人当たり面積">
          <a:extLst>
            <a:ext uri="{FF2B5EF4-FFF2-40B4-BE49-F238E27FC236}">
              <a16:creationId xmlns:a16="http://schemas.microsoft.com/office/drawing/2014/main" id="{11119D11-171D-40E5-8B6D-9BDF816BE328}"/>
            </a:ext>
          </a:extLst>
        </xdr:cNvPr>
        <xdr:cNvSpPr txBox="1"/>
      </xdr:nvSpPr>
      <xdr:spPr>
        <a:xfrm>
          <a:off x="20199427" y="1822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D905EE37-60D8-462B-BA2C-36576FEA73B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1FE521B8-B4A7-4602-BCC9-4F58CAFCD99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A548BF84-CB81-453C-AFD1-54023F492E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％となり大規模改修等による資産形成の他は、ほぼ償却が終わっている状況にあります。全国平均や県平均と比べると高い数値となっておりますが、類似団体の平均とほぼ同数値となっております。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は資産の償却が進み</a:t>
          </a:r>
          <a:r>
            <a:rPr kumimoji="1" lang="en-US" altLang="ja-JP" sz="1300">
              <a:latin typeface="ＭＳ Ｐゴシック" panose="020B0600070205080204" pitchFamily="50" charset="-128"/>
              <a:ea typeface="ＭＳ Ｐゴシック" panose="020B0600070205080204" pitchFamily="50" charset="-128"/>
            </a:rPr>
            <a:t>560</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は大規模改修を行っておりますが資産の償却が進み</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は主に広域行政組合で管理運営している施設となっており、計画的な大規模改修などにより</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％となっております。全国平均と県平均と比べると高い数値となっておりますが、類似団体平均より低い数値となっております。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は資産の償却が進み</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は主に広域行政組合で管理運営している施設となっており計画的な大規模改修などにより</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％となっております。全国平均、県平均、類似団体平均と比べると低い数値となっております。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は資産の償却が進み</a:t>
          </a:r>
          <a:r>
            <a:rPr kumimoji="1" lang="en-US" altLang="ja-JP" sz="1300">
              <a:latin typeface="ＭＳ Ｐゴシック" panose="020B0600070205080204" pitchFamily="50" charset="-128"/>
              <a:ea typeface="ＭＳ Ｐゴシック" panose="020B0600070205080204" pitchFamily="50" charset="-128"/>
            </a:rPr>
            <a:t>60.0</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％となり、全国平均、県平均、類似団体平均と比べると高い数値となっております。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・一人当たりの面積については、人口の増減による影響があるものの各施設とも平成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年度とほぼ同じ数値となっております。また、庁舎を除く各施設については、類似団体平均と比べ低い数値となっており、維持管理を含めコンパクトな施設となっております。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財政力指数については、過疎対策事業債の償還額が増加傾向にあるため、交付税算入が多くなり、数値の減少が見られる。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今後も大型の投資的事業が計画されており、償還額は増加することとなるため、財政力指数の低下が見込まれるが、引き続き税収の確保に努めるものとする。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123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68580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137600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経常収支比率については、類似団体より高い数値で推移してきたが、平成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年度は若干ではあるが下回ることとなった。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しかし、若者住宅や児童館等の新たに管理する施設が増えており、今後も物産センター等の施設整備が計画されているため、維持管理費も増える傾向にあり、経常収支比率の悪化が見込まれる。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引き続き適正な人員配置と経費の節減に努めるものとする。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34417</xdr:rowOff>
    </xdr:from>
    <xdr:to>
      <xdr:col>23</xdr:col>
      <xdr:colOff>133350</xdr:colOff>
      <xdr:row>65</xdr:row>
      <xdr:rowOff>60960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7866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152781</xdr:rowOff>
    </xdr:from>
    <xdr:to>
      <xdr:col>19</xdr:col>
      <xdr:colOff>133350</xdr:colOff>
      <xdr:row>65</xdr:row>
      <xdr:rowOff>34417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12558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152781</xdr:rowOff>
    </xdr:from>
    <xdr:to>
      <xdr:col>15</xdr:col>
      <xdr:colOff>82550</xdr:colOff>
      <xdr:row>64</xdr:row>
      <xdr:rowOff>164846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25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64</xdr:row>
      <xdr:rowOff>164846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942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26687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155067</xdr:rowOff>
    </xdr:from>
    <xdr:to>
      <xdr:col>19</xdr:col>
      <xdr:colOff>184150</xdr:colOff>
      <xdr:row>65</xdr:row>
      <xdr:rowOff>85217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69994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1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101981</xdr:rowOff>
    </xdr:from>
    <xdr:to>
      <xdr:col>15</xdr:col>
      <xdr:colOff>133350</xdr:colOff>
      <xdr:row>65</xdr:row>
      <xdr:rowOff>32131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16908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61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人口１人当たりの人件費・物件費等決算額については、類似団体を下回っている状況であり、経費削減の成果が見られる。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しかし金額が増加傾向にあるため、引き続き物件費の経常経費削減に努めるものとする。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156313</xdr:rowOff>
    </xdr:from>
    <xdr:to>
      <xdr:col>23</xdr:col>
      <xdr:colOff>133350</xdr:colOff>
      <xdr:row>81</xdr:row>
      <xdr:rowOff>159558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43763"/>
          <a:ext cx="838200" cy="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134096</xdr:rowOff>
    </xdr:from>
    <xdr:to>
      <xdr:col>19</xdr:col>
      <xdr:colOff>133350</xdr:colOff>
      <xdr:row>81</xdr:row>
      <xdr:rowOff>156313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1546"/>
          <a:ext cx="889000" cy="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134096</xdr:rowOff>
    </xdr:from>
    <xdr:to>
      <xdr:col>15</xdr:col>
      <xdr:colOff>82550</xdr:colOff>
      <xdr:row>81</xdr:row>
      <xdr:rowOff>140556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21546"/>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123673</xdr:rowOff>
    </xdr:from>
    <xdr:to>
      <xdr:col>11</xdr:col>
      <xdr:colOff>31750</xdr:colOff>
      <xdr:row>81</xdr:row>
      <xdr:rowOff>140556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11123"/>
          <a:ext cx="8890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108758</xdr:rowOff>
    </xdr:from>
    <xdr:to>
      <xdr:col>23</xdr:col>
      <xdr:colOff>184150</xdr:colOff>
      <xdr:row>82</xdr:row>
      <xdr:rowOff>38908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3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30035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1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105513</xdr:rowOff>
    </xdr:from>
    <xdr:to>
      <xdr:col>19</xdr:col>
      <xdr:colOff>184150</xdr:colOff>
      <xdr:row>82</xdr:row>
      <xdr:rowOff>35663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45840</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61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83296</xdr:rowOff>
    </xdr:from>
    <xdr:to>
      <xdr:col>15</xdr:col>
      <xdr:colOff>133350</xdr:colOff>
      <xdr:row>82</xdr:row>
      <xdr:rowOff>13446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23623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3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89756</xdr:rowOff>
    </xdr:from>
    <xdr:to>
      <xdr:col>11</xdr:col>
      <xdr:colOff>82550</xdr:colOff>
      <xdr:row>82</xdr:row>
      <xdr:rowOff>19906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30083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72873</xdr:rowOff>
    </xdr:from>
    <xdr:to>
      <xdr:col>7</xdr:col>
      <xdr:colOff>31750</xdr:colOff>
      <xdr:row>82</xdr:row>
      <xdr:rowOff>3023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13200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2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ラスパイレス指数については、類似団体と比べて低い数値で推移している。今後も適正な給与水準を維持していくこととしている。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67945</xdr:rowOff>
    </xdr:from>
    <xdr:to>
      <xdr:col>81</xdr:col>
      <xdr:colOff>44450</xdr:colOff>
      <xdr:row>85</xdr:row>
      <xdr:rowOff>67945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64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67945</xdr:rowOff>
    </xdr:from>
    <xdr:to>
      <xdr:col>77</xdr:col>
      <xdr:colOff>44450</xdr:colOff>
      <xdr:row>85</xdr:row>
      <xdr:rowOff>104139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6411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104139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574838"/>
          <a:ext cx="889000" cy="10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80011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57483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17145</xdr:rowOff>
    </xdr:from>
    <xdr:to>
      <xdr:col>81</xdr:col>
      <xdr:colOff>95250</xdr:colOff>
      <xdr:row>85</xdr:row>
      <xdr:rowOff>118745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33672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43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17145</xdr:rowOff>
    </xdr:from>
    <xdr:to>
      <xdr:col>77</xdr:col>
      <xdr:colOff>95250</xdr:colOff>
      <xdr:row>85</xdr:row>
      <xdr:rowOff>118745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128922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35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人口千人当たりの職員数については、類似団体を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人程度下回る数値で推移している。今後も適正な職員配置を維持していくこととしている。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65342</xdr:rowOff>
    </xdr:from>
    <xdr:to>
      <xdr:col>81</xdr:col>
      <xdr:colOff>44450</xdr:colOff>
      <xdr:row>59</xdr:row>
      <xdr:rowOff>66146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80892"/>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65342</xdr:rowOff>
    </xdr:from>
    <xdr:to>
      <xdr:col>77</xdr:col>
      <xdr:colOff>44450</xdr:colOff>
      <xdr:row>59</xdr:row>
      <xdr:rowOff>65342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80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62258</xdr:rowOff>
    </xdr:from>
    <xdr:to>
      <xdr:col>72</xdr:col>
      <xdr:colOff>203200</xdr:colOff>
      <xdr:row>59</xdr:row>
      <xdr:rowOff>65342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77808"/>
          <a:ext cx="889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53008</xdr:rowOff>
    </xdr:from>
    <xdr:to>
      <xdr:col>68</xdr:col>
      <xdr:colOff>152400</xdr:colOff>
      <xdr:row>59</xdr:row>
      <xdr:rowOff>62258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68558"/>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15346</xdr:rowOff>
    </xdr:from>
    <xdr:to>
      <xdr:col>81</xdr:col>
      <xdr:colOff>95250</xdr:colOff>
      <xdr:row>59</xdr:row>
      <xdr:rowOff>116946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108073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14542</xdr:rowOff>
    </xdr:from>
    <xdr:to>
      <xdr:col>77</xdr:col>
      <xdr:colOff>95250</xdr:colOff>
      <xdr:row>59</xdr:row>
      <xdr:rowOff>116142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126319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9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14542</xdr:rowOff>
    </xdr:from>
    <xdr:to>
      <xdr:col>73</xdr:col>
      <xdr:colOff>44450</xdr:colOff>
      <xdr:row>59</xdr:row>
      <xdr:rowOff>116142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126319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11458</xdr:rowOff>
    </xdr:from>
    <xdr:to>
      <xdr:col>68</xdr:col>
      <xdr:colOff>203200</xdr:colOff>
      <xdr:row>59</xdr:row>
      <xdr:rowOff>113058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123235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9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2208</xdr:rowOff>
    </xdr:from>
    <xdr:to>
      <xdr:col>64</xdr:col>
      <xdr:colOff>152400</xdr:colOff>
      <xdr:row>59</xdr:row>
      <xdr:rowOff>103808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113985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年度から類似段階を上回る数値となり、平成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今後の状況としては、過疎対策事業債の償還金が増加することから、実質公債費比率が最大で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％近くまで上昇すると見込んでおり、起債額と償還期間、据置期間等の適切な管理に努め、数値の悪化抑制を図るものとする。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57573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458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116417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52070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60113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04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将来負担比率については、数値なしで推移しており、基金の積立や過疎対策事業債の活用による交付税算入が主な要因と考えられる。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今後については、起債の状況により比率の発生・悪化も考えられるため、適正な管理に努めるものとする。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年度から類似団体を下回る数値で推移している。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年度から過疎対策事業債の償還額が本格的になってきたことにより増加傾向となり、交付税算入額も増えてきている。このため経常一般財源が増加し、経常収支比率は減少傾向になってきている。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34</xdr:row>
      <xdr:rowOff>76708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8968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76708</xdr:rowOff>
    </xdr:from>
    <xdr:to>
      <xdr:col>19</xdr:col>
      <xdr:colOff>187325</xdr:colOff>
      <xdr:row>34</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745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51562</xdr:rowOff>
    </xdr:from>
    <xdr:to>
      <xdr:col>11</xdr:col>
      <xdr:colOff>9525</xdr:colOff>
      <xdr:row>35</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52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xdr:rowOff>
    </xdr:from>
    <xdr:to>
      <xdr:col>24</xdr:col>
      <xdr:colOff>76200</xdr:colOff>
      <xdr:row>34</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9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94488</xdr:rowOff>
    </xdr:from>
    <xdr:to>
      <xdr:col>15</xdr:col>
      <xdr:colOff>149225</xdr:colOff>
      <xdr:row>35</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87139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年度から類似団体より低い数値で推移している。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過疎対策事業債の償還額が増加傾向になり、交付税算入額も増えてきている。このため経常一般財源が増加し、経常収支比率は減少傾向になってきている。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117856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56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16</xdr:row>
      <xdr:rowOff>113284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19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24130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25908</xdr:rowOff>
    </xdr:from>
    <xdr:to>
      <xdr:col>74</xdr:col>
      <xdr:colOff>31750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137685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扶助費については、減少傾向にあり平成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年度は類似団体と同数値となった。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過疎対策事業債の償還額が増加傾向になり、交付税算入額も増えてきている。このため経常一般財源が増加し、経常収支比率は減少傾向になってきている。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75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7455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その他については、当村は観光地であるため下水処理施設が人口規模よりも大きな施設となっており、施設改修等工事の財源として下水道事業債や過疎対策事業債を活用している。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一般会計では、下水道特別会計の起債償還に対する繰出金が多くなっていることが、類似団体と比べて高い数値となっている要因と考えられる。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168910</xdr:rowOff>
    </xdr:from>
    <xdr:to>
      <xdr:col>82</xdr:col>
      <xdr:colOff>107950</xdr:colOff>
      <xdr:row>60</xdr:row>
      <xdr:rowOff>43180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28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20320</xdr:rowOff>
    </xdr:from>
    <xdr:to>
      <xdr:col>78</xdr:col>
      <xdr:colOff>69850</xdr:colOff>
      <xdr:row>60</xdr:row>
      <xdr:rowOff>43180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30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20320</xdr:rowOff>
    </xdr:from>
    <xdr:to>
      <xdr:col>73</xdr:col>
      <xdr:colOff>180975</xdr:colOff>
      <xdr:row>60</xdr:row>
      <xdr:rowOff>50800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30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90187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163830</xdr:rowOff>
    </xdr:from>
    <xdr:to>
      <xdr:col>78</xdr:col>
      <xdr:colOff>120650</xdr:colOff>
      <xdr:row>60</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78757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140970</xdr:rowOff>
    </xdr:from>
    <xdr:to>
      <xdr:col>74</xdr:col>
      <xdr:colOff>31750</xdr:colOff>
      <xdr:row>60</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55897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補助費等については、類似団体と比べて低い数値で推移してきているが、平成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年度から大きく差が生じている。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過疎対策事業債の償還額が増加傾向になり、交付税算入額も増えてきている。このため経常一般財源が増加し、経常収支比率は減少傾向になってきている。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35</xdr:row>
      <xdr:rowOff>165862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年度から過疎対策事業債の償還額が増加傾向になり、今後も増えることが見込まれる。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公債費の平準化を図るため償還期間や据置期間等を調整して起債計画を立てており、概ね平成</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年度をピークに減少に転じると見込んでいる。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165100</xdr:rowOff>
    </xdr:from>
    <xdr:to>
      <xdr:col>19</xdr:col>
      <xdr:colOff>187325</xdr:colOff>
      <xdr:row>77</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195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76</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5527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104140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年度以降、過疎対策事業債に係る償還額の増加により、交付税算入額が大きく伸びている。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このため、経常一般財源が増加しており、公債費以外が減少している要因であると考えられる。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63319</xdr:rowOff>
    </xdr:from>
    <xdr:to>
      <xdr:col>82</xdr:col>
      <xdr:colOff>107950</xdr:colOff>
      <xdr:row>77</xdr:row>
      <xdr:rowOff>73116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649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73116</xdr:rowOff>
    </xdr:from>
    <xdr:to>
      <xdr:col>78</xdr:col>
      <xdr:colOff>69850</xdr:colOff>
      <xdr:row>77</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74766"/>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143329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94361"/>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78014</xdr:rowOff>
    </xdr:from>
    <xdr:to>
      <xdr:col>69</xdr:col>
      <xdr:colOff>92075</xdr:colOff>
      <xdr:row>78</xdr:row>
      <xdr:rowOff>143329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51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29046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22316</xdr:rowOff>
    </xdr:from>
    <xdr:to>
      <xdr:col>78</xdr:col>
      <xdr:colOff>120650</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134093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9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92529</xdr:rowOff>
    </xdr:from>
    <xdr:to>
      <xdr:col>69</xdr:col>
      <xdr:colOff>142875</xdr:colOff>
      <xdr:row>79</xdr:row>
      <xdr:rowOff>22679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7456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27214</xdr:rowOff>
    </xdr:from>
    <xdr:to>
      <xdr:col>65</xdr:col>
      <xdr:colOff>53975</xdr:colOff>
      <xdr:row>78</xdr:row>
      <xdr:rowOff>128814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113591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12416</xdr:rowOff>
    </xdr:from>
    <xdr:to>
      <xdr:col>29</xdr:col>
      <xdr:colOff>127000</xdr:colOff>
      <xdr:row>19</xdr:row>
      <xdr:rowOff>20949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317591"/>
          <a:ext cx="647700" cy="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12416</xdr:rowOff>
    </xdr:from>
    <xdr:to>
      <xdr:col>26</xdr:col>
      <xdr:colOff>50800</xdr:colOff>
      <xdr:row>19</xdr:row>
      <xdr:rowOff>18135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7591"/>
          <a:ext cx="698500" cy="5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18135</xdr:rowOff>
    </xdr:from>
    <xdr:to>
      <xdr:col>22</xdr:col>
      <xdr:colOff>114300</xdr:colOff>
      <xdr:row>19</xdr:row>
      <xdr:rowOff>30364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23310"/>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30364</xdr:rowOff>
    </xdr:from>
    <xdr:to>
      <xdr:col>18</xdr:col>
      <xdr:colOff>177800</xdr:colOff>
      <xdr:row>19</xdr:row>
      <xdr:rowOff>37708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35539"/>
          <a:ext cx="698500" cy="7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141599</xdr:rowOff>
    </xdr:from>
    <xdr:to>
      <xdr:col>29</xdr:col>
      <xdr:colOff>177800</xdr:colOff>
      <xdr:row>19</xdr:row>
      <xdr:rowOff>71749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113676</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133066</xdr:rowOff>
    </xdr:from>
    <xdr:to>
      <xdr:col>26</xdr:col>
      <xdr:colOff>101600</xdr:colOff>
      <xdr:row>19</xdr:row>
      <xdr:rowOff>63216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47993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5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138785</xdr:rowOff>
    </xdr:from>
    <xdr:to>
      <xdr:col>22</xdr:col>
      <xdr:colOff>165100</xdr:colOff>
      <xdr:row>19</xdr:row>
      <xdr:rowOff>68935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7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53712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58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151014</xdr:rowOff>
    </xdr:from>
    <xdr:to>
      <xdr:col>19</xdr:col>
      <xdr:colOff>38100</xdr:colOff>
      <xdr:row>19</xdr:row>
      <xdr:rowOff>81164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8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65941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158358</xdr:rowOff>
    </xdr:from>
    <xdr:to>
      <xdr:col>15</xdr:col>
      <xdr:colOff>101600</xdr:colOff>
      <xdr:row>19</xdr:row>
      <xdr:rowOff>88508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9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73285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7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260396</xdr:rowOff>
    </xdr:from>
    <xdr:to>
      <xdr:col>29</xdr:col>
      <xdr:colOff>127000</xdr:colOff>
      <xdr:row>35</xdr:row>
      <xdr:rowOff>263939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70746"/>
          <a:ext cx="647700" cy="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263939</xdr:rowOff>
    </xdr:from>
    <xdr:to>
      <xdr:col>26</xdr:col>
      <xdr:colOff>50800</xdr:colOff>
      <xdr:row>35</xdr:row>
      <xdr:rowOff>318338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74289"/>
          <a:ext cx="698500" cy="54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318338</xdr:rowOff>
    </xdr:from>
    <xdr:to>
      <xdr:col>22</xdr:col>
      <xdr:colOff>114300</xdr:colOff>
      <xdr:row>36</xdr:row>
      <xdr:rowOff>62146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28688"/>
          <a:ext cx="698500" cy="86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14795</xdr:rowOff>
    </xdr:from>
    <xdr:to>
      <xdr:col>18</xdr:col>
      <xdr:colOff>177800</xdr:colOff>
      <xdr:row>36</xdr:row>
      <xdr:rowOff>62146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68045"/>
          <a:ext cx="698500" cy="4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209596</xdr:rowOff>
    </xdr:from>
    <xdr:to>
      <xdr:col>29</xdr:col>
      <xdr:colOff>177800</xdr:colOff>
      <xdr:row>35</xdr:row>
      <xdr:rowOff>311196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1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181673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213139</xdr:rowOff>
    </xdr:from>
    <xdr:to>
      <xdr:col>26</xdr:col>
      <xdr:colOff>101600</xdr:colOff>
      <xdr:row>35</xdr:row>
      <xdr:rowOff>314739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2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299516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0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267538</xdr:rowOff>
    </xdr:from>
    <xdr:to>
      <xdr:col>22</xdr:col>
      <xdr:colOff>165100</xdr:colOff>
      <xdr:row>36</xdr:row>
      <xdr:rowOff>26238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77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11346</xdr:rowOff>
    </xdr:from>
    <xdr:to>
      <xdr:col>19</xdr:col>
      <xdr:colOff>38100</xdr:colOff>
      <xdr:row>36</xdr:row>
      <xdr:rowOff>112946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4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97723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306895</xdr:rowOff>
    </xdr:from>
    <xdr:to>
      <xdr:col>15</xdr:col>
      <xdr:colOff>101600</xdr:colOff>
      <xdr:row>36</xdr:row>
      <xdr:rowOff>65595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1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50372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0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24576</xdr:rowOff>
    </xdr:from>
    <xdr:to>
      <xdr:col>24</xdr:col>
      <xdr:colOff>63500</xdr:colOff>
      <xdr:row>38</xdr:row>
      <xdr:rowOff>33185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39676"/>
          <a:ext cx="8382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30437</xdr:rowOff>
    </xdr:from>
    <xdr:to>
      <xdr:col>19</xdr:col>
      <xdr:colOff>177800</xdr:colOff>
      <xdr:row>38</xdr:row>
      <xdr:rowOff>33185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45537"/>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30437</xdr:rowOff>
    </xdr:from>
    <xdr:to>
      <xdr:col>15</xdr:col>
      <xdr:colOff>50800</xdr:colOff>
      <xdr:row>38</xdr:row>
      <xdr:rowOff>43219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45537"/>
          <a:ext cx="8890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43219</xdr:rowOff>
    </xdr:from>
    <xdr:to>
      <xdr:col>10</xdr:col>
      <xdr:colOff>114300</xdr:colOff>
      <xdr:row>38</xdr:row>
      <xdr:rowOff>48486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58319"/>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145226</xdr:rowOff>
    </xdr:from>
    <xdr:to>
      <xdr:col>24</xdr:col>
      <xdr:colOff>114300</xdr:colOff>
      <xdr:row>38</xdr:row>
      <xdr:rowOff>75375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88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60153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153835</xdr:rowOff>
    </xdr:from>
    <xdr:to>
      <xdr:col>20</xdr:col>
      <xdr:colOff>38100</xdr:colOff>
      <xdr:row>38</xdr:row>
      <xdr:rowOff>83986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974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75112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151087</xdr:rowOff>
    </xdr:from>
    <xdr:to>
      <xdr:col>15</xdr:col>
      <xdr:colOff>101600</xdr:colOff>
      <xdr:row>38</xdr:row>
      <xdr:rowOff>81237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9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72364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8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163869</xdr:rowOff>
    </xdr:from>
    <xdr:to>
      <xdr:col>10</xdr:col>
      <xdr:colOff>165100</xdr:colOff>
      <xdr:row>38</xdr:row>
      <xdr:rowOff>94019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85146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60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169136</xdr:rowOff>
    </xdr:from>
    <xdr:to>
      <xdr:col>6</xdr:col>
      <xdr:colOff>38100</xdr:colOff>
      <xdr:row>38</xdr:row>
      <xdr:rowOff>99286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1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90413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6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77177</xdr:rowOff>
    </xdr:from>
    <xdr:to>
      <xdr:col>24</xdr:col>
      <xdr:colOff>63500</xdr:colOff>
      <xdr:row>58</xdr:row>
      <xdr:rowOff>77735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02127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77177</xdr:rowOff>
    </xdr:from>
    <xdr:to>
      <xdr:col>19</xdr:col>
      <xdr:colOff>177800</xdr:colOff>
      <xdr:row>58</xdr:row>
      <xdr:rowOff>87277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10021277"/>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87277</xdr:rowOff>
    </xdr:from>
    <xdr:to>
      <xdr:col>15</xdr:col>
      <xdr:colOff>50800</xdr:colOff>
      <xdr:row>58</xdr:row>
      <xdr:rowOff>89425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31377"/>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89425</xdr:rowOff>
    </xdr:from>
    <xdr:to>
      <xdr:col>10</xdr:col>
      <xdr:colOff>114300</xdr:colOff>
      <xdr:row>58</xdr:row>
      <xdr:rowOff>96912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33525"/>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26935</xdr:rowOff>
    </xdr:from>
    <xdr:to>
      <xdr:col>24</xdr:col>
      <xdr:colOff>114300</xdr:colOff>
      <xdr:row>58</xdr:row>
      <xdr:rowOff>128535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7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113312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26377</xdr:rowOff>
    </xdr:from>
    <xdr:to>
      <xdr:col>20</xdr:col>
      <xdr:colOff>38100</xdr:colOff>
      <xdr:row>58</xdr:row>
      <xdr:rowOff>127977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119104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36477</xdr:rowOff>
    </xdr:from>
    <xdr:to>
      <xdr:col>15</xdr:col>
      <xdr:colOff>101600</xdr:colOff>
      <xdr:row>58</xdr:row>
      <xdr:rowOff>138077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129204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7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38625</xdr:rowOff>
    </xdr:from>
    <xdr:to>
      <xdr:col>10</xdr:col>
      <xdr:colOff>165100</xdr:colOff>
      <xdr:row>58</xdr:row>
      <xdr:rowOff>140225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131352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7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46112</xdr:rowOff>
    </xdr:from>
    <xdr:to>
      <xdr:col>6</xdr:col>
      <xdr:colOff>38100</xdr:colOff>
      <xdr:row>58</xdr:row>
      <xdr:rowOff>147712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138839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25930</xdr:rowOff>
    </xdr:from>
    <xdr:to>
      <xdr:col>24</xdr:col>
      <xdr:colOff>63500</xdr:colOff>
      <xdr:row>77</xdr:row>
      <xdr:rowOff>42742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27580"/>
          <a:ext cx="838200" cy="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42742</xdr:rowOff>
    </xdr:from>
    <xdr:to>
      <xdr:col>19</xdr:col>
      <xdr:colOff>177800</xdr:colOff>
      <xdr:row>77</xdr:row>
      <xdr:rowOff>137158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44392"/>
          <a:ext cx="889000" cy="9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22360</xdr:rowOff>
    </xdr:from>
    <xdr:to>
      <xdr:col>15</xdr:col>
      <xdr:colOff>50800</xdr:colOff>
      <xdr:row>77</xdr:row>
      <xdr:rowOff>137158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24010"/>
          <a:ext cx="889000" cy="1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22360</xdr:rowOff>
    </xdr:from>
    <xdr:to>
      <xdr:col>10</xdr:col>
      <xdr:colOff>114300</xdr:colOff>
      <xdr:row>77</xdr:row>
      <xdr:rowOff>96331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24010"/>
          <a:ext cx="889000" cy="7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146580</xdr:rowOff>
    </xdr:from>
    <xdr:to>
      <xdr:col>24</xdr:col>
      <xdr:colOff>114300</xdr:colOff>
      <xdr:row>77</xdr:row>
      <xdr:rowOff>76730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169457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2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163392</xdr:rowOff>
    </xdr:from>
    <xdr:to>
      <xdr:col>20</xdr:col>
      <xdr:colOff>38100</xdr:colOff>
      <xdr:row>77</xdr:row>
      <xdr:rowOff>93542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110069</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86358</xdr:rowOff>
    </xdr:from>
    <xdr:to>
      <xdr:col>15</xdr:col>
      <xdr:colOff>101600</xdr:colOff>
      <xdr:row>78</xdr:row>
      <xdr:rowOff>16508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33035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0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143010</xdr:rowOff>
    </xdr:from>
    <xdr:to>
      <xdr:col>10</xdr:col>
      <xdr:colOff>165100</xdr:colOff>
      <xdr:row>77</xdr:row>
      <xdr:rowOff>73160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89687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9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45531</xdr:rowOff>
    </xdr:from>
    <xdr:to>
      <xdr:col>6</xdr:col>
      <xdr:colOff>38100</xdr:colOff>
      <xdr:row>77</xdr:row>
      <xdr:rowOff>147131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163658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0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86937</xdr:rowOff>
    </xdr:from>
    <xdr:to>
      <xdr:col>24</xdr:col>
      <xdr:colOff>63500</xdr:colOff>
      <xdr:row>96</xdr:row>
      <xdr:rowOff>87633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46137"/>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86937</xdr:rowOff>
    </xdr:from>
    <xdr:to>
      <xdr:col>19</xdr:col>
      <xdr:colOff>177800</xdr:colOff>
      <xdr:row>96</xdr:row>
      <xdr:rowOff>121292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46137"/>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83454</xdr:rowOff>
    </xdr:from>
    <xdr:to>
      <xdr:col>15</xdr:col>
      <xdr:colOff>50800</xdr:colOff>
      <xdr:row>96</xdr:row>
      <xdr:rowOff>121292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542654"/>
          <a:ext cx="8890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83454</xdr:rowOff>
    </xdr:from>
    <xdr:to>
      <xdr:col>10</xdr:col>
      <xdr:colOff>114300</xdr:colOff>
      <xdr:row>96</xdr:row>
      <xdr:rowOff>149062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42654"/>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36833</xdr:rowOff>
    </xdr:from>
    <xdr:to>
      <xdr:col>24</xdr:col>
      <xdr:colOff>114300</xdr:colOff>
      <xdr:row>96</xdr:row>
      <xdr:rowOff>138433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15260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36137</xdr:rowOff>
    </xdr:from>
    <xdr:to>
      <xdr:col>20</xdr:col>
      <xdr:colOff>38100</xdr:colOff>
      <xdr:row>96</xdr:row>
      <xdr:rowOff>137737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128864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8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70492</xdr:rowOff>
    </xdr:from>
    <xdr:to>
      <xdr:col>15</xdr:col>
      <xdr:colOff>101600</xdr:colOff>
      <xdr:row>97</xdr:row>
      <xdr:rowOff>642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163219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32654</xdr:rowOff>
    </xdr:from>
    <xdr:to>
      <xdr:col>10</xdr:col>
      <xdr:colOff>165100</xdr:colOff>
      <xdr:row>96</xdr:row>
      <xdr:rowOff>134254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125381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98262</xdr:rowOff>
    </xdr:from>
    <xdr:to>
      <xdr:col>6</xdr:col>
      <xdr:colOff>38100</xdr:colOff>
      <xdr:row>97</xdr:row>
      <xdr:rowOff>28412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19539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7985</xdr:rowOff>
    </xdr:from>
    <xdr:to>
      <xdr:col>55</xdr:col>
      <xdr:colOff>0</xdr:colOff>
      <xdr:row>38</xdr:row>
      <xdr:rowOff>16574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23085"/>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1363</xdr:rowOff>
    </xdr:from>
    <xdr:to>
      <xdr:col>50</xdr:col>
      <xdr:colOff>114300</xdr:colOff>
      <xdr:row>38</xdr:row>
      <xdr:rowOff>7985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516463"/>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1363</xdr:rowOff>
    </xdr:from>
    <xdr:to>
      <xdr:col>45</xdr:col>
      <xdr:colOff>177800</xdr:colOff>
      <xdr:row>38</xdr:row>
      <xdr:rowOff>33189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16463"/>
          <a:ext cx="8890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28267</xdr:rowOff>
    </xdr:from>
    <xdr:to>
      <xdr:col>41</xdr:col>
      <xdr:colOff>50800</xdr:colOff>
      <xdr:row>38</xdr:row>
      <xdr:rowOff>33189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43367"/>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137224</xdr:rowOff>
    </xdr:from>
    <xdr:to>
      <xdr:col>55</xdr:col>
      <xdr:colOff>50800</xdr:colOff>
      <xdr:row>38</xdr:row>
      <xdr:rowOff>67374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8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52151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9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128634</xdr:rowOff>
    </xdr:from>
    <xdr:to>
      <xdr:col>50</xdr:col>
      <xdr:colOff>165100</xdr:colOff>
      <xdr:row>38</xdr:row>
      <xdr:rowOff>58784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49912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6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122013</xdr:rowOff>
    </xdr:from>
    <xdr:to>
      <xdr:col>46</xdr:col>
      <xdr:colOff>38100</xdr:colOff>
      <xdr:row>38</xdr:row>
      <xdr:rowOff>52163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43290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5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153839</xdr:rowOff>
    </xdr:from>
    <xdr:to>
      <xdr:col>41</xdr:col>
      <xdr:colOff>101600</xdr:colOff>
      <xdr:row>38</xdr:row>
      <xdr:rowOff>83989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75116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148917</xdr:rowOff>
    </xdr:from>
    <xdr:to>
      <xdr:col>36</xdr:col>
      <xdr:colOff>165100</xdr:colOff>
      <xdr:row>38</xdr:row>
      <xdr:rowOff>79066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9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58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80543</xdr:rowOff>
    </xdr:from>
    <xdr:to>
      <xdr:col>55</xdr:col>
      <xdr:colOff>0</xdr:colOff>
      <xdr:row>58</xdr:row>
      <xdr:rowOff>133549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24643"/>
          <a:ext cx="838200" cy="5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80543</xdr:rowOff>
    </xdr:from>
    <xdr:to>
      <xdr:col>50</xdr:col>
      <xdr:colOff>114300</xdr:colOff>
      <xdr:row>59</xdr:row>
      <xdr:rowOff>4881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24643"/>
          <a:ext cx="889000" cy="9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133305</xdr:rowOff>
    </xdr:from>
    <xdr:to>
      <xdr:col>45</xdr:col>
      <xdr:colOff>177800</xdr:colOff>
      <xdr:row>59</xdr:row>
      <xdr:rowOff>4881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77405"/>
          <a:ext cx="889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95678</xdr:rowOff>
    </xdr:from>
    <xdr:to>
      <xdr:col>41</xdr:col>
      <xdr:colOff>50800</xdr:colOff>
      <xdr:row>58</xdr:row>
      <xdr:rowOff>133305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9778"/>
          <a:ext cx="8890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82749</xdr:rowOff>
    </xdr:from>
    <xdr:to>
      <xdr:col>55</xdr:col>
      <xdr:colOff>50800</xdr:colOff>
      <xdr:row>59</xdr:row>
      <xdr:rowOff>12899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29743</xdr:rowOff>
    </xdr:from>
    <xdr:to>
      <xdr:col>50</xdr:col>
      <xdr:colOff>165100</xdr:colOff>
      <xdr:row>58</xdr:row>
      <xdr:rowOff>131343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147870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125531</xdr:rowOff>
    </xdr:from>
    <xdr:to>
      <xdr:col>46</xdr:col>
      <xdr:colOff>38100</xdr:colOff>
      <xdr:row>59</xdr:row>
      <xdr:rowOff>55681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46808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6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82505</xdr:rowOff>
    </xdr:from>
    <xdr:to>
      <xdr:col>41</xdr:col>
      <xdr:colOff>101600</xdr:colOff>
      <xdr:row>59</xdr:row>
      <xdr:rowOff>12655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3782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1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44878</xdr:rowOff>
    </xdr:from>
    <xdr:to>
      <xdr:col>36</xdr:col>
      <xdr:colOff>165100</xdr:colOff>
      <xdr:row>58</xdr:row>
      <xdr:rowOff>146478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163005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57155</xdr:rowOff>
    </xdr:from>
    <xdr:to>
      <xdr:col>55</xdr:col>
      <xdr:colOff>0</xdr:colOff>
      <xdr:row>78</xdr:row>
      <xdr:rowOff>105933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30255"/>
          <a:ext cx="838200" cy="4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57155</xdr:rowOff>
    </xdr:from>
    <xdr:to>
      <xdr:col>50</xdr:col>
      <xdr:colOff>114300</xdr:colOff>
      <xdr:row>79</xdr:row>
      <xdr:rowOff>59272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30255"/>
          <a:ext cx="889000" cy="17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92363</xdr:rowOff>
    </xdr:from>
    <xdr:to>
      <xdr:col>45</xdr:col>
      <xdr:colOff>177800</xdr:colOff>
      <xdr:row>79</xdr:row>
      <xdr:rowOff>59272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65463"/>
          <a:ext cx="889000" cy="13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55133</xdr:rowOff>
    </xdr:from>
    <xdr:to>
      <xdr:col>55</xdr:col>
      <xdr:colOff>50800</xdr:colOff>
      <xdr:row>78</xdr:row>
      <xdr:rowOff>156733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78010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7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6355</xdr:rowOff>
    </xdr:from>
    <xdr:to>
      <xdr:col>50</xdr:col>
      <xdr:colOff>165100</xdr:colOff>
      <xdr:row>78</xdr:row>
      <xdr:rowOff>107955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124482</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1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8472</xdr:rowOff>
    </xdr:from>
    <xdr:to>
      <xdr:col>46</xdr:col>
      <xdr:colOff>38100</xdr:colOff>
      <xdr:row>79</xdr:row>
      <xdr:rowOff>110072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101199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41563</xdr:rowOff>
    </xdr:from>
    <xdr:to>
      <xdr:col>41</xdr:col>
      <xdr:colOff>101600</xdr:colOff>
      <xdr:row>78</xdr:row>
      <xdr:rowOff>143163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159690</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8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110720</xdr:rowOff>
    </xdr:from>
    <xdr:to>
      <xdr:col>55</xdr:col>
      <xdr:colOff>0</xdr:colOff>
      <xdr:row>97</xdr:row>
      <xdr:rowOff>161958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41370"/>
          <a:ext cx="838200" cy="5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110720</xdr:rowOff>
    </xdr:from>
    <xdr:to>
      <xdr:col>50</xdr:col>
      <xdr:colOff>114300</xdr:colOff>
      <xdr:row>97</xdr:row>
      <xdr:rowOff>166188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41370"/>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166188</xdr:rowOff>
    </xdr:from>
    <xdr:to>
      <xdr:col>45</xdr:col>
      <xdr:colOff>177800</xdr:colOff>
      <xdr:row>97</xdr:row>
      <xdr:rowOff>168087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96838"/>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111158</xdr:rowOff>
    </xdr:from>
    <xdr:to>
      <xdr:col>55</xdr:col>
      <xdr:colOff>50800</xdr:colOff>
      <xdr:row>98</xdr:row>
      <xdr:rowOff>41308</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29077</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59920</xdr:rowOff>
    </xdr:from>
    <xdr:to>
      <xdr:col>50</xdr:col>
      <xdr:colOff>165100</xdr:colOff>
      <xdr:row>97</xdr:row>
      <xdr:rowOff>161520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152647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78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115388</xdr:rowOff>
    </xdr:from>
    <xdr:to>
      <xdr:col>46</xdr:col>
      <xdr:colOff>38100</xdr:colOff>
      <xdr:row>98</xdr:row>
      <xdr:rowOff>45538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36665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117287</xdr:rowOff>
    </xdr:from>
    <xdr:to>
      <xdr:col>41</xdr:col>
      <xdr:colOff>101600</xdr:colOff>
      <xdr:row>98</xdr:row>
      <xdr:rowOff>47437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4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38564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96893</xdr:rowOff>
    </xdr:from>
    <xdr:to>
      <xdr:col>85</xdr:col>
      <xdr:colOff>127000</xdr:colOff>
      <xdr:row>39</xdr:row>
      <xdr:rowOff>97972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83443"/>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97972</xdr:rowOff>
    </xdr:from>
    <xdr:to>
      <xdr:col>81</xdr:col>
      <xdr:colOff>50800</xdr:colOff>
      <xdr:row>39</xdr:row>
      <xdr:rowOff>98719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84522"/>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87989</xdr:rowOff>
    </xdr:from>
    <xdr:to>
      <xdr:col>76</xdr:col>
      <xdr:colOff>114300</xdr:colOff>
      <xdr:row>39</xdr:row>
      <xdr:rowOff>98719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74539"/>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87989</xdr:rowOff>
    </xdr:from>
    <xdr:to>
      <xdr:col>71</xdr:col>
      <xdr:colOff>177800</xdr:colOff>
      <xdr:row>39</xdr:row>
      <xdr:rowOff>96712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74539"/>
          <a:ext cx="8890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46093</xdr:rowOff>
    </xdr:from>
    <xdr:to>
      <xdr:col>85</xdr:col>
      <xdr:colOff>177800</xdr:colOff>
      <xdr:row>39</xdr:row>
      <xdr:rowOff>147693</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47172</xdr:rowOff>
    </xdr:from>
    <xdr:to>
      <xdr:col>81</xdr:col>
      <xdr:colOff>101600</xdr:colOff>
      <xdr:row>39</xdr:row>
      <xdr:rowOff>148772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139899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82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47919</xdr:rowOff>
    </xdr:from>
    <xdr:to>
      <xdr:col>76</xdr:col>
      <xdr:colOff>165100</xdr:colOff>
      <xdr:row>39</xdr:row>
      <xdr:rowOff>149519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140646</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35333" y="682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37189</xdr:rowOff>
    </xdr:from>
    <xdr:to>
      <xdr:col>72</xdr:col>
      <xdr:colOff>38100</xdr:colOff>
      <xdr:row>39</xdr:row>
      <xdr:rowOff>138789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129916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8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45912</xdr:rowOff>
    </xdr:from>
    <xdr:to>
      <xdr:col>67</xdr:col>
      <xdr:colOff>101600</xdr:colOff>
      <xdr:row>39</xdr:row>
      <xdr:rowOff>147512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138639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82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151425</xdr:rowOff>
    </xdr:from>
    <xdr:to>
      <xdr:col>85</xdr:col>
      <xdr:colOff>127000</xdr:colOff>
      <xdr:row>77</xdr:row>
      <xdr:rowOff>169676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353075"/>
          <a:ext cx="8382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169676</xdr:rowOff>
    </xdr:from>
    <xdr:to>
      <xdr:col>81</xdr:col>
      <xdr:colOff>50800</xdr:colOff>
      <xdr:row>78</xdr:row>
      <xdr:rowOff>29910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371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29910</xdr:rowOff>
    </xdr:from>
    <xdr:to>
      <xdr:col>76</xdr:col>
      <xdr:colOff>114300</xdr:colOff>
      <xdr:row>78</xdr:row>
      <xdr:rowOff>107730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403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53984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08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107730</xdr:rowOff>
    </xdr:from>
    <xdr:to>
      <xdr:col>71</xdr:col>
      <xdr:colOff>177800</xdr:colOff>
      <xdr:row>78</xdr:row>
      <xdr:rowOff>110415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48083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100625</xdr:rowOff>
    </xdr:from>
    <xdr:to>
      <xdr:col>85</xdr:col>
      <xdr:colOff>177800</xdr:colOff>
      <xdr:row>78</xdr:row>
      <xdr:rowOff>30775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3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79052</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8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118876</xdr:rowOff>
    </xdr:from>
    <xdr:to>
      <xdr:col>81</xdr:col>
      <xdr:colOff>101600</xdr:colOff>
      <xdr:row>78</xdr:row>
      <xdr:rowOff>49026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3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40153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150560</xdr:rowOff>
    </xdr:from>
    <xdr:to>
      <xdr:col>76</xdr:col>
      <xdr:colOff>165100</xdr:colOff>
      <xdr:row>78</xdr:row>
      <xdr:rowOff>80710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3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71837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4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56930</xdr:rowOff>
    </xdr:from>
    <xdr:to>
      <xdr:col>72</xdr:col>
      <xdr:colOff>38100</xdr:colOff>
      <xdr:row>78</xdr:row>
      <xdr:rowOff>158530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4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149657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52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59615</xdr:rowOff>
    </xdr:from>
    <xdr:to>
      <xdr:col>67</xdr:col>
      <xdr:colOff>101600</xdr:colOff>
      <xdr:row>78</xdr:row>
      <xdr:rowOff>161215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4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152342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5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147872</xdr:rowOff>
    </xdr:from>
    <xdr:to>
      <xdr:col>85</xdr:col>
      <xdr:colOff>127000</xdr:colOff>
      <xdr:row>98</xdr:row>
      <xdr:rowOff>152960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49972"/>
          <a:ext cx="838200" cy="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152960</xdr:rowOff>
    </xdr:from>
    <xdr:to>
      <xdr:col>81</xdr:col>
      <xdr:colOff>50800</xdr:colOff>
      <xdr:row>98</xdr:row>
      <xdr:rowOff>165055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55060"/>
          <a:ext cx="889000" cy="1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165055</xdr:rowOff>
    </xdr:from>
    <xdr:to>
      <xdr:col>76</xdr:col>
      <xdr:colOff>114300</xdr:colOff>
      <xdr:row>99</xdr:row>
      <xdr:rowOff>29488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67155"/>
          <a:ext cx="889000" cy="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2432</xdr:rowOff>
    </xdr:from>
    <xdr:to>
      <xdr:col>71</xdr:col>
      <xdr:colOff>177800</xdr:colOff>
      <xdr:row>99</xdr:row>
      <xdr:rowOff>29488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75982"/>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97072</xdr:rowOff>
    </xdr:from>
    <xdr:to>
      <xdr:col>85</xdr:col>
      <xdr:colOff>177800</xdr:colOff>
      <xdr:row>99</xdr:row>
      <xdr:rowOff>27222</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89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56449</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8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102160</xdr:rowOff>
    </xdr:from>
    <xdr:to>
      <xdr:col>81</xdr:col>
      <xdr:colOff>101600</xdr:colOff>
      <xdr:row>99</xdr:row>
      <xdr:rowOff>32310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23437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114255</xdr:rowOff>
    </xdr:from>
    <xdr:to>
      <xdr:col>76</xdr:col>
      <xdr:colOff>165100</xdr:colOff>
      <xdr:row>99</xdr:row>
      <xdr:rowOff>44405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1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35532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0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150138</xdr:rowOff>
    </xdr:from>
    <xdr:to>
      <xdr:col>72</xdr:col>
      <xdr:colOff>38100</xdr:colOff>
      <xdr:row>99</xdr:row>
      <xdr:rowOff>80288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71415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123082</xdr:rowOff>
    </xdr:from>
    <xdr:to>
      <xdr:col>67</xdr:col>
      <xdr:colOff>101600</xdr:colOff>
      <xdr:row>99</xdr:row>
      <xdr:rowOff>53232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44359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1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149850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8893800"/>
          <a:ext cx="889000" cy="119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145371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7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99050</xdr:rowOff>
    </xdr:from>
    <xdr:to>
      <xdr:col>98</xdr:col>
      <xdr:colOff>38100</xdr:colOff>
      <xdr:row>52</xdr:row>
      <xdr:rowOff>29200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8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45727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861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110017</xdr:rowOff>
    </xdr:from>
    <xdr:to>
      <xdr:col>116</xdr:col>
      <xdr:colOff>63500</xdr:colOff>
      <xdr:row>77</xdr:row>
      <xdr:rowOff>114872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311667"/>
          <a:ext cx="838200" cy="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110017</xdr:rowOff>
    </xdr:from>
    <xdr:to>
      <xdr:col>111</xdr:col>
      <xdr:colOff>177800</xdr:colOff>
      <xdr:row>77</xdr:row>
      <xdr:rowOff>121723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311667"/>
          <a:ext cx="889000" cy="1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121723</xdr:rowOff>
    </xdr:from>
    <xdr:to>
      <xdr:col>107</xdr:col>
      <xdr:colOff>50800</xdr:colOff>
      <xdr:row>77</xdr:row>
      <xdr:rowOff>141269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323373"/>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141269</xdr:rowOff>
    </xdr:from>
    <xdr:to>
      <xdr:col>102</xdr:col>
      <xdr:colOff>114300</xdr:colOff>
      <xdr:row>77</xdr:row>
      <xdr:rowOff>148872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342919"/>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64072</xdr:rowOff>
    </xdr:from>
    <xdr:to>
      <xdr:col>116</xdr:col>
      <xdr:colOff>114300</xdr:colOff>
      <xdr:row>77</xdr:row>
      <xdr:rowOff>165672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150449</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59217</xdr:rowOff>
    </xdr:from>
    <xdr:to>
      <xdr:col>112</xdr:col>
      <xdr:colOff>38100</xdr:colOff>
      <xdr:row>77</xdr:row>
      <xdr:rowOff>160817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6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151944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70923</xdr:rowOff>
    </xdr:from>
    <xdr:to>
      <xdr:col>107</xdr:col>
      <xdr:colOff>101600</xdr:colOff>
      <xdr:row>78</xdr:row>
      <xdr:rowOff>1073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163650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3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90469</xdr:rowOff>
    </xdr:from>
    <xdr:to>
      <xdr:col>102</xdr:col>
      <xdr:colOff>165100</xdr:colOff>
      <xdr:row>78</xdr:row>
      <xdr:rowOff>20619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2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11746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98072</xdr:rowOff>
    </xdr:from>
    <xdr:to>
      <xdr:col>98</xdr:col>
      <xdr:colOff>38100</xdr:colOff>
      <xdr:row>78</xdr:row>
      <xdr:rowOff>28222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29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19349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維持補修費については、豪雪地帯であるため除雪対策に係る経費が大きく、類似団体よりも高い数値となっている。降雪状況によって数値の増減が見られる。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村公民館・体育館耐震改修工事や野沢温泉スポーツ公園整備工事等の大型工事があったため、他の年度と比べて数値が高くなっている。また、新規整備については、若者住宅を計画的に整備しているため類似団体と比べて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年度から増加傾向にあり、過疎対策事業債の償還額が増加したためと考えられる。また将来の負担軽減のために、据置期間や償還期間を調整して借入れを行っている。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長野県野沢温泉村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3,720
3,585
57.96
3,940,521
3,786,310
141,541
2,093,128
4,207,182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88329</xdr:rowOff>
    </xdr:from>
    <xdr:to>
      <xdr:col>24</xdr:col>
      <xdr:colOff>63500</xdr:colOff>
      <xdr:row>38</xdr:row>
      <xdr:rowOff>109321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603429"/>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109321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616065"/>
          <a:ext cx="8890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100965</xdr:rowOff>
    </xdr:from>
    <xdr:to>
      <xdr:col>15</xdr:col>
      <xdr:colOff>50800</xdr:colOff>
      <xdr:row>38</xdr:row>
      <xdr:rowOff>106693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616065"/>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106693</xdr:rowOff>
    </xdr:from>
    <xdr:to>
      <xdr:col>10</xdr:col>
      <xdr:colOff>114300</xdr:colOff>
      <xdr:row>38</xdr:row>
      <xdr:rowOff>110960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62179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37529</xdr:rowOff>
    </xdr:from>
    <xdr:to>
      <xdr:col>24</xdr:col>
      <xdr:colOff>114300</xdr:colOff>
      <xdr:row>38</xdr:row>
      <xdr:rowOff>139129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123905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58521</xdr:rowOff>
    </xdr:from>
    <xdr:to>
      <xdr:col>20</xdr:col>
      <xdr:colOff>38100</xdr:colOff>
      <xdr:row>38</xdr:row>
      <xdr:rowOff>160121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151248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50165</xdr:rowOff>
    </xdr:from>
    <xdr:to>
      <xdr:col>15</xdr:col>
      <xdr:colOff>101600</xdr:colOff>
      <xdr:row>38</xdr:row>
      <xdr:rowOff>151765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142892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55893</xdr:rowOff>
    </xdr:from>
    <xdr:to>
      <xdr:col>10</xdr:col>
      <xdr:colOff>165100</xdr:colOff>
      <xdr:row>38</xdr:row>
      <xdr:rowOff>157493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148620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60160</xdr:rowOff>
    </xdr:from>
    <xdr:to>
      <xdr:col>6</xdr:col>
      <xdr:colOff>38100</xdr:colOff>
      <xdr:row>38</xdr:row>
      <xdr:rowOff>161760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152887</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6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152512</xdr:rowOff>
    </xdr:from>
    <xdr:to>
      <xdr:col>24</xdr:col>
      <xdr:colOff>63500</xdr:colOff>
      <xdr:row>58</xdr:row>
      <xdr:rowOff>156288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6612"/>
          <a:ext cx="838200" cy="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145567</xdr:rowOff>
    </xdr:from>
    <xdr:to>
      <xdr:col>19</xdr:col>
      <xdr:colOff>177800</xdr:colOff>
      <xdr:row>58</xdr:row>
      <xdr:rowOff>152512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9667"/>
          <a:ext cx="889000" cy="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145567</xdr:rowOff>
    </xdr:from>
    <xdr:to>
      <xdr:col>15</xdr:col>
      <xdr:colOff>50800</xdr:colOff>
      <xdr:row>58</xdr:row>
      <xdr:rowOff>170018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9667"/>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158243</xdr:rowOff>
    </xdr:from>
    <xdr:to>
      <xdr:col>10</xdr:col>
      <xdr:colOff>114300</xdr:colOff>
      <xdr:row>58</xdr:row>
      <xdr:rowOff>170018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02343"/>
          <a:ext cx="889000" cy="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105488</xdr:rowOff>
    </xdr:from>
    <xdr:to>
      <xdr:col>24</xdr:col>
      <xdr:colOff>114300</xdr:colOff>
      <xdr:row>59</xdr:row>
      <xdr:rowOff>35638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20415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6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101712</xdr:rowOff>
    </xdr:from>
    <xdr:to>
      <xdr:col>20</xdr:col>
      <xdr:colOff>38100</xdr:colOff>
      <xdr:row>59</xdr:row>
      <xdr:rowOff>31862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22989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94767</xdr:rowOff>
    </xdr:from>
    <xdr:to>
      <xdr:col>15</xdr:col>
      <xdr:colOff>101600</xdr:colOff>
      <xdr:row>59</xdr:row>
      <xdr:rowOff>24917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16044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119218</xdr:rowOff>
    </xdr:from>
    <xdr:to>
      <xdr:col>10</xdr:col>
      <xdr:colOff>165100</xdr:colOff>
      <xdr:row>59</xdr:row>
      <xdr:rowOff>49368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6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40495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107443</xdr:rowOff>
    </xdr:from>
    <xdr:to>
      <xdr:col>6</xdr:col>
      <xdr:colOff>38100</xdr:colOff>
      <xdr:row>59</xdr:row>
      <xdr:rowOff>37593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28720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125189</xdr:rowOff>
    </xdr:from>
    <xdr:to>
      <xdr:col>24</xdr:col>
      <xdr:colOff>63500</xdr:colOff>
      <xdr:row>78</xdr:row>
      <xdr:rowOff>13095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26839"/>
          <a:ext cx="838200" cy="5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13095</xdr:rowOff>
    </xdr:from>
    <xdr:to>
      <xdr:col>19</xdr:col>
      <xdr:colOff>177800</xdr:colOff>
      <xdr:row>78</xdr:row>
      <xdr:rowOff>27279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86195"/>
          <a:ext cx="889000" cy="1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27279</xdr:rowOff>
    </xdr:from>
    <xdr:to>
      <xdr:col>15</xdr:col>
      <xdr:colOff>50800</xdr:colOff>
      <xdr:row>78</xdr:row>
      <xdr:rowOff>27820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00379"/>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27820</xdr:rowOff>
    </xdr:from>
    <xdr:to>
      <xdr:col>10</xdr:col>
      <xdr:colOff>114300</xdr:colOff>
      <xdr:row>78</xdr:row>
      <xdr:rowOff>46092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0920"/>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74389</xdr:rowOff>
    </xdr:from>
    <xdr:to>
      <xdr:col>24</xdr:col>
      <xdr:colOff>114300</xdr:colOff>
      <xdr:row>78</xdr:row>
      <xdr:rowOff>4539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20627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2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133745</xdr:rowOff>
    </xdr:from>
    <xdr:to>
      <xdr:col>20</xdr:col>
      <xdr:colOff>38100</xdr:colOff>
      <xdr:row>78</xdr:row>
      <xdr:rowOff>63895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55022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147929</xdr:rowOff>
    </xdr:from>
    <xdr:to>
      <xdr:col>15</xdr:col>
      <xdr:colOff>101600</xdr:colOff>
      <xdr:row>78</xdr:row>
      <xdr:rowOff>78079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69206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4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148470</xdr:rowOff>
    </xdr:from>
    <xdr:to>
      <xdr:col>10</xdr:col>
      <xdr:colOff>165100</xdr:colOff>
      <xdr:row>78</xdr:row>
      <xdr:rowOff>78620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69747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166742</xdr:rowOff>
    </xdr:from>
    <xdr:to>
      <xdr:col>6</xdr:col>
      <xdr:colOff>38100</xdr:colOff>
      <xdr:row>78</xdr:row>
      <xdr:rowOff>96892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88019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6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135972</xdr:rowOff>
    </xdr:from>
    <xdr:to>
      <xdr:col>24</xdr:col>
      <xdr:colOff>63500</xdr:colOff>
      <xdr:row>98</xdr:row>
      <xdr:rowOff>141691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938072"/>
          <a:ext cx="838200" cy="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135049</xdr:rowOff>
    </xdr:from>
    <xdr:to>
      <xdr:col>19</xdr:col>
      <xdr:colOff>177800</xdr:colOff>
      <xdr:row>98</xdr:row>
      <xdr:rowOff>135972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937149"/>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49164</xdr:rowOff>
    </xdr:from>
    <xdr:to>
      <xdr:col>15</xdr:col>
      <xdr:colOff>50800</xdr:colOff>
      <xdr:row>98</xdr:row>
      <xdr:rowOff>135049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51264"/>
          <a:ext cx="889000" cy="8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49164</xdr:rowOff>
    </xdr:from>
    <xdr:to>
      <xdr:col>10</xdr:col>
      <xdr:colOff>114300</xdr:colOff>
      <xdr:row>98</xdr:row>
      <xdr:rowOff>72957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1264"/>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90891</xdr:rowOff>
    </xdr:from>
    <xdr:to>
      <xdr:col>24</xdr:col>
      <xdr:colOff>114300</xdr:colOff>
      <xdr:row>99</xdr:row>
      <xdr:rowOff>21041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9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5818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80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85172</xdr:rowOff>
    </xdr:from>
    <xdr:to>
      <xdr:col>20</xdr:col>
      <xdr:colOff>38100</xdr:colOff>
      <xdr:row>99</xdr:row>
      <xdr:rowOff>15322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8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7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84249</xdr:rowOff>
    </xdr:from>
    <xdr:to>
      <xdr:col>15</xdr:col>
      <xdr:colOff>101600</xdr:colOff>
      <xdr:row>99</xdr:row>
      <xdr:rowOff>14399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8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169814</xdr:rowOff>
    </xdr:from>
    <xdr:to>
      <xdr:col>10</xdr:col>
      <xdr:colOff>165100</xdr:colOff>
      <xdr:row>98</xdr:row>
      <xdr:rowOff>99964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22157</xdr:rowOff>
    </xdr:from>
    <xdr:to>
      <xdr:col>6</xdr:col>
      <xdr:colOff>38100</xdr:colOff>
      <xdr:row>98</xdr:row>
      <xdr:rowOff>123757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114884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89179</xdr:rowOff>
    </xdr:from>
    <xdr:to>
      <xdr:col>55</xdr:col>
      <xdr:colOff>0</xdr:colOff>
      <xdr:row>39</xdr:row>
      <xdr:rowOff>89310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75729"/>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89310</xdr:rowOff>
    </xdr:from>
    <xdr:to>
      <xdr:col>50</xdr:col>
      <xdr:colOff>114300</xdr:colOff>
      <xdr:row>39</xdr:row>
      <xdr:rowOff>89930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7586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88885</xdr:rowOff>
    </xdr:from>
    <xdr:to>
      <xdr:col>45</xdr:col>
      <xdr:colOff>177800</xdr:colOff>
      <xdr:row>39</xdr:row>
      <xdr:rowOff>89930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7543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37630</xdr:rowOff>
    </xdr:from>
    <xdr:to>
      <xdr:col>41</xdr:col>
      <xdr:colOff>50800</xdr:colOff>
      <xdr:row>39</xdr:row>
      <xdr:rowOff>88885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4180"/>
          <a:ext cx="889000" cy="5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38379</xdr:rowOff>
    </xdr:from>
    <xdr:to>
      <xdr:col>55</xdr:col>
      <xdr:colOff>50800</xdr:colOff>
      <xdr:row>39</xdr:row>
      <xdr:rowOff>139979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38510</xdr:rowOff>
    </xdr:from>
    <xdr:to>
      <xdr:col>50</xdr:col>
      <xdr:colOff>165100</xdr:colOff>
      <xdr:row>39</xdr:row>
      <xdr:rowOff>140110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131237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81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39130</xdr:rowOff>
    </xdr:from>
    <xdr:to>
      <xdr:col>46</xdr:col>
      <xdr:colOff>38100</xdr:colOff>
      <xdr:row>39</xdr:row>
      <xdr:rowOff>140730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131857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18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38085</xdr:rowOff>
    </xdr:from>
    <xdr:to>
      <xdr:col>41</xdr:col>
      <xdr:colOff>101600</xdr:colOff>
      <xdr:row>39</xdr:row>
      <xdr:rowOff>139685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130812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158280</xdr:rowOff>
    </xdr:from>
    <xdr:to>
      <xdr:col>36</xdr:col>
      <xdr:colOff>165100</xdr:colOff>
      <xdr:row>39</xdr:row>
      <xdr:rowOff>88430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104957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44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104243</xdr:rowOff>
    </xdr:from>
    <xdr:to>
      <xdr:col>55</xdr:col>
      <xdr:colOff>0</xdr:colOff>
      <xdr:row>58</xdr:row>
      <xdr:rowOff>105540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48343"/>
          <a:ext cx="8382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103525</xdr:rowOff>
    </xdr:from>
    <xdr:to>
      <xdr:col>50</xdr:col>
      <xdr:colOff>114300</xdr:colOff>
      <xdr:row>58</xdr:row>
      <xdr:rowOff>105540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47625"/>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74972</xdr:rowOff>
    </xdr:from>
    <xdr:to>
      <xdr:col>45</xdr:col>
      <xdr:colOff>177800</xdr:colOff>
      <xdr:row>58</xdr:row>
      <xdr:rowOff>103525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19072"/>
          <a:ext cx="889000" cy="2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74972</xdr:rowOff>
    </xdr:from>
    <xdr:to>
      <xdr:col>41</xdr:col>
      <xdr:colOff>50800</xdr:colOff>
      <xdr:row>58</xdr:row>
      <xdr:rowOff>108475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19072"/>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53443</xdr:rowOff>
    </xdr:from>
    <xdr:to>
      <xdr:col>55</xdr:col>
      <xdr:colOff>50800</xdr:colOff>
      <xdr:row>58</xdr:row>
      <xdr:rowOff>155043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139820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54740</xdr:rowOff>
    </xdr:from>
    <xdr:to>
      <xdr:col>50</xdr:col>
      <xdr:colOff>165100</xdr:colOff>
      <xdr:row>58</xdr:row>
      <xdr:rowOff>156340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147467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9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52725</xdr:rowOff>
    </xdr:from>
    <xdr:to>
      <xdr:col>46</xdr:col>
      <xdr:colOff>38100</xdr:colOff>
      <xdr:row>58</xdr:row>
      <xdr:rowOff>154325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145452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24172</xdr:rowOff>
    </xdr:from>
    <xdr:to>
      <xdr:col>41</xdr:col>
      <xdr:colOff>101600</xdr:colOff>
      <xdr:row>58</xdr:row>
      <xdr:rowOff>125772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116899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57675</xdr:rowOff>
    </xdr:from>
    <xdr:to>
      <xdr:col>36</xdr:col>
      <xdr:colOff>165100</xdr:colOff>
      <xdr:row>58</xdr:row>
      <xdr:rowOff>159275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150402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99566</xdr:rowOff>
    </xdr:from>
    <xdr:to>
      <xdr:col>55</xdr:col>
      <xdr:colOff>0</xdr:colOff>
      <xdr:row>77</xdr:row>
      <xdr:rowOff>76456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29766"/>
          <a:ext cx="838200" cy="1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99566</xdr:rowOff>
    </xdr:from>
    <xdr:to>
      <xdr:col>50</xdr:col>
      <xdr:colOff>114300</xdr:colOff>
      <xdr:row>78</xdr:row>
      <xdr:rowOff>77991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29766"/>
          <a:ext cx="889000" cy="3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138858</xdr:rowOff>
    </xdr:from>
    <xdr:to>
      <xdr:col>45</xdr:col>
      <xdr:colOff>177800</xdr:colOff>
      <xdr:row>78</xdr:row>
      <xdr:rowOff>77991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40508"/>
          <a:ext cx="889000" cy="1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112193</xdr:rowOff>
    </xdr:from>
    <xdr:to>
      <xdr:col>41</xdr:col>
      <xdr:colOff>50800</xdr:colOff>
      <xdr:row>77</xdr:row>
      <xdr:rowOff>138858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42393"/>
          <a:ext cx="889000" cy="1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25656</xdr:rowOff>
    </xdr:from>
    <xdr:to>
      <xdr:col>55</xdr:col>
      <xdr:colOff>50800</xdr:colOff>
      <xdr:row>77</xdr:row>
      <xdr:rowOff>127256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48533</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7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48766</xdr:rowOff>
    </xdr:from>
    <xdr:to>
      <xdr:col>50</xdr:col>
      <xdr:colOff>165100</xdr:colOff>
      <xdr:row>76</xdr:row>
      <xdr:rowOff>150366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166892</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85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27191</xdr:rowOff>
    </xdr:from>
    <xdr:to>
      <xdr:col>46</xdr:col>
      <xdr:colOff>38100</xdr:colOff>
      <xdr:row>78</xdr:row>
      <xdr:rowOff>128791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88058</xdr:rowOff>
    </xdr:from>
    <xdr:to>
      <xdr:col>41</xdr:col>
      <xdr:colOff>101600</xdr:colOff>
      <xdr:row>78</xdr:row>
      <xdr:rowOff>18208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34735</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06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61393</xdr:rowOff>
    </xdr:from>
    <xdr:to>
      <xdr:col>36</xdr:col>
      <xdr:colOff>165100</xdr:colOff>
      <xdr:row>76</xdr:row>
      <xdr:rowOff>162993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8071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86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96842</xdr:rowOff>
    </xdr:from>
    <xdr:to>
      <xdr:col>55</xdr:col>
      <xdr:colOff>0</xdr:colOff>
      <xdr:row>98</xdr:row>
      <xdr:rowOff>130220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98942"/>
          <a:ext cx="838200" cy="3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130220</xdr:rowOff>
    </xdr:from>
    <xdr:to>
      <xdr:col>50</xdr:col>
      <xdr:colOff>114300</xdr:colOff>
      <xdr:row>99</xdr:row>
      <xdr:rowOff>10266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32320"/>
          <a:ext cx="889000" cy="5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170738</xdr:rowOff>
    </xdr:from>
    <xdr:to>
      <xdr:col>45</xdr:col>
      <xdr:colOff>177800</xdr:colOff>
      <xdr:row>99</xdr:row>
      <xdr:rowOff>10266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72838"/>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170738</xdr:rowOff>
    </xdr:from>
    <xdr:to>
      <xdr:col>41</xdr:col>
      <xdr:colOff>50800</xdr:colOff>
      <xdr:row>99</xdr:row>
      <xdr:rowOff>6474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72838"/>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46042</xdr:rowOff>
    </xdr:from>
    <xdr:to>
      <xdr:col>55</xdr:col>
      <xdr:colOff>50800</xdr:colOff>
      <xdr:row>98</xdr:row>
      <xdr:rowOff>147642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24469</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82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79420</xdr:rowOff>
    </xdr:from>
    <xdr:to>
      <xdr:col>50</xdr:col>
      <xdr:colOff>165100</xdr:colOff>
      <xdr:row>99</xdr:row>
      <xdr:rowOff>9570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697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7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130916</xdr:rowOff>
    </xdr:from>
    <xdr:to>
      <xdr:col>46</xdr:col>
      <xdr:colOff>38100</xdr:colOff>
      <xdr:row>99</xdr:row>
      <xdr:rowOff>61066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52193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2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119938</xdr:rowOff>
    </xdr:from>
    <xdr:to>
      <xdr:col>41</xdr:col>
      <xdr:colOff>101600</xdr:colOff>
      <xdr:row>99</xdr:row>
      <xdr:rowOff>50088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41215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127124</xdr:rowOff>
    </xdr:from>
    <xdr:to>
      <xdr:col>36</xdr:col>
      <xdr:colOff>165100</xdr:colOff>
      <xdr:row>99</xdr:row>
      <xdr:rowOff>57274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48401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22527</xdr:rowOff>
    </xdr:from>
    <xdr:to>
      <xdr:col>85</xdr:col>
      <xdr:colOff>127000</xdr:colOff>
      <xdr:row>38</xdr:row>
      <xdr:rowOff>79514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537627"/>
          <a:ext cx="8382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22527</xdr:rowOff>
    </xdr:from>
    <xdr:to>
      <xdr:col>81</xdr:col>
      <xdr:colOff>50800</xdr:colOff>
      <xdr:row>38</xdr:row>
      <xdr:rowOff>100186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537627"/>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96681</xdr:rowOff>
    </xdr:from>
    <xdr:to>
      <xdr:col>76</xdr:col>
      <xdr:colOff>114300</xdr:colOff>
      <xdr:row>38</xdr:row>
      <xdr:rowOff>100186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61178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77224</xdr:rowOff>
    </xdr:from>
    <xdr:to>
      <xdr:col>71</xdr:col>
      <xdr:colOff>177800</xdr:colOff>
      <xdr:row>38</xdr:row>
      <xdr:rowOff>96681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92324"/>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28714</xdr:rowOff>
    </xdr:from>
    <xdr:to>
      <xdr:col>85</xdr:col>
      <xdr:colOff>177800</xdr:colOff>
      <xdr:row>38</xdr:row>
      <xdr:rowOff>130314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143177</xdr:rowOff>
    </xdr:from>
    <xdr:to>
      <xdr:col>81</xdr:col>
      <xdr:colOff>101600</xdr:colOff>
      <xdr:row>38</xdr:row>
      <xdr:rowOff>73327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8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64454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49386</xdr:rowOff>
    </xdr:from>
    <xdr:to>
      <xdr:col>76</xdr:col>
      <xdr:colOff>165100</xdr:colOff>
      <xdr:row>38</xdr:row>
      <xdr:rowOff>150986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142113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45881</xdr:rowOff>
    </xdr:from>
    <xdr:to>
      <xdr:col>72</xdr:col>
      <xdr:colOff>38100</xdr:colOff>
      <xdr:row>38</xdr:row>
      <xdr:rowOff>147481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6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138608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26424</xdr:rowOff>
    </xdr:from>
    <xdr:to>
      <xdr:col>67</xdr:col>
      <xdr:colOff>101600</xdr:colOff>
      <xdr:row>38</xdr:row>
      <xdr:rowOff>128024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119151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3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29618</xdr:rowOff>
    </xdr:from>
    <xdr:to>
      <xdr:col>85</xdr:col>
      <xdr:colOff>127000</xdr:colOff>
      <xdr:row>58</xdr:row>
      <xdr:rowOff>57518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02268"/>
          <a:ext cx="838200" cy="19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29618</xdr:rowOff>
    </xdr:from>
    <xdr:to>
      <xdr:col>81</xdr:col>
      <xdr:colOff>50800</xdr:colOff>
      <xdr:row>58</xdr:row>
      <xdr:rowOff>23270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2268"/>
          <a:ext cx="889000" cy="1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23270</xdr:rowOff>
    </xdr:from>
    <xdr:to>
      <xdr:col>76</xdr:col>
      <xdr:colOff>114300</xdr:colOff>
      <xdr:row>58</xdr:row>
      <xdr:rowOff>72741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67370"/>
          <a:ext cx="889000" cy="4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160131</xdr:rowOff>
    </xdr:from>
    <xdr:to>
      <xdr:col>71</xdr:col>
      <xdr:colOff>177800</xdr:colOff>
      <xdr:row>58</xdr:row>
      <xdr:rowOff>72741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32781"/>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6718</xdr:rowOff>
    </xdr:from>
    <xdr:to>
      <xdr:col>85</xdr:col>
      <xdr:colOff>177800</xdr:colOff>
      <xdr:row>58</xdr:row>
      <xdr:rowOff>108318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93095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150268</xdr:rowOff>
    </xdr:from>
    <xdr:to>
      <xdr:col>81</xdr:col>
      <xdr:colOff>101600</xdr:colOff>
      <xdr:row>57</xdr:row>
      <xdr:rowOff>80418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96945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5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143920</xdr:rowOff>
    </xdr:from>
    <xdr:to>
      <xdr:col>76</xdr:col>
      <xdr:colOff>165100</xdr:colOff>
      <xdr:row>58</xdr:row>
      <xdr:rowOff>74070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65197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1000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21941</xdr:rowOff>
    </xdr:from>
    <xdr:to>
      <xdr:col>72</xdr:col>
      <xdr:colOff>38100</xdr:colOff>
      <xdr:row>58</xdr:row>
      <xdr:rowOff>123541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114668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5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109331</xdr:rowOff>
    </xdr:from>
    <xdr:to>
      <xdr:col>67</xdr:col>
      <xdr:colOff>101600</xdr:colOff>
      <xdr:row>58</xdr:row>
      <xdr:rowOff>39481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56008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65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96893</xdr:rowOff>
    </xdr:from>
    <xdr:to>
      <xdr:col>85</xdr:col>
      <xdr:colOff>127000</xdr:colOff>
      <xdr:row>79</xdr:row>
      <xdr:rowOff>97972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1443"/>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97972</xdr:rowOff>
    </xdr:from>
    <xdr:to>
      <xdr:col>81</xdr:col>
      <xdr:colOff>50800</xdr:colOff>
      <xdr:row>79</xdr:row>
      <xdr:rowOff>98718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2522"/>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87988</xdr:rowOff>
    </xdr:from>
    <xdr:to>
      <xdr:col>76</xdr:col>
      <xdr:colOff>114300</xdr:colOff>
      <xdr:row>79</xdr:row>
      <xdr:rowOff>98718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2538"/>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87988</xdr:rowOff>
    </xdr:from>
    <xdr:to>
      <xdr:col>71</xdr:col>
      <xdr:colOff>177800</xdr:colOff>
      <xdr:row>79</xdr:row>
      <xdr:rowOff>96712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2538"/>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46093</xdr:rowOff>
    </xdr:from>
    <xdr:to>
      <xdr:col>85</xdr:col>
      <xdr:colOff>177800</xdr:colOff>
      <xdr:row>79</xdr:row>
      <xdr:rowOff>147693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47172</xdr:rowOff>
    </xdr:from>
    <xdr:to>
      <xdr:col>81</xdr:col>
      <xdr:colOff>101600</xdr:colOff>
      <xdr:row>79</xdr:row>
      <xdr:rowOff>148772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139899</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4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47918</xdr:rowOff>
    </xdr:from>
    <xdr:to>
      <xdr:col>76</xdr:col>
      <xdr:colOff>165100</xdr:colOff>
      <xdr:row>79</xdr:row>
      <xdr:rowOff>149518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140645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35333" y="13685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37188</xdr:rowOff>
    </xdr:from>
    <xdr:to>
      <xdr:col>72</xdr:col>
      <xdr:colOff>38100</xdr:colOff>
      <xdr:row>79</xdr:row>
      <xdr:rowOff>138788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129915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45912</xdr:rowOff>
    </xdr:from>
    <xdr:to>
      <xdr:col>67</xdr:col>
      <xdr:colOff>101600</xdr:colOff>
      <xdr:row>79</xdr:row>
      <xdr:rowOff>147512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138639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151425</xdr:rowOff>
    </xdr:from>
    <xdr:to>
      <xdr:col>85</xdr:col>
      <xdr:colOff>127000</xdr:colOff>
      <xdr:row>97</xdr:row>
      <xdr:rowOff>169676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82075"/>
          <a:ext cx="8382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169676</xdr:rowOff>
    </xdr:from>
    <xdr:to>
      <xdr:col>81</xdr:col>
      <xdr:colOff>50800</xdr:colOff>
      <xdr:row>98</xdr:row>
      <xdr:rowOff>29910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80032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29910</xdr:rowOff>
    </xdr:from>
    <xdr:to>
      <xdr:col>76</xdr:col>
      <xdr:colOff>114300</xdr:colOff>
      <xdr:row>98</xdr:row>
      <xdr:rowOff>107730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832010"/>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53984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51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107730</xdr:rowOff>
    </xdr:from>
    <xdr:to>
      <xdr:col>71</xdr:col>
      <xdr:colOff>177800</xdr:colOff>
      <xdr:row>98</xdr:row>
      <xdr:rowOff>110415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90983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100625</xdr:rowOff>
    </xdr:from>
    <xdr:to>
      <xdr:col>85</xdr:col>
      <xdr:colOff>177800</xdr:colOff>
      <xdr:row>98</xdr:row>
      <xdr:rowOff>30775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79052</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70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118876</xdr:rowOff>
    </xdr:from>
    <xdr:to>
      <xdr:col>81</xdr:col>
      <xdr:colOff>101600</xdr:colOff>
      <xdr:row>98</xdr:row>
      <xdr:rowOff>49026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40153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84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150560</xdr:rowOff>
    </xdr:from>
    <xdr:to>
      <xdr:col>76</xdr:col>
      <xdr:colOff>165100</xdr:colOff>
      <xdr:row>98</xdr:row>
      <xdr:rowOff>80710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71837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56930</xdr:rowOff>
    </xdr:from>
    <xdr:to>
      <xdr:col>72</xdr:col>
      <xdr:colOff>38100</xdr:colOff>
      <xdr:row>98</xdr:row>
      <xdr:rowOff>158530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8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149657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9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59615</xdr:rowOff>
    </xdr:from>
    <xdr:to>
      <xdr:col>67</xdr:col>
      <xdr:colOff>101600</xdr:colOff>
      <xdr:row>98</xdr:row>
      <xdr:rowOff>161215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8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152342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9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年度に児童館建設工事やこども園改修工事を行ったため、他の年度に比べて増加している。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年度に野沢温泉スポーツ公園整備事業を行ったため、増減はあるものの高い数値となっている。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年度から計画的に若者住宅を整備しているため、増加傾向になっている。平成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年度は集合住宅（８室）を１棟、戸建を１棟整備した。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年度に村公民館・体育館耐震改修工事や文化交流館整備事業等を行ったため、他の年度に比べて増加している。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年度は、財政調整基金から１億円を取り崩して、㈱野沢温泉に１億円の貸付を行い、平成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年度からは財政調整基金を取り崩して他基金へ積立を行った。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今後も財政調整基金を取り崩して財政運営を行うことが見込まれるため、適正な管理に努めるものとする。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長野県野沢温泉村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これまでのところ赤字となったことはなく、引き続き健全な財政運営に努めるものとする。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3940521</v>
      </c>
      <c r="BO4" s="441"/>
      <c r="BP4" s="441"/>
      <c r="BQ4" s="441"/>
      <c r="BR4" s="441"/>
      <c r="BS4" s="441"/>
      <c r="BT4" s="441"/>
      <c r="BU4" s="442"/>
      <c r="BV4" s="440">
        <v>4389482</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3786310</v>
      </c>
      <c r="BO5" s="446"/>
      <c r="BP5" s="446"/>
      <c r="BQ5" s="446"/>
      <c r="BR5" s="446"/>
      <c r="BS5" s="446"/>
      <c r="BT5" s="446"/>
      <c r="BU5" s="447"/>
      <c r="BV5" s="445">
        <v>4249663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154211</v>
      </c>
      <c r="BO6" s="446"/>
      <c r="BP6" s="446"/>
      <c r="BQ6" s="446"/>
      <c r="BR6" s="446"/>
      <c r="BS6" s="446"/>
      <c r="BT6" s="446"/>
      <c r="BU6" s="447"/>
      <c r="BV6" s="445">
        <v>139819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v>
      </c>
      <c r="CU6" s="596"/>
      <c r="CV6" s="596"/>
      <c r="CW6" s="596"/>
      <c r="CX6" s="596"/>
      <c r="CY6" s="596"/>
      <c r="CZ6" s="596"/>
      <c r="DA6" s="597"/>
      <c r="DB6" s="595">
        <v>85.9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12670</v>
      </c>
      <c r="BO7" s="446"/>
      <c r="BP7" s="446"/>
      <c r="BQ7" s="446"/>
      <c r="BR7" s="446"/>
      <c r="BS7" s="446"/>
      <c r="BT7" s="446"/>
      <c r="BU7" s="447"/>
      <c r="BV7" s="445">
        <v>14576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2093128</v>
      </c>
      <c r="CU7" s="446"/>
      <c r="CV7" s="446"/>
      <c r="CW7" s="446"/>
      <c r="CX7" s="446"/>
      <c r="CY7" s="446"/>
      <c r="CZ7" s="446"/>
      <c r="DA7" s="447"/>
      <c r="DB7" s="445">
        <v>2103748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141541</v>
      </c>
      <c r="BO8" s="446"/>
      <c r="BP8" s="446"/>
      <c r="BQ8" s="446"/>
      <c r="BR8" s="446"/>
      <c r="BS8" s="446"/>
      <c r="BT8" s="446"/>
      <c r="BU8" s="447"/>
      <c r="BV8" s="445">
        <v>125243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0.22</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3479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16298</v>
      </c>
      <c r="BO9" s="446"/>
      <c r="BP9" s="446"/>
      <c r="BQ9" s="446"/>
      <c r="BR9" s="446"/>
      <c r="BS9" s="446"/>
      <c r="BT9" s="446"/>
      <c r="BU9" s="447"/>
      <c r="BV9" s="445">
        <v>-7174</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17.8</v>
      </c>
      <c r="CU9" s="416"/>
      <c r="CV9" s="416"/>
      <c r="CW9" s="416"/>
      <c r="CX9" s="416"/>
      <c r="CY9" s="416"/>
      <c r="CZ9" s="416"/>
      <c r="DA9" s="417"/>
      <c r="DB9" s="415">
        <v>16.600000000000001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3853</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500</v>
      </c>
      <c r="BO10" s="446"/>
      <c r="BP10" s="446"/>
      <c r="BQ10" s="446"/>
      <c r="BR10" s="446"/>
      <c r="BS10" s="446"/>
      <c r="BT10" s="446"/>
      <c r="BU10" s="447"/>
      <c r="BV10" s="445">
        <v>1800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3720</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145664</v>
      </c>
      <c r="BO12" s="446"/>
      <c r="BP12" s="446"/>
      <c r="BQ12" s="446"/>
      <c r="BR12" s="446"/>
      <c r="BS12" s="446"/>
      <c r="BT12" s="446"/>
      <c r="BU12" s="447"/>
      <c r="BV12" s="445">
        <v>141932</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3585</v>
      </c>
      <c r="S13" s="549"/>
      <c r="T13" s="549"/>
      <c r="U13" s="549"/>
      <c r="V13" s="550"/>
      <c r="W13" s="536" t="s">
        <v>132</v>
      </c>
      <c r="X13" s="458"/>
      <c r="Y13" s="458"/>
      <c r="Z13" s="458"/>
      <c r="AA13" s="458"/>
      <c r="AB13" s="459"/>
      <c r="AC13" s="421">
        <v>249</v>
      </c>
      <c r="AD13" s="422"/>
      <c r="AE13" s="422"/>
      <c r="AF13" s="422"/>
      <c r="AG13" s="423"/>
      <c r="AH13" s="421">
        <v>321</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-128866</v>
      </c>
      <c r="BO13" s="446"/>
      <c r="BP13" s="446"/>
      <c r="BQ13" s="446"/>
      <c r="BR13" s="446"/>
      <c r="BS13" s="446"/>
      <c r="BT13" s="446"/>
      <c r="BU13" s="447"/>
      <c r="BV13" s="445">
        <v>-147306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8.4</v>
      </c>
      <c r="CU13" s="416"/>
      <c r="CV13" s="416"/>
      <c r="CW13" s="416"/>
      <c r="CX13" s="416"/>
      <c r="CY13" s="416"/>
      <c r="CZ13" s="416"/>
      <c r="DA13" s="417"/>
      <c r="DB13" s="415">
        <v>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3736</v>
      </c>
      <c r="S14" s="549"/>
      <c r="T14" s="549"/>
      <c r="U14" s="549"/>
      <c r="V14" s="550"/>
      <c r="W14" s="551"/>
      <c r="X14" s="461"/>
      <c r="Y14" s="461"/>
      <c r="Z14" s="461"/>
      <c r="AA14" s="461"/>
      <c r="AB14" s="462"/>
      <c r="AC14" s="541">
        <v>12.8</v>
      </c>
      <c r="AD14" s="542"/>
      <c r="AE14" s="542"/>
      <c r="AF14" s="542"/>
      <c r="AG14" s="543"/>
      <c r="AH14" s="541">
        <v>15.6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140</v>
      </c>
      <c r="N15" s="546"/>
      <c r="O15" s="546"/>
      <c r="P15" s="546"/>
      <c r="Q15" s="547"/>
      <c r="R15" s="548">
        <v>3636</v>
      </c>
      <c r="S15" s="549"/>
      <c r="T15" s="549"/>
      <c r="U15" s="549"/>
      <c r="V15" s="550"/>
      <c r="W15" s="536" t="s">
        <v>141</v>
      </c>
      <c r="X15" s="458"/>
      <c r="Y15" s="458"/>
      <c r="Z15" s="458"/>
      <c r="AA15" s="458"/>
      <c r="AB15" s="459"/>
      <c r="AC15" s="421">
        <v>335</v>
      </c>
      <c r="AD15" s="422"/>
      <c r="AE15" s="422"/>
      <c r="AF15" s="422"/>
      <c r="AG15" s="423"/>
      <c r="AH15" s="421">
        <v>353</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389063</v>
      </c>
      <c r="BO15" s="441"/>
      <c r="BP15" s="441"/>
      <c r="BQ15" s="441"/>
      <c r="BR15" s="441"/>
      <c r="BS15" s="441"/>
      <c r="BT15" s="441"/>
      <c r="BU15" s="442"/>
      <c r="BV15" s="440">
        <v>397435</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17.3</v>
      </c>
      <c r="AD16" s="542"/>
      <c r="AE16" s="542"/>
      <c r="AF16" s="542"/>
      <c r="AG16" s="543"/>
      <c r="AH16" s="541">
        <v>17.2</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1901582</v>
      </c>
      <c r="BO16" s="446"/>
      <c r="BP16" s="446"/>
      <c r="BQ16" s="446"/>
      <c r="BR16" s="446"/>
      <c r="BS16" s="446"/>
      <c r="BT16" s="446"/>
      <c r="BU16" s="447"/>
      <c r="BV16" s="445">
        <v>1912514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1355</v>
      </c>
      <c r="AD17" s="422"/>
      <c r="AE17" s="422"/>
      <c r="AF17" s="422"/>
      <c r="AG17" s="423"/>
      <c r="AH17" s="421">
        <v>1383</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488984</v>
      </c>
      <c r="BO17" s="446"/>
      <c r="BP17" s="446"/>
      <c r="BQ17" s="446"/>
      <c r="BR17" s="446"/>
      <c r="BS17" s="446"/>
      <c r="BT17" s="446"/>
      <c r="BU17" s="447"/>
      <c r="BV17" s="445">
        <v>498988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151</v>
      </c>
      <c r="C18" s="508"/>
      <c r="D18" s="508"/>
      <c r="E18" s="509"/>
      <c r="F18" s="509"/>
      <c r="G18" s="509"/>
      <c r="H18" s="509"/>
      <c r="I18" s="509"/>
      <c r="J18" s="509"/>
      <c r="K18" s="509"/>
      <c r="L18" s="510">
        <v>57.96</v>
      </c>
      <c r="M18" s="510"/>
      <c r="N18" s="510"/>
      <c r="O18" s="510"/>
      <c r="P18" s="510"/>
      <c r="Q18" s="510"/>
      <c r="R18" s="511"/>
      <c r="S18" s="511"/>
      <c r="T18" s="511"/>
      <c r="U18" s="511"/>
      <c r="V18" s="512"/>
      <c r="W18" s="526"/>
      <c r="X18" s="527"/>
      <c r="Y18" s="527"/>
      <c r="Z18" s="527"/>
      <c r="AA18" s="527"/>
      <c r="AB18" s="537"/>
      <c r="AC18" s="409">
        <v>69.900000000000006</v>
      </c>
      <c r="AD18" s="410"/>
      <c r="AE18" s="410"/>
      <c r="AF18" s="410"/>
      <c r="AG18" s="513"/>
      <c r="AH18" s="409">
        <v>67.2</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1800508</v>
      </c>
      <c r="BO18" s="446"/>
      <c r="BP18" s="446"/>
      <c r="BQ18" s="446"/>
      <c r="BR18" s="446"/>
      <c r="BS18" s="446"/>
      <c r="BT18" s="446"/>
      <c r="BU18" s="447"/>
      <c r="BV18" s="445">
        <v>1759872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153</v>
      </c>
      <c r="C19" s="508"/>
      <c r="D19" s="508"/>
      <c r="E19" s="509"/>
      <c r="F19" s="509"/>
      <c r="G19" s="509"/>
      <c r="H19" s="509"/>
      <c r="I19" s="509"/>
      <c r="J19" s="509"/>
      <c r="K19" s="509"/>
      <c r="L19" s="515">
        <v>60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2586363</v>
      </c>
      <c r="BO19" s="446"/>
      <c r="BP19" s="446"/>
      <c r="BQ19" s="446"/>
      <c r="BR19" s="446"/>
      <c r="BS19" s="446"/>
      <c r="BT19" s="446"/>
      <c r="BU19" s="447"/>
      <c r="BV19" s="445">
        <v>2557958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155</v>
      </c>
      <c r="C20" s="508"/>
      <c r="D20" s="508"/>
      <c r="E20" s="509"/>
      <c r="F20" s="509"/>
      <c r="G20" s="509"/>
      <c r="H20" s="509"/>
      <c r="I20" s="509"/>
      <c r="J20" s="509"/>
      <c r="K20" s="509"/>
      <c r="L20" s="515">
        <v>1159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4207182</v>
      </c>
      <c r="BO23" s="446"/>
      <c r="BP23" s="446"/>
      <c r="BQ23" s="446"/>
      <c r="BR23" s="446"/>
      <c r="BS23" s="446"/>
      <c r="BT23" s="446"/>
      <c r="BU23" s="447"/>
      <c r="BV23" s="445">
        <v>4028315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164</v>
      </c>
      <c r="F24" s="419"/>
      <c r="G24" s="419"/>
      <c r="H24" s="419"/>
      <c r="I24" s="419"/>
      <c r="J24" s="419"/>
      <c r="K24" s="420"/>
      <c r="L24" s="421">
        <v>1</v>
      </c>
      <c r="M24" s="422"/>
      <c r="N24" s="422"/>
      <c r="O24" s="422"/>
      <c r="P24" s="423"/>
      <c r="Q24" s="421">
        <v>6750</v>
      </c>
      <c r="R24" s="422"/>
      <c r="S24" s="422"/>
      <c r="T24" s="422"/>
      <c r="U24" s="422"/>
      <c r="V24" s="423"/>
      <c r="W24" s="487"/>
      <c r="X24" s="478"/>
      <c r="Y24" s="479"/>
      <c r="Z24" s="418" t="s">
        <v>165</v>
      </c>
      <c r="AA24" s="419"/>
      <c r="AB24" s="419"/>
      <c r="AC24" s="419"/>
      <c r="AD24" s="419"/>
      <c r="AE24" s="419"/>
      <c r="AF24" s="419"/>
      <c r="AG24" s="420"/>
      <c r="AH24" s="421">
        <v>53</v>
      </c>
      <c r="AI24" s="422"/>
      <c r="AJ24" s="422"/>
      <c r="AK24" s="422"/>
      <c r="AL24" s="423"/>
      <c r="AM24" s="421">
        <v>156456</v>
      </c>
      <c r="AN24" s="422"/>
      <c r="AO24" s="422"/>
      <c r="AP24" s="422"/>
      <c r="AQ24" s="422"/>
      <c r="AR24" s="423"/>
      <c r="AS24" s="421">
        <v>2952</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4010884</v>
      </c>
      <c r="BO24" s="446"/>
      <c r="BP24" s="446"/>
      <c r="BQ24" s="446"/>
      <c r="BR24" s="446"/>
      <c r="BS24" s="446"/>
      <c r="BT24" s="446"/>
      <c r="BU24" s="447"/>
      <c r="BV24" s="445">
        <v>3772088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167</v>
      </c>
      <c r="F25" s="419"/>
      <c r="G25" s="419"/>
      <c r="H25" s="419"/>
      <c r="I25" s="419"/>
      <c r="J25" s="419"/>
      <c r="K25" s="420"/>
      <c r="L25" s="421">
        <v>1</v>
      </c>
      <c r="M25" s="422"/>
      <c r="N25" s="422"/>
      <c r="O25" s="422"/>
      <c r="P25" s="423"/>
      <c r="Q25" s="421">
        <v>5650</v>
      </c>
      <c r="R25" s="422"/>
      <c r="S25" s="422"/>
      <c r="T25" s="422"/>
      <c r="U25" s="422"/>
      <c r="V25" s="423"/>
      <c r="W25" s="487"/>
      <c r="X25" s="478"/>
      <c r="Y25" s="479"/>
      <c r="Z25" s="418" t="s">
        <v>168</v>
      </c>
      <c r="AA25" s="419"/>
      <c r="AB25" s="419"/>
      <c r="AC25" s="419"/>
      <c r="AD25" s="419"/>
      <c r="AE25" s="419"/>
      <c r="AF25" s="419"/>
      <c r="AG25" s="420"/>
      <c r="AH25" s="421" t="s">
        <v>121</v>
      </c>
      <c r="AI25" s="422"/>
      <c r="AJ25" s="422"/>
      <c r="AK25" s="422"/>
      <c r="AL25" s="423"/>
      <c r="AM25" s="421" t="s">
        <v>130</v>
      </c>
      <c r="AN25" s="422"/>
      <c r="AO25" s="422"/>
      <c r="AP25" s="422"/>
      <c r="AQ25" s="422"/>
      <c r="AR25" s="423"/>
      <c r="AS25" s="421" t="s">
        <v>130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83300</v>
      </c>
      <c r="BO25" s="441"/>
      <c r="BP25" s="441"/>
      <c r="BQ25" s="441"/>
      <c r="BR25" s="441"/>
      <c r="BS25" s="441"/>
      <c r="BT25" s="441"/>
      <c r="BU25" s="442"/>
      <c r="BV25" s="440">
        <v>120000</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5020</v>
      </c>
      <c r="R26" s="422"/>
      <c r="S26" s="422"/>
      <c r="T26" s="422"/>
      <c r="U26" s="422"/>
      <c r="V26" s="423"/>
      <c r="W26" s="487"/>
      <c r="X26" s="478"/>
      <c r="Y26" s="479"/>
      <c r="Z26" s="418" t="s">
        <v>171</v>
      </c>
      <c r="AA26" s="500"/>
      <c r="AB26" s="500"/>
      <c r="AC26" s="500"/>
      <c r="AD26" s="500"/>
      <c r="AE26" s="500"/>
      <c r="AF26" s="500"/>
      <c r="AG26" s="501"/>
      <c r="AH26" s="421" t="s">
        <v>130</v>
      </c>
      <c r="AI26" s="422"/>
      <c r="AJ26" s="422"/>
      <c r="AK26" s="422"/>
      <c r="AL26" s="423"/>
      <c r="AM26" s="421" t="s">
        <v>139</v>
      </c>
      <c r="AN26" s="422"/>
      <c r="AO26" s="422"/>
      <c r="AP26" s="422"/>
      <c r="AQ26" s="422"/>
      <c r="AR26" s="423"/>
      <c r="AS26" s="421" t="s">
        <v>130</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2570</v>
      </c>
      <c r="R27" s="422"/>
      <c r="S27" s="422"/>
      <c r="T27" s="422"/>
      <c r="U27" s="422"/>
      <c r="V27" s="423"/>
      <c r="W27" s="487"/>
      <c r="X27" s="478"/>
      <c r="Y27" s="479"/>
      <c r="Z27" s="418" t="s">
        <v>174</v>
      </c>
      <c r="AA27" s="419"/>
      <c r="AB27" s="419"/>
      <c r="AC27" s="419"/>
      <c r="AD27" s="419"/>
      <c r="AE27" s="419"/>
      <c r="AF27" s="419"/>
      <c r="AG27" s="420"/>
      <c r="AH27" s="421" t="s">
        <v>139</v>
      </c>
      <c r="AI27" s="422"/>
      <c r="AJ27" s="422"/>
      <c r="AK27" s="422"/>
      <c r="AL27" s="423"/>
      <c r="AM27" s="421" t="s">
        <v>130</v>
      </c>
      <c r="AN27" s="422"/>
      <c r="AO27" s="422"/>
      <c r="AP27" s="422"/>
      <c r="AQ27" s="422"/>
      <c r="AR27" s="423"/>
      <c r="AS27" s="421" t="s">
        <v>130</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50308</v>
      </c>
      <c r="BO27" s="449"/>
      <c r="BP27" s="449"/>
      <c r="BQ27" s="449"/>
      <c r="BR27" s="449"/>
      <c r="BS27" s="449"/>
      <c r="BT27" s="449"/>
      <c r="BU27" s="450"/>
      <c r="BV27" s="448">
        <v>50268</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1800</v>
      </c>
      <c r="R28" s="422"/>
      <c r="S28" s="422"/>
      <c r="T28" s="422"/>
      <c r="U28" s="422"/>
      <c r="V28" s="423"/>
      <c r="W28" s="487"/>
      <c r="X28" s="478"/>
      <c r="Y28" s="479"/>
      <c r="Z28" s="418" t="s">
        <v>177</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621093</v>
      </c>
      <c r="BO28" s="441"/>
      <c r="BP28" s="441"/>
      <c r="BQ28" s="441"/>
      <c r="BR28" s="441"/>
      <c r="BS28" s="441"/>
      <c r="BT28" s="441"/>
      <c r="BU28" s="442"/>
      <c r="BV28" s="440">
        <v>701257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6</v>
      </c>
      <c r="M29" s="422"/>
      <c r="N29" s="422"/>
      <c r="O29" s="422"/>
      <c r="P29" s="423"/>
      <c r="Q29" s="421">
        <v>1550</v>
      </c>
      <c r="R29" s="422"/>
      <c r="S29" s="422"/>
      <c r="T29" s="422"/>
      <c r="U29" s="422"/>
      <c r="V29" s="423"/>
      <c r="W29" s="488"/>
      <c r="X29" s="489"/>
      <c r="Y29" s="490"/>
      <c r="Z29" s="418" t="s">
        <v>180</v>
      </c>
      <c r="AA29" s="419"/>
      <c r="AB29" s="419"/>
      <c r="AC29" s="419"/>
      <c r="AD29" s="419"/>
      <c r="AE29" s="419"/>
      <c r="AF29" s="419"/>
      <c r="AG29" s="420"/>
      <c r="AH29" s="421">
        <v>53</v>
      </c>
      <c r="AI29" s="422"/>
      <c r="AJ29" s="422"/>
      <c r="AK29" s="422"/>
      <c r="AL29" s="423"/>
      <c r="AM29" s="421">
        <v>156456</v>
      </c>
      <c r="AN29" s="422"/>
      <c r="AO29" s="422"/>
      <c r="AP29" s="422"/>
      <c r="AQ29" s="422"/>
      <c r="AR29" s="423"/>
      <c r="AS29" s="421">
        <v>2952</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479460</v>
      </c>
      <c r="BO29" s="446"/>
      <c r="BP29" s="446"/>
      <c r="BQ29" s="446"/>
      <c r="BR29" s="446"/>
      <c r="BS29" s="446"/>
      <c r="BT29" s="446"/>
      <c r="BU29" s="447"/>
      <c r="BV29" s="445">
        <v>548960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1309916</v>
      </c>
      <c r="BO30" s="449"/>
      <c r="BP30" s="449"/>
      <c r="BQ30" s="449"/>
      <c r="BR30" s="449"/>
      <c r="BS30" s="449"/>
      <c r="BT30" s="449"/>
      <c r="BU30" s="450"/>
      <c r="BV30" s="448">
        <v>1111175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観光施設事業会計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北信広域連合（一般会計）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㈱野沢温泉</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6</v>
      </c>
      <c r="AN35" s="404"/>
      <c r="AO35" s="403" t="str">
        <f>IF('各会計、関係団体の財政状況及び健全化判断比率'!B32="","",'各会計、関係団体の財政状況及び健全化判断比率'!B32)</f>
        <v>水道事業会計</v>
      </c>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小水力発電事業特別会計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（養護老人ホーム高社寮事業特別会計）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（一社）野沢温泉観光協会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（養護老人ホーム千曲荘事業特別会計）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（特別養護老人ホーム望岳荘事業特別会計）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（特別養護老人ホーム高社寮事業特別会計）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（特別養護老人ホーム千曲荘事業特別会計）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（特別養護老人ホームいで湯の里事業特別会計）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（特別養護老人ホーム菜の花苑事業特別会計）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（特別養護老人ホームふるさと苑事業特別会計）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岳北広域行政組合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CRf8i+cLtOjt7LS1c6olC867uxzz+5SFuN4An61ccTpc3KKPHvq2CgC4DW7pAkGoiKfnL/CbrtW0Iyc1Qf5ooQ==" saltValue="pI3p2rxAo9Y6a4P170P4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562</v>
      </c>
      <c r="D34" s="1224"/>
      <c r="E34" s="1225"/>
      <c r="F34" s="32">
        <v>27.19</v>
      </c>
      <c r="G34" s="33">
        <v>39.75</v>
      </c>
      <c r="H34" s="33">
        <v>45.72</v>
      </c>
      <c r="I34" s="33">
        <v>56.97</v>
      </c>
      <c r="J34" s="34">
        <v>68.61</v>
      </c>
      <c r="K34" s="22"/>
      <c r="L34" s="22"/>
      <c r="M34" s="22"/>
      <c r="N34" s="22"/>
      <c r="O34" s="22"/>
      <c r="P34" s="22"/>
    </row>
    <row r="35" spans="1:16" ht="39" customHeight="1">
      <c r="A35" s="22"/>
      <c r="B35" s="35"/>
      <c r="C35" s="1218" t="s">
        <v>563</v>
      </c>
      <c r="D35" s="1219"/>
      <c r="E35" s="1220"/>
      <c r="F35" s="36">
        <v>5.51</v>
      </c>
      <c r="G35" s="37">
        <v>7.15</v>
      </c>
      <c r="H35" s="37">
        <v>6.48</v>
      </c>
      <c r="I35" s="37">
        <v>5.95</v>
      </c>
      <c r="J35" s="38">
        <v>6.76</v>
      </c>
      <c r="K35" s="22"/>
      <c r="L35" s="22"/>
      <c r="M35" s="22"/>
      <c r="N35" s="22"/>
      <c r="O35" s="22"/>
      <c r="P35" s="22"/>
    </row>
    <row r="36" spans="1:16" ht="39" customHeight="1">
      <c r="A36" s="22"/>
      <c r="B36" s="35"/>
      <c r="C36" s="1218" t="s">
        <v>564</v>
      </c>
      <c r="D36" s="1219"/>
      <c r="E36" s="1220"/>
      <c r="F36" s="36">
        <v>4.8</v>
      </c>
      <c r="G36" s="37">
        <v>4.96</v>
      </c>
      <c r="H36" s="37">
        <v>4.5</v>
      </c>
      <c r="I36" s="37">
        <v>4.3099999999999996</v>
      </c>
      <c r="J36" s="38">
        <v>4.12</v>
      </c>
      <c r="K36" s="22"/>
      <c r="L36" s="22"/>
      <c r="M36" s="22"/>
      <c r="N36" s="22"/>
      <c r="O36" s="22"/>
      <c r="P36" s="22"/>
    </row>
    <row r="37" spans="1:16" ht="39" customHeight="1">
      <c r="A37" s="22"/>
      <c r="B37" s="35"/>
      <c r="C37" s="1218" t="s">
        <v>565</v>
      </c>
      <c r="D37" s="1219"/>
      <c r="E37" s="1220"/>
      <c r="F37" s="36">
        <v>2.08</v>
      </c>
      <c r="G37" s="37">
        <v>1.26</v>
      </c>
      <c r="H37" s="37">
        <v>1.96</v>
      </c>
      <c r="I37" s="37">
        <v>2.37</v>
      </c>
      <c r="J37" s="38">
        <v>2.46</v>
      </c>
      <c r="K37" s="22"/>
      <c r="L37" s="22"/>
      <c r="M37" s="22"/>
      <c r="N37" s="22"/>
      <c r="O37" s="22"/>
      <c r="P37" s="22"/>
    </row>
    <row r="38" spans="1:16" ht="39" customHeight="1">
      <c r="A38" s="22"/>
      <c r="B38" s="35"/>
      <c r="C38" s="1218" t="s">
        <v>566</v>
      </c>
      <c r="D38" s="1219"/>
      <c r="E38" s="1220"/>
      <c r="F38" s="36">
        <v>2.4</v>
      </c>
      <c r="G38" s="37">
        <v>1.78</v>
      </c>
      <c r="H38" s="37">
        <v>1.7</v>
      </c>
      <c r="I38" s="37">
        <v>1.47</v>
      </c>
      <c r="J38" s="38">
        <v>1.53</v>
      </c>
      <c r="K38" s="22"/>
      <c r="L38" s="22"/>
      <c r="M38" s="22"/>
      <c r="N38" s="22"/>
      <c r="O38" s="22"/>
      <c r="P38" s="22"/>
    </row>
    <row r="39" spans="1:16" ht="39" customHeight="1">
      <c r="A39" s="22"/>
      <c r="B39" s="35"/>
      <c r="C39" s="1218" t="s">
        <v>567</v>
      </c>
      <c r="D39" s="1219"/>
      <c r="E39" s="1220"/>
      <c r="F39" s="36">
        <v>0.22</v>
      </c>
      <c r="G39" s="37">
        <v>0.04</v>
      </c>
      <c r="H39" s="37">
        <v>0.82</v>
      </c>
      <c r="I39" s="37">
        <v>0.08</v>
      </c>
      <c r="J39" s="38">
        <v>0.23</v>
      </c>
      <c r="K39" s="22"/>
      <c r="L39" s="22"/>
      <c r="M39" s="22"/>
      <c r="N39" s="22"/>
      <c r="O39" s="22"/>
      <c r="P39" s="22"/>
    </row>
    <row r="40" spans="1:16" ht="39" customHeight="1">
      <c r="A40" s="22"/>
      <c r="B40" s="35"/>
      <c r="C40" s="1218" t="s">
        <v>568</v>
      </c>
      <c r="D40" s="1219"/>
      <c r="E40" s="1220"/>
      <c r="F40" s="36">
        <v>0</v>
      </c>
      <c r="G40" s="37">
        <v>0</v>
      </c>
      <c r="H40" s="37">
        <v>0</v>
      </c>
      <c r="I40" s="37">
        <v>0</v>
      </c>
      <c r="J40" s="38">
        <v>0</v>
      </c>
      <c r="K40" s="22"/>
      <c r="L40" s="22"/>
      <c r="M40" s="22"/>
      <c r="N40" s="22"/>
      <c r="O40" s="22"/>
      <c r="P40" s="22"/>
    </row>
    <row r="41" spans="1:16" ht="39" customHeight="1">
      <c r="A41" s="22"/>
      <c r="B41" s="35"/>
      <c r="C41" s="1218" t="s">
        <v>569</v>
      </c>
      <c r="D41" s="1219"/>
      <c r="E41" s="1220"/>
      <c r="F41" s="36" t="s">
        <v>511</v>
      </c>
      <c r="G41" s="37" t="s">
        <v>511</v>
      </c>
      <c r="H41" s="37" t="s">
        <v>511</v>
      </c>
      <c r="I41" s="37" t="s">
        <v>511</v>
      </c>
      <c r="J41" s="38">
        <v>0</v>
      </c>
      <c r="K41" s="22"/>
      <c r="L41" s="22"/>
      <c r="M41" s="22"/>
      <c r="N41" s="22"/>
      <c r="O41" s="22"/>
      <c r="P41" s="22"/>
    </row>
    <row r="42" spans="1:16" ht="39" customHeight="1">
      <c r="A42" s="22"/>
      <c r="B42" s="39"/>
      <c r="C42" s="1218" t="s">
        <v>570</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571</v>
      </c>
      <c r="D43" s="1222"/>
      <c r="E43" s="1223"/>
      <c r="F43" s="41">
        <v>0.06</v>
      </c>
      <c r="G43" s="42">
        <v>7.0000000000000007E-2</v>
      </c>
      <c r="H43" s="42">
        <v>0</v>
      </c>
      <c r="I43" s="42" t="s">
        <v>511</v>
      </c>
      <c r="J43" s="43" t="s">
        <v>511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YcnNpdjF0H3tHB5czOHthCFNNPnGK1K5xFcM72il6jwM8mvNkCokYguvzfSly/kF5e/N+Mcy4uGLB20EZWTdA==" saltValue="L7m5jKFKu7FocP9KOAeU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10</v>
      </c>
      <c r="C45" s="1235"/>
      <c r="D45" s="58"/>
      <c r="E45" s="1240" t="s">
        <v>11</v>
      </c>
      <c r="F45" s="1240"/>
      <c r="G45" s="1240"/>
      <c r="H45" s="1240"/>
      <c r="I45" s="1240"/>
      <c r="J45" s="1241"/>
      <c r="K45" s="59">
        <v>213</v>
      </c>
      <c r="L45" s="60">
        <v>216</v>
      </c>
      <c r="M45" s="60">
        <v>365</v>
      </c>
      <c r="N45" s="60">
        <v>427</v>
      </c>
      <c r="O45" s="61">
        <v>461</v>
      </c>
      <c r="P45" s="48"/>
      <c r="Q45" s="48"/>
      <c r="R45" s="48"/>
      <c r="S45" s="48"/>
      <c r="T45" s="48"/>
      <c r="U45" s="48"/>
    </row>
    <row r="46" spans="1:21" ht="30.75" customHeight="1">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14</v>
      </c>
      <c r="F48" s="1228"/>
      <c r="G48" s="1228"/>
      <c r="H48" s="1228"/>
      <c r="I48" s="1228"/>
      <c r="J48" s="1229"/>
      <c r="K48" s="63">
        <v>55</v>
      </c>
      <c r="L48" s="64">
        <v>66</v>
      </c>
      <c r="M48" s="64">
        <v>102</v>
      </c>
      <c r="N48" s="64">
        <v>127</v>
      </c>
      <c r="O48" s="65">
        <v>117</v>
      </c>
      <c r="P48" s="48"/>
      <c r="Q48" s="48"/>
      <c r="R48" s="48"/>
      <c r="S48" s="48"/>
      <c r="T48" s="48"/>
      <c r="U48" s="48"/>
    </row>
    <row r="49" spans="1:21" ht="30.75" customHeight="1">
      <c r="A49" s="48"/>
      <c r="B49" s="1236"/>
      <c r="C49" s="1237"/>
      <c r="D49" s="62"/>
      <c r="E49" s="1228" t="s">
        <v>15</v>
      </c>
      <c r="F49" s="1228"/>
      <c r="G49" s="1228"/>
      <c r="H49" s="1228"/>
      <c r="I49" s="1228"/>
      <c r="J49" s="1229"/>
      <c r="K49" s="63">
        <v>46</v>
      </c>
      <c r="L49" s="64">
        <v>44</v>
      </c>
      <c r="M49" s="64">
        <v>38</v>
      </c>
      <c r="N49" s="64">
        <v>40</v>
      </c>
      <c r="O49" s="65">
        <v>44</v>
      </c>
      <c r="P49" s="48"/>
      <c r="Q49" s="48"/>
      <c r="R49" s="48"/>
      <c r="S49" s="48"/>
      <c r="T49" s="48"/>
      <c r="U49" s="48"/>
    </row>
    <row r="50" spans="1:21" ht="30.75" customHeight="1">
      <c r="A50" s="48"/>
      <c r="B50" s="1236"/>
      <c r="C50" s="1237"/>
      <c r="D50" s="62"/>
      <c r="E50" s="1228" t="s">
        <v>16</v>
      </c>
      <c r="F50" s="1228"/>
      <c r="G50" s="1228"/>
      <c r="H50" s="1228"/>
      <c r="I50" s="1228"/>
      <c r="J50" s="1229"/>
      <c r="K50" s="63" t="s">
        <v>511</v>
      </c>
      <c r="L50" s="64" t="s">
        <v>511</v>
      </c>
      <c r="M50" s="64" t="s">
        <v>511</v>
      </c>
      <c r="N50" s="64" t="s">
        <v>511</v>
      </c>
      <c r="O50" s="65" t="s">
        <v>511</v>
      </c>
      <c r="P50" s="48"/>
      <c r="Q50" s="48"/>
      <c r="R50" s="48"/>
      <c r="S50" s="48"/>
      <c r="T50" s="48"/>
      <c r="U50" s="48"/>
    </row>
    <row r="51" spans="1:21" ht="30.75" customHeight="1">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c r="A52" s="48"/>
      <c r="B52" s="1226" t="s">
        <v>18</v>
      </c>
      <c r="C52" s="1227"/>
      <c r="D52" s="66"/>
      <c r="E52" s="1228" t="s">
        <v>19</v>
      </c>
      <c r="F52" s="1228"/>
      <c r="G52" s="1228"/>
      <c r="H52" s="1228"/>
      <c r="I52" s="1228"/>
      <c r="J52" s="1229"/>
      <c r="K52" s="63">
        <v>209</v>
      </c>
      <c r="L52" s="64">
        <v>247</v>
      </c>
      <c r="M52" s="64">
        <v>386</v>
      </c>
      <c r="N52" s="64">
        <v>446</v>
      </c>
      <c r="O52" s="65">
        <v>473</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105</v>
      </c>
      <c r="L53" s="69">
        <v>79</v>
      </c>
      <c r="M53" s="69">
        <v>119</v>
      </c>
      <c r="N53" s="69">
        <v>148</v>
      </c>
      <c r="O53" s="70">
        <v>149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IJlMGNh3mwK1NH53rNofKsI2sRLP+dhguP28as3N35Sfjlo+yRI33RcL+Vq7P8LsZbE2hIhb3OSMzqeYGQe1Q==" saltValue="AkJx4E6evzVWwm/1Kx9v8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553</v>
      </c>
      <c r="J40" s="79" t="s">
        <v>554</v>
      </c>
      <c r="K40" s="79" t="s">
        <v>555</v>
      </c>
      <c r="L40" s="79" t="s">
        <v>556</v>
      </c>
      <c r="M40" s="80" t="s">
        <v>557</v>
      </c>
    </row>
    <row r="41" spans="2:13" ht="27.75" customHeight="1">
      <c r="B41" s="1254" t="s">
        <v>23</v>
      </c>
      <c r="C41" s="1255"/>
      <c r="D41" s="81"/>
      <c r="E41" s="1256" t="s">
        <v>24</v>
      </c>
      <c r="F41" s="1256"/>
      <c r="G41" s="1256"/>
      <c r="H41" s="1257"/>
      <c r="I41" s="82">
        <v>3084</v>
      </c>
      <c r="J41" s="83">
        <v>3365</v>
      </c>
      <c r="K41" s="83">
        <v>3315</v>
      </c>
      <c r="L41" s="83">
        <v>4028</v>
      </c>
      <c r="M41" s="84">
        <v>4207</v>
      </c>
    </row>
    <row r="42" spans="2:13" ht="27.75" customHeight="1">
      <c r="B42" s="1244"/>
      <c r="C42" s="1245"/>
      <c r="D42" s="85"/>
      <c r="E42" s="1248" t="s">
        <v>25</v>
      </c>
      <c r="F42" s="1248"/>
      <c r="G42" s="1248"/>
      <c r="H42" s="1249"/>
      <c r="I42" s="86" t="s">
        <v>511</v>
      </c>
      <c r="J42" s="87" t="s">
        <v>511</v>
      </c>
      <c r="K42" s="87" t="s">
        <v>511</v>
      </c>
      <c r="L42" s="87" t="s">
        <v>511</v>
      </c>
      <c r="M42" s="88" t="s">
        <v>511</v>
      </c>
    </row>
    <row r="43" spans="2:13" ht="27.75" customHeight="1">
      <c r="B43" s="1244"/>
      <c r="C43" s="1245"/>
      <c r="D43" s="85"/>
      <c r="E43" s="1248" t="s">
        <v>26</v>
      </c>
      <c r="F43" s="1248"/>
      <c r="G43" s="1248"/>
      <c r="H43" s="1249"/>
      <c r="I43" s="86">
        <v>1056</v>
      </c>
      <c r="J43" s="87">
        <v>969</v>
      </c>
      <c r="K43" s="87">
        <v>910</v>
      </c>
      <c r="L43" s="87">
        <v>1000</v>
      </c>
      <c r="M43" s="88">
        <v>1003</v>
      </c>
    </row>
    <row r="44" spans="2:13" ht="27.75" customHeight="1">
      <c r="B44" s="1244"/>
      <c r="C44" s="1245"/>
      <c r="D44" s="85"/>
      <c r="E44" s="1248" t="s">
        <v>27</v>
      </c>
      <c r="F44" s="1248"/>
      <c r="G44" s="1248"/>
      <c r="H44" s="1249"/>
      <c r="I44" s="86">
        <v>394</v>
      </c>
      <c r="J44" s="87">
        <v>436</v>
      </c>
      <c r="K44" s="87">
        <v>391</v>
      </c>
      <c r="L44" s="87">
        <v>348</v>
      </c>
      <c r="M44" s="88">
        <v>299</v>
      </c>
    </row>
    <row r="45" spans="2:13" ht="27.75" customHeight="1">
      <c r="B45" s="1244"/>
      <c r="C45" s="1245"/>
      <c r="D45" s="85"/>
      <c r="E45" s="1248" t="s">
        <v>28</v>
      </c>
      <c r="F45" s="1248"/>
      <c r="G45" s="1248"/>
      <c r="H45" s="1249"/>
      <c r="I45" s="86">
        <v>1125</v>
      </c>
      <c r="J45" s="87">
        <v>1096</v>
      </c>
      <c r="K45" s="87">
        <v>1074</v>
      </c>
      <c r="L45" s="87">
        <v>1035</v>
      </c>
      <c r="M45" s="88">
        <v>1102</v>
      </c>
    </row>
    <row r="46" spans="2:13" ht="27.75" customHeight="1">
      <c r="B46" s="1244"/>
      <c r="C46" s="1245"/>
      <c r="D46" s="89"/>
      <c r="E46" s="1248" t="s">
        <v>29</v>
      </c>
      <c r="F46" s="1248"/>
      <c r="G46" s="1248"/>
      <c r="H46" s="1249"/>
      <c r="I46" s="86">
        <v>34</v>
      </c>
      <c r="J46" s="87">
        <v>29</v>
      </c>
      <c r="K46" s="87">
        <v>25</v>
      </c>
      <c r="L46" s="87">
        <v>20</v>
      </c>
      <c r="M46" s="88">
        <v>16</v>
      </c>
    </row>
    <row r="47" spans="2:13" ht="27.75" customHeight="1">
      <c r="B47" s="1244"/>
      <c r="C47" s="1245"/>
      <c r="D47" s="90"/>
      <c r="E47" s="1258" t="s">
        <v>30</v>
      </c>
      <c r="F47" s="1259"/>
      <c r="G47" s="1259"/>
      <c r="H47" s="1260"/>
      <c r="I47" s="86" t="s">
        <v>511</v>
      </c>
      <c r="J47" s="87" t="s">
        <v>511</v>
      </c>
      <c r="K47" s="87" t="s">
        <v>511</v>
      </c>
      <c r="L47" s="87" t="s">
        <v>511</v>
      </c>
      <c r="M47" s="88" t="s">
        <v>511</v>
      </c>
    </row>
    <row r="48" spans="2:13" ht="27.75" customHeight="1">
      <c r="B48" s="1244"/>
      <c r="C48" s="1245"/>
      <c r="D48" s="85"/>
      <c r="E48" s="1248" t="s">
        <v>31</v>
      </c>
      <c r="F48" s="1248"/>
      <c r="G48" s="1248"/>
      <c r="H48" s="1249"/>
      <c r="I48" s="86" t="s">
        <v>511</v>
      </c>
      <c r="J48" s="87" t="s">
        <v>511</v>
      </c>
      <c r="K48" s="87" t="s">
        <v>511</v>
      </c>
      <c r="L48" s="87" t="s">
        <v>511</v>
      </c>
      <c r="M48" s="88" t="s">
        <v>511</v>
      </c>
    </row>
    <row r="49" spans="2:13" ht="27.75" customHeight="1">
      <c r="B49" s="1246"/>
      <c r="C49" s="1247"/>
      <c r="D49" s="85"/>
      <c r="E49" s="1248" t="s">
        <v>32</v>
      </c>
      <c r="F49" s="1248"/>
      <c r="G49" s="1248"/>
      <c r="H49" s="1249"/>
      <c r="I49" s="86" t="s">
        <v>511</v>
      </c>
      <c r="J49" s="87" t="s">
        <v>511</v>
      </c>
      <c r="K49" s="87" t="s">
        <v>511</v>
      </c>
      <c r="L49" s="87" t="s">
        <v>511</v>
      </c>
      <c r="M49" s="88" t="s">
        <v>511</v>
      </c>
    </row>
    <row r="50" spans="2:13" ht="27.75" customHeight="1">
      <c r="B50" s="1242" t="s">
        <v>33</v>
      </c>
      <c r="C50" s="1243"/>
      <c r="D50" s="91"/>
      <c r="E50" s="1248" t="s">
        <v>34</v>
      </c>
      <c r="F50" s="1248"/>
      <c r="G50" s="1248"/>
      <c r="H50" s="1249"/>
      <c r="I50" s="86">
        <v>2237</v>
      </c>
      <c r="J50" s="87">
        <v>2295</v>
      </c>
      <c r="K50" s="87">
        <v>2455</v>
      </c>
      <c r="L50" s="87">
        <v>2540</v>
      </c>
      <c r="M50" s="88">
        <v>2629</v>
      </c>
    </row>
    <row r="51" spans="2:13" ht="27.75" customHeight="1">
      <c r="B51" s="1244"/>
      <c r="C51" s="1245"/>
      <c r="D51" s="85"/>
      <c r="E51" s="1248" t="s">
        <v>35</v>
      </c>
      <c r="F51" s="1248"/>
      <c r="G51" s="1248"/>
      <c r="H51" s="1249"/>
      <c r="I51" s="86">
        <v>11</v>
      </c>
      <c r="J51" s="87">
        <v>5</v>
      </c>
      <c r="K51" s="87">
        <v>2</v>
      </c>
      <c r="L51" s="87">
        <v>1</v>
      </c>
      <c r="M51" s="88">
        <v>1</v>
      </c>
    </row>
    <row r="52" spans="2:13" ht="27.75" customHeight="1">
      <c r="B52" s="1246"/>
      <c r="C52" s="1247"/>
      <c r="D52" s="85"/>
      <c r="E52" s="1248" t="s">
        <v>36</v>
      </c>
      <c r="F52" s="1248"/>
      <c r="G52" s="1248"/>
      <c r="H52" s="1249"/>
      <c r="I52" s="86">
        <v>3980</v>
      </c>
      <c r="J52" s="87">
        <v>4246</v>
      </c>
      <c r="K52" s="87">
        <v>4238</v>
      </c>
      <c r="L52" s="87">
        <v>4283</v>
      </c>
      <c r="M52" s="88">
        <v>4291</v>
      </c>
    </row>
    <row r="53" spans="2:13" ht="27.75" customHeight="1" thickBot="1">
      <c r="B53" s="1250" t="s">
        <v>37</v>
      </c>
      <c r="C53" s="1251"/>
      <c r="D53" s="92"/>
      <c r="E53" s="1252" t="s">
        <v>38</v>
      </c>
      <c r="F53" s="1252"/>
      <c r="G53" s="1252"/>
      <c r="H53" s="1253"/>
      <c r="I53" s="93">
        <v>-536</v>
      </c>
      <c r="J53" s="94">
        <v>-651</v>
      </c>
      <c r="K53" s="94">
        <v>-980</v>
      </c>
      <c r="L53" s="94">
        <v>-394</v>
      </c>
      <c r="M53" s="95">
        <v>-295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2Km3AiFDcOu+iuL3JbV49bHsTwGo039QSS4CpM1M5GHnvRjzSrQRfoL5Ru77kNzurnFqy2mMFv+F0YZr0c8qA==" saltValue="LqnQe3yO5lPqEXGdo4QK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555</v>
      </c>
      <c r="G54" s="104" t="s">
        <v>556</v>
      </c>
      <c r="H54" s="105" t="s">
        <v>557</v>
      </c>
    </row>
    <row r="55" spans="2:8" ht="52.5" customHeight="1">
      <c r="B55" s="106"/>
      <c r="C55" s="1269" t="s">
        <v>41</v>
      </c>
      <c r="D55" s="1269"/>
      <c r="E55" s="1270"/>
      <c r="F55" s="107">
        <v>771</v>
      </c>
      <c r="G55" s="107">
        <v>701</v>
      </c>
      <c r="H55" s="108">
        <v>621</v>
      </c>
    </row>
    <row r="56" spans="2:8" ht="52.5" customHeight="1">
      <c r="B56" s="109"/>
      <c r="C56" s="1271" t="s">
        <v>42</v>
      </c>
      <c r="D56" s="1271"/>
      <c r="E56" s="1272"/>
      <c r="F56" s="110">
        <v>608</v>
      </c>
      <c r="G56" s="110">
        <v>549</v>
      </c>
      <c r="H56" s="111">
        <v>479</v>
      </c>
    </row>
    <row r="57" spans="2:8" ht="53.25" customHeight="1">
      <c r="B57" s="109"/>
      <c r="C57" s="1273" t="s">
        <v>43</v>
      </c>
      <c r="D57" s="1273"/>
      <c r="E57" s="1274"/>
      <c r="F57" s="112">
        <v>955</v>
      </c>
      <c r="G57" s="112">
        <v>1111</v>
      </c>
      <c r="H57" s="113">
        <v>1310</v>
      </c>
    </row>
    <row r="58" spans="2:8" ht="45.75" customHeight="1">
      <c r="B58" s="114"/>
      <c r="C58" s="1261" t="s">
        <v>572</v>
      </c>
      <c r="D58" s="1262"/>
      <c r="E58" s="1263"/>
      <c r="F58" s="115">
        <v>80</v>
      </c>
      <c r="G58" s="115">
        <v>280</v>
      </c>
      <c r="H58" s="116">
        <v>480</v>
      </c>
    </row>
    <row r="59" spans="2:8" ht="45.75" customHeight="1">
      <c r="B59" s="114"/>
      <c r="C59" s="1261" t="s">
        <v>573</v>
      </c>
      <c r="D59" s="1262"/>
      <c r="E59" s="1263"/>
      <c r="F59" s="115">
        <v>605</v>
      </c>
      <c r="G59" s="115">
        <v>495</v>
      </c>
      <c r="H59" s="116">
        <v>432</v>
      </c>
    </row>
    <row r="60" spans="2:8" ht="45.75" customHeight="1">
      <c r="B60" s="114"/>
      <c r="C60" s="1261" t="s">
        <v>574</v>
      </c>
      <c r="D60" s="1262"/>
      <c r="E60" s="1263"/>
      <c r="F60" s="115">
        <v>46</v>
      </c>
      <c r="G60" s="115">
        <v>107</v>
      </c>
      <c r="H60" s="116">
        <v>168</v>
      </c>
    </row>
    <row r="61" spans="2:8" ht="45.75" customHeight="1">
      <c r="B61" s="114"/>
      <c r="C61" s="1261" t="s">
        <v>575</v>
      </c>
      <c r="D61" s="1262"/>
      <c r="E61" s="1263"/>
      <c r="F61" s="115">
        <v>126</v>
      </c>
      <c r="G61" s="115">
        <v>126</v>
      </c>
      <c r="H61" s="116">
        <v>126</v>
      </c>
    </row>
    <row r="62" spans="2:8" ht="45.75" customHeight="1" thickBot="1">
      <c r="B62" s="117"/>
      <c r="C62" s="1264" t="s">
        <v>576</v>
      </c>
      <c r="D62" s="1265"/>
      <c r="E62" s="1266"/>
      <c r="F62" s="118">
        <v>43</v>
      </c>
      <c r="G62" s="118">
        <v>44</v>
      </c>
      <c r="H62" s="119">
        <v>45</v>
      </c>
    </row>
    <row r="63" spans="2:8" ht="52.5" customHeight="1" thickBot="1">
      <c r="B63" s="120"/>
      <c r="C63" s="1267" t="s">
        <v>44</v>
      </c>
      <c r="D63" s="1267"/>
      <c r="E63" s="1268"/>
      <c r="F63" s="121">
        <v>2334</v>
      </c>
      <c r="G63" s="121">
        <v>2361</v>
      </c>
      <c r="H63" s="122">
        <v>2410</v>
      </c>
    </row>
    <row r="64" spans="2:8" ht="15" customHeight="1"/>
    <row r="65" ht="0" hidden="1" customHeight="1"/>
    <row r="66" ht="0" hidden="1" customHeight="1"/>
  </sheetData>
  <sheetProtection algorithmName="SHA-512" hashValue="MZj4VrPkWh18CJCK8Pssi1+o1pZKaambbTJCrwjlI/mkSKrU35BX800QxpmilC3e8o6GNCyu2WK7ymQoN4BURA==" saltValue="qjskvBuTV81xwTETRiG4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52.9</v>
      </c>
      <c r="CG53" s="1277"/>
      <c r="CH53" s="1277"/>
      <c r="CI53" s="1277"/>
      <c r="CJ53" s="1277"/>
      <c r="CK53" s="1277"/>
      <c r="CL53" s="1277"/>
      <c r="CM53" s="1277"/>
      <c r="CN53" s="1277">
        <v>58.8</v>
      </c>
      <c r="CO53" s="1277"/>
      <c r="CP53" s="1277"/>
      <c r="CQ53" s="1277"/>
      <c r="CR53" s="1277"/>
      <c r="CS53" s="1277"/>
      <c r="CT53" s="1277"/>
      <c r="CU53" s="1277"/>
      <c r="CV53" s="1277">
        <v>62.4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57.1</v>
      </c>
      <c r="CG57" s="1277"/>
      <c r="CH57" s="1277"/>
      <c r="CI57" s="1277"/>
      <c r="CJ57" s="1277"/>
      <c r="CK57" s="1277"/>
      <c r="CL57" s="1277"/>
      <c r="CM57" s="1277"/>
      <c r="CN57" s="1277">
        <v>57.9</v>
      </c>
      <c r="CO57" s="1277"/>
      <c r="CP57" s="1277"/>
      <c r="CQ57" s="1277"/>
      <c r="CR57" s="1277"/>
      <c r="CS57" s="1277"/>
      <c r="CT57" s="1277"/>
      <c r="CU57" s="1277"/>
      <c r="CV57" s="1277">
        <v>58.3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6.3</v>
      </c>
      <c r="BQ75" s="1277"/>
      <c r="BR75" s="1277"/>
      <c r="BS75" s="1277"/>
      <c r="BT75" s="1277"/>
      <c r="BU75" s="1277"/>
      <c r="BV75" s="1277"/>
      <c r="BW75" s="1277"/>
      <c r="BX75" s="1277">
        <v>5.8</v>
      </c>
      <c r="BY75" s="1277"/>
      <c r="BZ75" s="1277"/>
      <c r="CA75" s="1277"/>
      <c r="CB75" s="1277"/>
      <c r="CC75" s="1277"/>
      <c r="CD75" s="1277"/>
      <c r="CE75" s="1277"/>
      <c r="CF75" s="1277">
        <v>6.2</v>
      </c>
      <c r="CG75" s="1277"/>
      <c r="CH75" s="1277"/>
      <c r="CI75" s="1277"/>
      <c r="CJ75" s="1277"/>
      <c r="CK75" s="1277"/>
      <c r="CL75" s="1277"/>
      <c r="CM75" s="1277"/>
      <c r="CN75" s="1277">
        <v>7</v>
      </c>
      <c r="CO75" s="1277"/>
      <c r="CP75" s="1277"/>
      <c r="CQ75" s="1277"/>
      <c r="CR75" s="1277"/>
      <c r="CS75" s="1277"/>
      <c r="CT75" s="1277"/>
      <c r="CU75" s="1277"/>
      <c r="CV75" s="1277">
        <v>8.4</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8.6</v>
      </c>
      <c r="BQ79" s="1277"/>
      <c r="BR79" s="1277"/>
      <c r="BS79" s="1277"/>
      <c r="BT79" s="1277"/>
      <c r="BU79" s="1277"/>
      <c r="BV79" s="1277"/>
      <c r="BW79" s="1277"/>
      <c r="BX79" s="1277">
        <v>7.7</v>
      </c>
      <c r="BY79" s="1277"/>
      <c r="BZ79" s="1277"/>
      <c r="CA79" s="1277"/>
      <c r="CB79" s="1277"/>
      <c r="CC79" s="1277"/>
      <c r="CD79" s="1277"/>
      <c r="CE79" s="1277"/>
      <c r="CF79" s="1277">
        <v>6.4</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90wiZyDLO+eh0Gsg0Be0DGwdGCIMGJpvlsjYjZ+5I1otMRNfyMGLM9s51u9JzMjf0jem/azqQPkQM1wRAWGpeQ==" saltValue="Ju6c8AHtdQrbyMM9L5oDy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kEXVcdl4f/pGrUzPxz9SJZDH71bWJ+S+0x4e2Td2vv5A4BUa3l05QPD4kgC5byhRTndAkO6kqxqlLVvbD/ttw==" saltValue="3SDNhSqxzZlVOS05xae/+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gfnrTwtKdTJyOtoutGltUutkG9iPhwMvG1ayYcQI9WiGB9jzO6TZ6hl/nK4I0oFPeWLrLshOE9EsNdDdOcrGw==" saltValue="VYsdwQ3dNzFZdw620trwd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550</v>
      </c>
      <c r="G2" s="136"/>
      <c r="H2" s="137"/>
    </row>
    <row r="3" spans="1:8">
      <c r="A3" s="133" t="s">
        <v>543</v>
      </c>
      <c r="B3" s="138"/>
      <c r="C3" s="139"/>
      <c r="D3" s="140">
        <v>315543</v>
      </c>
      <c r="E3" s="141"/>
      <c r="F3" s="142">
        <v>238802</v>
      </c>
      <c r="G3" s="143"/>
      <c r="H3" s="144"/>
    </row>
    <row r="4" spans="1:8">
      <c r="A4" s="145"/>
      <c r="B4" s="146"/>
      <c r="C4" s="147"/>
      <c r="D4" s="148">
        <v>266505</v>
      </c>
      <c r="E4" s="149"/>
      <c r="F4" s="150">
        <v>128562</v>
      </c>
      <c r="G4" s="151"/>
      <c r="H4" s="152"/>
    </row>
    <row r="5" spans="1:8">
      <c r="A5" s="133" t="s">
        <v>545</v>
      </c>
      <c r="B5" s="138"/>
      <c r="C5" s="139"/>
      <c r="D5" s="140">
        <v>216784</v>
      </c>
      <c r="E5" s="141"/>
      <c r="F5" s="142">
        <v>288550</v>
      </c>
      <c r="G5" s="143"/>
      <c r="H5" s="144"/>
    </row>
    <row r="6" spans="1:8">
      <c r="A6" s="145"/>
      <c r="B6" s="146"/>
      <c r="C6" s="147"/>
      <c r="D6" s="148">
        <v>195713</v>
      </c>
      <c r="E6" s="149"/>
      <c r="F6" s="150">
        <v>141525</v>
      </c>
      <c r="G6" s="151"/>
      <c r="H6" s="152"/>
    </row>
    <row r="7" spans="1:8">
      <c r="A7" s="133" t="s">
        <v>546</v>
      </c>
      <c r="B7" s="138"/>
      <c r="C7" s="139"/>
      <c r="D7" s="140">
        <v>103855</v>
      </c>
      <c r="E7" s="141"/>
      <c r="F7" s="142">
        <v>287914</v>
      </c>
      <c r="G7" s="143"/>
      <c r="H7" s="144"/>
    </row>
    <row r="8" spans="1:8">
      <c r="A8" s="145"/>
      <c r="B8" s="146"/>
      <c r="C8" s="147"/>
      <c r="D8" s="148">
        <v>87861</v>
      </c>
      <c r="E8" s="149"/>
      <c r="F8" s="150">
        <v>146531</v>
      </c>
      <c r="G8" s="151"/>
      <c r="H8" s="152"/>
    </row>
    <row r="9" spans="1:8">
      <c r="A9" s="133" t="s">
        <v>547</v>
      </c>
      <c r="B9" s="138"/>
      <c r="C9" s="139"/>
      <c r="D9" s="140">
        <v>355267</v>
      </c>
      <c r="E9" s="141"/>
      <c r="F9" s="142">
        <v>310300</v>
      </c>
      <c r="G9" s="143"/>
      <c r="H9" s="144"/>
    </row>
    <row r="10" spans="1:8">
      <c r="A10" s="145"/>
      <c r="B10" s="146"/>
      <c r="C10" s="147"/>
      <c r="D10" s="148">
        <v>325001</v>
      </c>
      <c r="E10" s="149"/>
      <c r="F10" s="150">
        <v>157576</v>
      </c>
      <c r="G10" s="151"/>
      <c r="H10" s="152"/>
    </row>
    <row r="11" spans="1:8">
      <c r="A11" s="133" t="s">
        <v>548</v>
      </c>
      <c r="B11" s="138"/>
      <c r="C11" s="139"/>
      <c r="D11" s="140">
        <v>216144</v>
      </c>
      <c r="E11" s="141"/>
      <c r="F11" s="142">
        <v>317319</v>
      </c>
      <c r="G11" s="143"/>
      <c r="H11" s="144"/>
    </row>
    <row r="12" spans="1:8">
      <c r="A12" s="145"/>
      <c r="B12" s="146"/>
      <c r="C12" s="153"/>
      <c r="D12" s="148">
        <v>197487</v>
      </c>
      <c r="E12" s="149"/>
      <c r="F12" s="150">
        <v>164214</v>
      </c>
      <c r="G12" s="151"/>
      <c r="H12" s="152"/>
    </row>
    <row r="13" spans="1:8">
      <c r="A13" s="133"/>
      <c r="B13" s="138"/>
      <c r="C13" s="154"/>
      <c r="D13" s="155">
        <v>241519</v>
      </c>
      <c r="E13" s="156"/>
      <c r="F13" s="157">
        <v>288577</v>
      </c>
      <c r="G13" s="158"/>
      <c r="H13" s="144"/>
    </row>
    <row r="14" spans="1:8">
      <c r="A14" s="145"/>
      <c r="B14" s="146"/>
      <c r="C14" s="147"/>
      <c r="D14" s="148">
        <v>214513</v>
      </c>
      <c r="E14" s="149"/>
      <c r="F14" s="150">
        <v>147682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5.51</v>
      </c>
      <c r="C19" s="159">
        <f>ROUND(VALUE(SUBSTITUTE(実質収支比率等に係る経年分析!G$48,"▲","-")),2)</f>
        <v>7.15</v>
      </c>
      <c r="D19" s="159">
        <f>ROUND(VALUE(SUBSTITUTE(実質収支比率等に係る経年分析!H$48,"▲","-")),2)</f>
        <v>6.48</v>
      </c>
      <c r="E19" s="159">
        <f>ROUND(VALUE(SUBSTITUTE(実質収支比率等に係る経年分析!I$48,"▲","-")),2)</f>
        <v>5.95</v>
      </c>
      <c r="F19" s="159">
        <f>ROUND(VALUE(SUBSTITUTE(実質収支比率等に係る経年分析!J$48,"▲","-")),2)</f>
        <v>6.76</v>
      </c>
    </row>
    <row r="20" spans="1:11">
      <c r="A20" s="159" t="s">
        <v>48</v>
      </c>
      <c r="B20" s="159">
        <f>ROUND(VALUE(SUBSTITUTE(実質収支比率等に係る経年分析!F$47,"▲","-")),2)</f>
        <v>39.42</v>
      </c>
      <c r="C20" s="159">
        <f>ROUND(VALUE(SUBSTITUTE(実質収支比率等に係る経年分析!G$47,"▲","-")),2)</f>
        <v>42.09</v>
      </c>
      <c r="D20" s="159">
        <f>ROUND(VALUE(SUBSTITUTE(実質収支比率等に係る経年分析!H$47,"▲","-")),2)</f>
        <v>37.75</v>
      </c>
      <c r="E20" s="159">
        <f>ROUND(VALUE(SUBSTITUTE(実質収支比率等に係る経年分析!I$47,"▲","-")),2)</f>
        <v>33.33</v>
      </c>
      <c r="F20" s="159">
        <f>ROUND(VALUE(SUBSTITUTE(実質収支比率等に係る経年分析!J$47,"▲","-")),2)</f>
        <v>29.67</v>
      </c>
    </row>
    <row r="21" spans="1:11">
      <c r="A21" s="159" t="s">
        <v>49</v>
      </c>
      <c r="B21" s="159">
        <f>IF(ISNUMBER(VALUE(SUBSTITUTE(実質収支比率等に係る経年分析!F$49,"▲","-"))),ROUND(VALUE(SUBSTITUTE(実質収支比率等に係る経年分析!F$49,"▲","-")),2),NA())</f>
        <v>-8.17</v>
      </c>
      <c r="C21" s="159">
        <f>IF(ISNUMBER(VALUE(SUBSTITUTE(実質収支比率等に係る経年分析!G$49,"▲","-"))),ROUND(VALUE(SUBSTITUTE(実質収支比率等に係る経年分析!G$49,"▲","-")),2),NA())</f>
        <v>1.77</v>
      </c>
      <c r="D21" s="159">
        <f>IF(ISNUMBER(VALUE(SUBSTITUTE(実質収支比率等に係る経年分析!H$49,"▲","-"))),ROUND(VALUE(SUBSTITUTE(実質収支比率等に係る経年分析!H$49,"▲","-")),2),NA())</f>
        <v>-3.15</v>
      </c>
      <c r="E21" s="159">
        <f>IF(ISNUMBER(VALUE(SUBSTITUTE(実質収支比率等に係る経年分析!I$49,"▲","-"))),ROUND(VALUE(SUBSTITUTE(実質収支比率等に係る経年分析!I$49,"▲","-")),2),NA())</f>
        <v>-7</v>
      </c>
      <c r="F21" s="159">
        <f>IF(ISNUMBER(VALUE(SUBSTITUTE(実質収支比率等に係る経年分析!J$49,"▲","-"))),ROUND(VALUE(SUBSTITUTE(実質収支比率等に係る経年分析!J$49,"▲","-")),2),NA())</f>
        <v>-6.16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小水力発電事業特別会計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0.23</v>
      </c>
    </row>
    <row r="32" spans="1:11">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1.47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2.46</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4.3099999999999996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6.76</v>
      </c>
    </row>
    <row r="36" spans="1:16">
      <c r="A36" s="160" t="str">
        <f>IF(連結実質赤字比率に係る赤字・黒字の構成分析!C$34="",NA(),連結実質赤字比率に係る赤字・黒字の構成分析!C$34)</f>
        <v>観光施設事業会計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27.19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45.72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56.97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68.61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209</v>
      </c>
      <c r="E42" s="161"/>
      <c r="F42" s="161"/>
      <c r="G42" s="161">
        <f>'実質公債費比率（分子）の構造'!L$52</f>
        <v>247</v>
      </c>
      <c r="H42" s="161"/>
      <c r="I42" s="161"/>
      <c r="J42" s="161">
        <f>'実質公債費比率（分子）の構造'!M$52</f>
        <v>386</v>
      </c>
      <c r="K42" s="161"/>
      <c r="L42" s="161"/>
      <c r="M42" s="161">
        <f>'実質公債費比率（分子）の構造'!N$52</f>
        <v>446</v>
      </c>
      <c r="N42" s="161"/>
      <c r="O42" s="161"/>
      <c r="P42" s="161">
        <f>'実質公債費比率（分子）の構造'!O$52</f>
        <v>473</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46</v>
      </c>
      <c r="C45" s="161"/>
      <c r="D45" s="161"/>
      <c r="E45" s="161">
        <f>'実質公債費比率（分子）の構造'!L$49</f>
        <v>44</v>
      </c>
      <c r="F45" s="161"/>
      <c r="G45" s="161"/>
      <c r="H45" s="161">
        <f>'実質公債費比率（分子）の構造'!M$49</f>
        <v>38</v>
      </c>
      <c r="I45" s="161"/>
      <c r="J45" s="161"/>
      <c r="K45" s="161">
        <f>'実質公債費比率（分子）の構造'!N$49</f>
        <v>40</v>
      </c>
      <c r="L45" s="161"/>
      <c r="M45" s="161"/>
      <c r="N45" s="161">
        <f>'実質公債費比率（分子）の構造'!O$49</f>
        <v>44</v>
      </c>
      <c r="O45" s="161"/>
      <c r="P45" s="161"/>
    </row>
    <row r="46" spans="1:16">
      <c r="A46" s="161" t="s">
        <v>60</v>
      </c>
      <c r="B46" s="161">
        <f>'実質公債費比率（分子）の構造'!K$48</f>
        <v>55</v>
      </c>
      <c r="C46" s="161"/>
      <c r="D46" s="161"/>
      <c r="E46" s="161">
        <f>'実質公債費比率（分子）の構造'!L$48</f>
        <v>66</v>
      </c>
      <c r="F46" s="161"/>
      <c r="G46" s="161"/>
      <c r="H46" s="161">
        <f>'実質公債費比率（分子）の構造'!M$48</f>
        <v>102</v>
      </c>
      <c r="I46" s="161"/>
      <c r="J46" s="161"/>
      <c r="K46" s="161">
        <f>'実質公債費比率（分子）の構造'!N$48</f>
        <v>127</v>
      </c>
      <c r="L46" s="161"/>
      <c r="M46" s="161"/>
      <c r="N46" s="161">
        <f>'実質公債費比率（分子）の構造'!O$48</f>
        <v>117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213</v>
      </c>
      <c r="C49" s="161"/>
      <c r="D49" s="161"/>
      <c r="E49" s="161">
        <f>'実質公債費比率（分子）の構造'!L$45</f>
        <v>216</v>
      </c>
      <c r="F49" s="161"/>
      <c r="G49" s="161"/>
      <c r="H49" s="161">
        <f>'実質公債費比率（分子）の構造'!M$45</f>
        <v>365</v>
      </c>
      <c r="I49" s="161"/>
      <c r="J49" s="161"/>
      <c r="K49" s="161">
        <f>'実質公債費比率（分子）の構造'!N$45</f>
        <v>427</v>
      </c>
      <c r="L49" s="161"/>
      <c r="M49" s="161"/>
      <c r="N49" s="161">
        <f>'実質公債費比率（分子）の構造'!O$45</f>
        <v>461</v>
      </c>
      <c r="O49" s="161"/>
      <c r="P49" s="161"/>
    </row>
    <row r="50" spans="1:16">
      <c r="A50" s="161" t="s">
        <v>64</v>
      </c>
      <c r="B50" s="161" t="e">
        <f>NA()</f>
        <v>#N/A</v>
      </c>
      <c r="C50" s="161">
        <f>IF(ISNUMBER('実質公債費比率（分子）の構造'!K$53),'実質公債費比率（分子）の構造'!K$53,NA())</f>
        <v>105</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119</v>
      </c>
      <c r="J50" s="161" t="e">
        <f>NA()</f>
        <v>#N/A</v>
      </c>
      <c r="K50" s="161" t="e">
        <f>NA()</f>
        <v>#N/A</v>
      </c>
      <c r="L50" s="161">
        <f>IF(ISNUMBER('実質公債費比率（分子）の構造'!N$53),'実質公債費比率（分子）の構造'!N$53,NA())</f>
        <v>148</v>
      </c>
      <c r="M50" s="161" t="e">
        <f>NA()</f>
        <v>#N/A</v>
      </c>
      <c r="N50" s="161" t="e">
        <f>NA()</f>
        <v>#N/A</v>
      </c>
      <c r="O50" s="161">
        <f>IF(ISNUMBER('実質公債費比率（分子）の構造'!O$53),'実質公債費比率（分子）の構造'!O$53,NA())</f>
        <v>149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3980</v>
      </c>
      <c r="E56" s="160"/>
      <c r="F56" s="160"/>
      <c r="G56" s="160">
        <f>'将来負担比率（分子）の構造'!J$52</f>
        <v>4246</v>
      </c>
      <c r="H56" s="160"/>
      <c r="I56" s="160"/>
      <c r="J56" s="160">
        <f>'将来負担比率（分子）の構造'!K$52</f>
        <v>4238</v>
      </c>
      <c r="K56" s="160"/>
      <c r="L56" s="160"/>
      <c r="M56" s="160">
        <f>'将来負担比率（分子）の構造'!L$52</f>
        <v>4283</v>
      </c>
      <c r="N56" s="160"/>
      <c r="O56" s="160"/>
      <c r="P56" s="160">
        <f>'将来負担比率（分子）の構造'!M$52</f>
        <v>4291</v>
      </c>
    </row>
    <row r="57" spans="1:16">
      <c r="A57" s="160" t="s">
        <v>35</v>
      </c>
      <c r="B57" s="160"/>
      <c r="C57" s="160"/>
      <c r="D57" s="160">
        <f>'将来負担比率（分子）の構造'!I$51</f>
        <v>11</v>
      </c>
      <c r="E57" s="160"/>
      <c r="F57" s="160"/>
      <c r="G57" s="160">
        <f>'将来負担比率（分子）の構造'!J$51</f>
        <v>5</v>
      </c>
      <c r="H57" s="160"/>
      <c r="I57" s="160"/>
      <c r="J57" s="160">
        <f>'将来負担比率（分子）の構造'!K$51</f>
        <v>2</v>
      </c>
      <c r="K57" s="160"/>
      <c r="L57" s="160"/>
      <c r="M57" s="160">
        <f>'将来負担比率（分子）の構造'!L$51</f>
        <v>1</v>
      </c>
      <c r="N57" s="160"/>
      <c r="O57" s="160"/>
      <c r="P57" s="160">
        <f>'将来負担比率（分子）の構造'!M$51</f>
        <v>1</v>
      </c>
    </row>
    <row r="58" spans="1:16">
      <c r="A58" s="160" t="s">
        <v>34</v>
      </c>
      <c r="B58" s="160"/>
      <c r="C58" s="160"/>
      <c r="D58" s="160">
        <f>'将来負担比率（分子）の構造'!I$50</f>
        <v>2237</v>
      </c>
      <c r="E58" s="160"/>
      <c r="F58" s="160"/>
      <c r="G58" s="160">
        <f>'将来負担比率（分子）の構造'!J$50</f>
        <v>2295</v>
      </c>
      <c r="H58" s="160"/>
      <c r="I58" s="160"/>
      <c r="J58" s="160">
        <f>'将来負担比率（分子）の構造'!K$50</f>
        <v>2455</v>
      </c>
      <c r="K58" s="160"/>
      <c r="L58" s="160"/>
      <c r="M58" s="160">
        <f>'将来負担比率（分子）の構造'!L$50</f>
        <v>2540</v>
      </c>
      <c r="N58" s="160"/>
      <c r="O58" s="160"/>
      <c r="P58" s="160">
        <f>'将来負担比率（分子）の構造'!M$50</f>
        <v>2629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34</v>
      </c>
      <c r="C61" s="160"/>
      <c r="D61" s="160"/>
      <c r="E61" s="160">
        <f>'将来負担比率（分子）の構造'!J$46</f>
        <v>29</v>
      </c>
      <c r="F61" s="160"/>
      <c r="G61" s="160"/>
      <c r="H61" s="160">
        <f>'将来負担比率（分子）の構造'!K$46</f>
        <v>25</v>
      </c>
      <c r="I61" s="160"/>
      <c r="J61" s="160"/>
      <c r="K61" s="160">
        <f>'将来負担比率（分子）の構造'!L$46</f>
        <v>20</v>
      </c>
      <c r="L61" s="160"/>
      <c r="M61" s="160"/>
      <c r="N61" s="160">
        <f>'将来負担比率（分子）の構造'!M$46</f>
        <v>16</v>
      </c>
      <c r="O61" s="160"/>
      <c r="P61" s="160"/>
    </row>
    <row r="62" spans="1:16">
      <c r="A62" s="160" t="s">
        <v>28</v>
      </c>
      <c r="B62" s="160">
        <f>'将来負担比率（分子）の構造'!I$45</f>
        <v>1125</v>
      </c>
      <c r="C62" s="160"/>
      <c r="D62" s="160"/>
      <c r="E62" s="160">
        <f>'将来負担比率（分子）の構造'!J$45</f>
        <v>1096</v>
      </c>
      <c r="F62" s="160"/>
      <c r="G62" s="160"/>
      <c r="H62" s="160">
        <f>'将来負担比率（分子）の構造'!K$45</f>
        <v>1074</v>
      </c>
      <c r="I62" s="160"/>
      <c r="J62" s="160"/>
      <c r="K62" s="160">
        <f>'将来負担比率（分子）の構造'!L$45</f>
        <v>1035</v>
      </c>
      <c r="L62" s="160"/>
      <c r="M62" s="160"/>
      <c r="N62" s="160">
        <f>'将来負担比率（分子）の構造'!M$45</f>
        <v>1102</v>
      </c>
      <c r="O62" s="160"/>
      <c r="P62" s="160"/>
    </row>
    <row r="63" spans="1:16">
      <c r="A63" s="160" t="s">
        <v>27</v>
      </c>
      <c r="B63" s="160">
        <f>'将来負担比率（分子）の構造'!I$44</f>
        <v>394</v>
      </c>
      <c r="C63" s="160"/>
      <c r="D63" s="160"/>
      <c r="E63" s="160">
        <f>'将来負担比率（分子）の構造'!J$44</f>
        <v>436</v>
      </c>
      <c r="F63" s="160"/>
      <c r="G63" s="160"/>
      <c r="H63" s="160">
        <f>'将来負担比率（分子）の構造'!K$44</f>
        <v>391</v>
      </c>
      <c r="I63" s="160"/>
      <c r="J63" s="160"/>
      <c r="K63" s="160">
        <f>'将来負担比率（分子）の構造'!L$44</f>
        <v>348</v>
      </c>
      <c r="L63" s="160"/>
      <c r="M63" s="160"/>
      <c r="N63" s="160">
        <f>'将来負担比率（分子）の構造'!M$44</f>
        <v>299</v>
      </c>
      <c r="O63" s="160"/>
      <c r="P63" s="160"/>
    </row>
    <row r="64" spans="1:16">
      <c r="A64" s="160" t="s">
        <v>26</v>
      </c>
      <c r="B64" s="160">
        <f>'将来負担比率（分子）の構造'!I$43</f>
        <v>1056</v>
      </c>
      <c r="C64" s="160"/>
      <c r="D64" s="160"/>
      <c r="E64" s="160">
        <f>'将来負担比率（分子）の構造'!J$43</f>
        <v>969</v>
      </c>
      <c r="F64" s="160"/>
      <c r="G64" s="160"/>
      <c r="H64" s="160">
        <f>'将来負担比率（分子）の構造'!K$43</f>
        <v>910</v>
      </c>
      <c r="I64" s="160"/>
      <c r="J64" s="160"/>
      <c r="K64" s="160">
        <f>'将来負担比率（分子）の構造'!L$43</f>
        <v>1000</v>
      </c>
      <c r="L64" s="160"/>
      <c r="M64" s="160"/>
      <c r="N64" s="160">
        <f>'将来負担比率（分子）の構造'!M$43</f>
        <v>1003</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3084</v>
      </c>
      <c r="C66" s="160"/>
      <c r="D66" s="160"/>
      <c r="E66" s="160">
        <f>'将来負担比率（分子）の構造'!J$41</f>
        <v>3365</v>
      </c>
      <c r="F66" s="160"/>
      <c r="G66" s="160"/>
      <c r="H66" s="160">
        <f>'将来負担比率（分子）の構造'!K$41</f>
        <v>3315</v>
      </c>
      <c r="I66" s="160"/>
      <c r="J66" s="160"/>
      <c r="K66" s="160">
        <f>'将来負担比率（分子）の構造'!L$41</f>
        <v>4028</v>
      </c>
      <c r="L66" s="160"/>
      <c r="M66" s="160"/>
      <c r="N66" s="160">
        <f>'将来負担比率（分子）の構造'!M$41</f>
        <v>4207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771</v>
      </c>
      <c r="C72" s="164">
        <f>基金残高に係る経年分析!G55</f>
        <v>701</v>
      </c>
      <c r="D72" s="164">
        <f>基金残高に係る経年分析!H55</f>
        <v>621</v>
      </c>
    </row>
    <row r="73" spans="1:16">
      <c r="A73" s="163" t="s">
        <v>71</v>
      </c>
      <c r="B73" s="164">
        <f>基金残高に係る経年分析!F56</f>
        <v>608</v>
      </c>
      <c r="C73" s="164">
        <f>基金残高に係る経年分析!G56</f>
        <v>549</v>
      </c>
      <c r="D73" s="164">
        <f>基金残高に係る経年分析!H56</f>
        <v>479</v>
      </c>
    </row>
    <row r="74" spans="1:16">
      <c r="A74" s="163" t="s">
        <v>72</v>
      </c>
      <c r="B74" s="164">
        <f>基金残高に係る経年分析!F57</f>
        <v>955</v>
      </c>
      <c r="C74" s="164">
        <f>基金残高に係る経年分析!G57</f>
        <v>1111</v>
      </c>
      <c r="D74" s="164">
        <f>基金残高に係る経年分析!H57</f>
        <v>1310</v>
      </c>
    </row>
  </sheetData>
  <sheetProtection algorithmName="SHA-512" hashValue="yX51PheE8XIU5eYW+EhzCThda/vjQtnVG3z8IUCJwN0PEQnuLQUW5vPWw+OZySEPYbOoyQL2R8He+klJZg5Lcw==" saltValue="xPRWmpA6FI99Dc4l8WMY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218</v>
      </c>
      <c r="C5" s="741"/>
      <c r="D5" s="741"/>
      <c r="E5" s="741"/>
      <c r="F5" s="741"/>
      <c r="G5" s="741"/>
      <c r="H5" s="741"/>
      <c r="I5" s="741"/>
      <c r="J5" s="741"/>
      <c r="K5" s="741"/>
      <c r="L5" s="741"/>
      <c r="M5" s="741"/>
      <c r="N5" s="741"/>
      <c r="O5" s="741"/>
      <c r="P5" s="741"/>
      <c r="Q5" s="742"/>
      <c r="R5" s="706">
        <v>428041</v>
      </c>
      <c r="S5" s="707"/>
      <c r="T5" s="707"/>
      <c r="U5" s="707"/>
      <c r="V5" s="707"/>
      <c r="W5" s="707"/>
      <c r="X5" s="707"/>
      <c r="Y5" s="753"/>
      <c r="Z5" s="771">
        <v>10.9</v>
      </c>
      <c r="AA5" s="771"/>
      <c r="AB5" s="771"/>
      <c r="AC5" s="771"/>
      <c r="AD5" s="772">
        <v>428041</v>
      </c>
      <c r="AE5" s="772"/>
      <c r="AF5" s="772"/>
      <c r="AG5" s="772"/>
      <c r="AH5" s="772"/>
      <c r="AI5" s="772"/>
      <c r="AJ5" s="772"/>
      <c r="AK5" s="772"/>
      <c r="AL5" s="754">
        <v>20.7</v>
      </c>
      <c r="AM5" s="723"/>
      <c r="AN5" s="723"/>
      <c r="AO5" s="755"/>
      <c r="AP5" s="740" t="s">
        <v>219</v>
      </c>
      <c r="AQ5" s="741"/>
      <c r="AR5" s="741"/>
      <c r="AS5" s="741"/>
      <c r="AT5" s="741"/>
      <c r="AU5" s="741"/>
      <c r="AV5" s="741"/>
      <c r="AW5" s="741"/>
      <c r="AX5" s="741"/>
      <c r="AY5" s="741"/>
      <c r="AZ5" s="741"/>
      <c r="BA5" s="741"/>
      <c r="BB5" s="741"/>
      <c r="BC5" s="741"/>
      <c r="BD5" s="741"/>
      <c r="BE5" s="741"/>
      <c r="BF5" s="742"/>
      <c r="BG5" s="641">
        <v>404199</v>
      </c>
      <c r="BH5" s="644"/>
      <c r="BI5" s="644"/>
      <c r="BJ5" s="644"/>
      <c r="BK5" s="644"/>
      <c r="BL5" s="644"/>
      <c r="BM5" s="644"/>
      <c r="BN5" s="645"/>
      <c r="BO5" s="703">
        <v>94.4</v>
      </c>
      <c r="BP5" s="703"/>
      <c r="BQ5" s="703"/>
      <c r="BR5" s="703"/>
      <c r="BS5" s="704" t="s">
        <v>220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212</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36730</v>
      </c>
      <c r="S6" s="644"/>
      <c r="T6" s="644"/>
      <c r="U6" s="644"/>
      <c r="V6" s="644"/>
      <c r="W6" s="644"/>
      <c r="X6" s="644"/>
      <c r="Y6" s="645"/>
      <c r="Z6" s="703">
        <v>0.9</v>
      </c>
      <c r="AA6" s="703"/>
      <c r="AB6" s="703"/>
      <c r="AC6" s="703"/>
      <c r="AD6" s="704">
        <v>36730</v>
      </c>
      <c r="AE6" s="704"/>
      <c r="AF6" s="704"/>
      <c r="AG6" s="704"/>
      <c r="AH6" s="704"/>
      <c r="AI6" s="704"/>
      <c r="AJ6" s="704"/>
      <c r="AK6" s="704"/>
      <c r="AL6" s="646">
        <v>1.8</v>
      </c>
      <c r="AM6" s="647"/>
      <c r="AN6" s="647"/>
      <c r="AO6" s="705"/>
      <c r="AP6" s="638" t="s">
        <v>225</v>
      </c>
      <c r="AQ6" s="639"/>
      <c r="AR6" s="639"/>
      <c r="AS6" s="639"/>
      <c r="AT6" s="639"/>
      <c r="AU6" s="639"/>
      <c r="AV6" s="639"/>
      <c r="AW6" s="639"/>
      <c r="AX6" s="639"/>
      <c r="AY6" s="639"/>
      <c r="AZ6" s="639"/>
      <c r="BA6" s="639"/>
      <c r="BB6" s="639"/>
      <c r="BC6" s="639"/>
      <c r="BD6" s="639"/>
      <c r="BE6" s="639"/>
      <c r="BF6" s="640"/>
      <c r="BG6" s="641">
        <v>404199</v>
      </c>
      <c r="BH6" s="644"/>
      <c r="BI6" s="644"/>
      <c r="BJ6" s="644"/>
      <c r="BK6" s="644"/>
      <c r="BL6" s="644"/>
      <c r="BM6" s="644"/>
      <c r="BN6" s="645"/>
      <c r="BO6" s="703">
        <v>94.4</v>
      </c>
      <c r="BP6" s="703"/>
      <c r="BQ6" s="703"/>
      <c r="BR6" s="703"/>
      <c r="BS6" s="704" t="s">
        <v>220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37367</v>
      </c>
      <c r="CS6" s="644"/>
      <c r="CT6" s="644"/>
      <c r="CU6" s="644"/>
      <c r="CV6" s="644"/>
      <c r="CW6" s="644"/>
      <c r="CX6" s="644"/>
      <c r="CY6" s="645"/>
      <c r="CZ6" s="754">
        <v>1</v>
      </c>
      <c r="DA6" s="723"/>
      <c r="DB6" s="723"/>
      <c r="DC6" s="757"/>
      <c r="DD6" s="649" t="s">
        <v>121</v>
      </c>
      <c r="DE6" s="644"/>
      <c r="DF6" s="644"/>
      <c r="DG6" s="644"/>
      <c r="DH6" s="644"/>
      <c r="DI6" s="644"/>
      <c r="DJ6" s="644"/>
      <c r="DK6" s="644"/>
      <c r="DL6" s="644"/>
      <c r="DM6" s="644"/>
      <c r="DN6" s="644"/>
      <c r="DO6" s="644"/>
      <c r="DP6" s="645"/>
      <c r="DQ6" s="649">
        <v>37367</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426</v>
      </c>
      <c r="S7" s="644"/>
      <c r="T7" s="644"/>
      <c r="U7" s="644"/>
      <c r="V7" s="644"/>
      <c r="W7" s="644"/>
      <c r="X7" s="644"/>
      <c r="Y7" s="645"/>
      <c r="Z7" s="703">
        <v>0</v>
      </c>
      <c r="AA7" s="703"/>
      <c r="AB7" s="703"/>
      <c r="AC7" s="703"/>
      <c r="AD7" s="704">
        <v>426</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120812</v>
      </c>
      <c r="BH7" s="644"/>
      <c r="BI7" s="644"/>
      <c r="BJ7" s="644"/>
      <c r="BK7" s="644"/>
      <c r="BL7" s="644"/>
      <c r="BM7" s="644"/>
      <c r="BN7" s="645"/>
      <c r="BO7" s="703">
        <v>28.2</v>
      </c>
      <c r="BP7" s="703"/>
      <c r="BQ7" s="703"/>
      <c r="BR7" s="703"/>
      <c r="BS7" s="704" t="s">
        <v>121</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582035</v>
      </c>
      <c r="CS7" s="644"/>
      <c r="CT7" s="644"/>
      <c r="CU7" s="644"/>
      <c r="CV7" s="644"/>
      <c r="CW7" s="644"/>
      <c r="CX7" s="644"/>
      <c r="CY7" s="645"/>
      <c r="CZ7" s="703">
        <v>15.4</v>
      </c>
      <c r="DA7" s="703"/>
      <c r="DB7" s="703"/>
      <c r="DC7" s="703"/>
      <c r="DD7" s="649">
        <v>16008</v>
      </c>
      <c r="DE7" s="644"/>
      <c r="DF7" s="644"/>
      <c r="DG7" s="644"/>
      <c r="DH7" s="644"/>
      <c r="DI7" s="644"/>
      <c r="DJ7" s="644"/>
      <c r="DK7" s="644"/>
      <c r="DL7" s="644"/>
      <c r="DM7" s="644"/>
      <c r="DN7" s="644"/>
      <c r="DO7" s="644"/>
      <c r="DP7" s="645"/>
      <c r="DQ7" s="649">
        <v>316434</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1023</v>
      </c>
      <c r="S8" s="644"/>
      <c r="T8" s="644"/>
      <c r="U8" s="644"/>
      <c r="V8" s="644"/>
      <c r="W8" s="644"/>
      <c r="X8" s="644"/>
      <c r="Y8" s="645"/>
      <c r="Z8" s="703">
        <v>0</v>
      </c>
      <c r="AA8" s="703"/>
      <c r="AB8" s="703"/>
      <c r="AC8" s="703"/>
      <c r="AD8" s="704">
        <v>1023</v>
      </c>
      <c r="AE8" s="704"/>
      <c r="AF8" s="704"/>
      <c r="AG8" s="704"/>
      <c r="AH8" s="704"/>
      <c r="AI8" s="704"/>
      <c r="AJ8" s="704"/>
      <c r="AK8" s="704"/>
      <c r="AL8" s="646">
        <v>0</v>
      </c>
      <c r="AM8" s="647"/>
      <c r="AN8" s="647"/>
      <c r="AO8" s="705"/>
      <c r="AP8" s="638" t="s">
        <v>231</v>
      </c>
      <c r="AQ8" s="639"/>
      <c r="AR8" s="639"/>
      <c r="AS8" s="639"/>
      <c r="AT8" s="639"/>
      <c r="AU8" s="639"/>
      <c r="AV8" s="639"/>
      <c r="AW8" s="639"/>
      <c r="AX8" s="639"/>
      <c r="AY8" s="639"/>
      <c r="AZ8" s="639"/>
      <c r="BA8" s="639"/>
      <c r="BB8" s="639"/>
      <c r="BC8" s="639"/>
      <c r="BD8" s="639"/>
      <c r="BE8" s="639"/>
      <c r="BF8" s="640"/>
      <c r="BG8" s="641">
        <v>6045</v>
      </c>
      <c r="BH8" s="644"/>
      <c r="BI8" s="644"/>
      <c r="BJ8" s="644"/>
      <c r="BK8" s="644"/>
      <c r="BL8" s="644"/>
      <c r="BM8" s="644"/>
      <c r="BN8" s="645"/>
      <c r="BO8" s="703">
        <v>1.4</v>
      </c>
      <c r="BP8" s="703"/>
      <c r="BQ8" s="703"/>
      <c r="BR8" s="703"/>
      <c r="BS8" s="649" t="s">
        <v>220</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767905</v>
      </c>
      <c r="CS8" s="644"/>
      <c r="CT8" s="644"/>
      <c r="CU8" s="644"/>
      <c r="CV8" s="644"/>
      <c r="CW8" s="644"/>
      <c r="CX8" s="644"/>
      <c r="CY8" s="645"/>
      <c r="CZ8" s="703">
        <v>20.3</v>
      </c>
      <c r="DA8" s="703"/>
      <c r="DB8" s="703"/>
      <c r="DC8" s="703"/>
      <c r="DD8" s="649">
        <v>197197</v>
      </c>
      <c r="DE8" s="644"/>
      <c r="DF8" s="644"/>
      <c r="DG8" s="644"/>
      <c r="DH8" s="644"/>
      <c r="DI8" s="644"/>
      <c r="DJ8" s="644"/>
      <c r="DK8" s="644"/>
      <c r="DL8" s="644"/>
      <c r="DM8" s="644"/>
      <c r="DN8" s="644"/>
      <c r="DO8" s="644"/>
      <c r="DP8" s="645"/>
      <c r="DQ8" s="649">
        <v>399247</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1117</v>
      </c>
      <c r="S9" s="644"/>
      <c r="T9" s="644"/>
      <c r="U9" s="644"/>
      <c r="V9" s="644"/>
      <c r="W9" s="644"/>
      <c r="X9" s="644"/>
      <c r="Y9" s="645"/>
      <c r="Z9" s="703">
        <v>0</v>
      </c>
      <c r="AA9" s="703"/>
      <c r="AB9" s="703"/>
      <c r="AC9" s="703"/>
      <c r="AD9" s="704">
        <v>1117</v>
      </c>
      <c r="AE9" s="704"/>
      <c r="AF9" s="704"/>
      <c r="AG9" s="704"/>
      <c r="AH9" s="704"/>
      <c r="AI9" s="704"/>
      <c r="AJ9" s="704"/>
      <c r="AK9" s="704"/>
      <c r="AL9" s="646">
        <v>0.1</v>
      </c>
      <c r="AM9" s="647"/>
      <c r="AN9" s="647"/>
      <c r="AO9" s="705"/>
      <c r="AP9" s="638" t="s">
        <v>234</v>
      </c>
      <c r="AQ9" s="639"/>
      <c r="AR9" s="639"/>
      <c r="AS9" s="639"/>
      <c r="AT9" s="639"/>
      <c r="AU9" s="639"/>
      <c r="AV9" s="639"/>
      <c r="AW9" s="639"/>
      <c r="AX9" s="639"/>
      <c r="AY9" s="639"/>
      <c r="AZ9" s="639"/>
      <c r="BA9" s="639"/>
      <c r="BB9" s="639"/>
      <c r="BC9" s="639"/>
      <c r="BD9" s="639"/>
      <c r="BE9" s="639"/>
      <c r="BF9" s="640"/>
      <c r="BG9" s="641">
        <v>100488</v>
      </c>
      <c r="BH9" s="644"/>
      <c r="BI9" s="644"/>
      <c r="BJ9" s="644"/>
      <c r="BK9" s="644"/>
      <c r="BL9" s="644"/>
      <c r="BM9" s="644"/>
      <c r="BN9" s="645"/>
      <c r="BO9" s="703">
        <v>23.5</v>
      </c>
      <c r="BP9" s="703"/>
      <c r="BQ9" s="703"/>
      <c r="BR9" s="703"/>
      <c r="BS9" s="649" t="s">
        <v>130</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144912</v>
      </c>
      <c r="CS9" s="644"/>
      <c r="CT9" s="644"/>
      <c r="CU9" s="644"/>
      <c r="CV9" s="644"/>
      <c r="CW9" s="644"/>
      <c r="CX9" s="644"/>
      <c r="CY9" s="645"/>
      <c r="CZ9" s="703">
        <v>3.8</v>
      </c>
      <c r="DA9" s="703"/>
      <c r="DB9" s="703"/>
      <c r="DC9" s="703"/>
      <c r="DD9" s="649">
        <v>1098</v>
      </c>
      <c r="DE9" s="644"/>
      <c r="DF9" s="644"/>
      <c r="DG9" s="644"/>
      <c r="DH9" s="644"/>
      <c r="DI9" s="644"/>
      <c r="DJ9" s="644"/>
      <c r="DK9" s="644"/>
      <c r="DL9" s="644"/>
      <c r="DM9" s="644"/>
      <c r="DN9" s="644"/>
      <c r="DO9" s="644"/>
      <c r="DP9" s="645"/>
      <c r="DQ9" s="649">
        <v>129396</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220</v>
      </c>
      <c r="AA10" s="703"/>
      <c r="AB10" s="703"/>
      <c r="AC10" s="703"/>
      <c r="AD10" s="704" t="s">
        <v>220</v>
      </c>
      <c r="AE10" s="704"/>
      <c r="AF10" s="704"/>
      <c r="AG10" s="704"/>
      <c r="AH10" s="704"/>
      <c r="AI10" s="704"/>
      <c r="AJ10" s="704"/>
      <c r="AK10" s="704"/>
      <c r="AL10" s="646" t="s">
        <v>220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9554</v>
      </c>
      <c r="BH10" s="644"/>
      <c r="BI10" s="644"/>
      <c r="BJ10" s="644"/>
      <c r="BK10" s="644"/>
      <c r="BL10" s="644"/>
      <c r="BM10" s="644"/>
      <c r="BN10" s="645"/>
      <c r="BO10" s="703">
        <v>2.2000000000000002</v>
      </c>
      <c r="BP10" s="703"/>
      <c r="BQ10" s="703"/>
      <c r="BR10" s="703"/>
      <c r="BS10" s="649" t="s">
        <v>220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2210</v>
      </c>
      <c r="CS10" s="644"/>
      <c r="CT10" s="644"/>
      <c r="CU10" s="644"/>
      <c r="CV10" s="644"/>
      <c r="CW10" s="644"/>
      <c r="CX10" s="644"/>
      <c r="CY10" s="645"/>
      <c r="CZ10" s="703">
        <v>0.1</v>
      </c>
      <c r="DA10" s="703"/>
      <c r="DB10" s="703"/>
      <c r="DC10" s="703"/>
      <c r="DD10" s="649" t="s">
        <v>121</v>
      </c>
      <c r="DE10" s="644"/>
      <c r="DF10" s="644"/>
      <c r="DG10" s="644"/>
      <c r="DH10" s="644"/>
      <c r="DI10" s="644"/>
      <c r="DJ10" s="644"/>
      <c r="DK10" s="644"/>
      <c r="DL10" s="644"/>
      <c r="DM10" s="644"/>
      <c r="DN10" s="644"/>
      <c r="DO10" s="644"/>
      <c r="DP10" s="645"/>
      <c r="DQ10" s="649">
        <v>2210</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130</v>
      </c>
      <c r="AA11" s="703"/>
      <c r="AB11" s="703"/>
      <c r="AC11" s="703"/>
      <c r="AD11" s="704" t="s">
        <v>220</v>
      </c>
      <c r="AE11" s="704"/>
      <c r="AF11" s="704"/>
      <c r="AG11" s="704"/>
      <c r="AH11" s="704"/>
      <c r="AI11" s="704"/>
      <c r="AJ11" s="704"/>
      <c r="AK11" s="704"/>
      <c r="AL11" s="646" t="s">
        <v>121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4725</v>
      </c>
      <c r="BH11" s="644"/>
      <c r="BI11" s="644"/>
      <c r="BJ11" s="644"/>
      <c r="BK11" s="644"/>
      <c r="BL11" s="644"/>
      <c r="BM11" s="644"/>
      <c r="BN11" s="645"/>
      <c r="BO11" s="703">
        <v>1.1000000000000001</v>
      </c>
      <c r="BP11" s="703"/>
      <c r="BQ11" s="703"/>
      <c r="BR11" s="703"/>
      <c r="BS11" s="649" t="s">
        <v>130</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144245</v>
      </c>
      <c r="CS11" s="644"/>
      <c r="CT11" s="644"/>
      <c r="CU11" s="644"/>
      <c r="CV11" s="644"/>
      <c r="CW11" s="644"/>
      <c r="CX11" s="644"/>
      <c r="CY11" s="645"/>
      <c r="CZ11" s="703">
        <v>3.8</v>
      </c>
      <c r="DA11" s="703"/>
      <c r="DB11" s="703"/>
      <c r="DC11" s="703"/>
      <c r="DD11" s="649">
        <v>7638</v>
      </c>
      <c r="DE11" s="644"/>
      <c r="DF11" s="644"/>
      <c r="DG11" s="644"/>
      <c r="DH11" s="644"/>
      <c r="DI11" s="644"/>
      <c r="DJ11" s="644"/>
      <c r="DK11" s="644"/>
      <c r="DL11" s="644"/>
      <c r="DM11" s="644"/>
      <c r="DN11" s="644"/>
      <c r="DO11" s="644"/>
      <c r="DP11" s="645"/>
      <c r="DQ11" s="649">
        <v>93567</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75219</v>
      </c>
      <c r="S12" s="644"/>
      <c r="T12" s="644"/>
      <c r="U12" s="644"/>
      <c r="V12" s="644"/>
      <c r="W12" s="644"/>
      <c r="X12" s="644"/>
      <c r="Y12" s="645"/>
      <c r="Z12" s="703">
        <v>1.9</v>
      </c>
      <c r="AA12" s="703"/>
      <c r="AB12" s="703"/>
      <c r="AC12" s="703"/>
      <c r="AD12" s="704">
        <v>75219</v>
      </c>
      <c r="AE12" s="704"/>
      <c r="AF12" s="704"/>
      <c r="AG12" s="704"/>
      <c r="AH12" s="704"/>
      <c r="AI12" s="704"/>
      <c r="AJ12" s="704"/>
      <c r="AK12" s="704"/>
      <c r="AL12" s="646">
        <v>3.6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260360</v>
      </c>
      <c r="BH12" s="644"/>
      <c r="BI12" s="644"/>
      <c r="BJ12" s="644"/>
      <c r="BK12" s="644"/>
      <c r="BL12" s="644"/>
      <c r="BM12" s="644"/>
      <c r="BN12" s="645"/>
      <c r="BO12" s="703">
        <v>60.8</v>
      </c>
      <c r="BP12" s="703"/>
      <c r="BQ12" s="703"/>
      <c r="BR12" s="703"/>
      <c r="BS12" s="649" t="s">
        <v>121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607101</v>
      </c>
      <c r="CS12" s="644"/>
      <c r="CT12" s="644"/>
      <c r="CU12" s="644"/>
      <c r="CV12" s="644"/>
      <c r="CW12" s="644"/>
      <c r="CX12" s="644"/>
      <c r="CY12" s="645"/>
      <c r="CZ12" s="703">
        <v>16</v>
      </c>
      <c r="DA12" s="703"/>
      <c r="DB12" s="703"/>
      <c r="DC12" s="703"/>
      <c r="DD12" s="649">
        <v>191460</v>
      </c>
      <c r="DE12" s="644"/>
      <c r="DF12" s="644"/>
      <c r="DG12" s="644"/>
      <c r="DH12" s="644"/>
      <c r="DI12" s="644"/>
      <c r="DJ12" s="644"/>
      <c r="DK12" s="644"/>
      <c r="DL12" s="644"/>
      <c r="DM12" s="644"/>
      <c r="DN12" s="644"/>
      <c r="DO12" s="644"/>
      <c r="DP12" s="645"/>
      <c r="DQ12" s="649">
        <v>379810</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t="s">
        <v>220</v>
      </c>
      <c r="S13" s="644"/>
      <c r="T13" s="644"/>
      <c r="U13" s="644"/>
      <c r="V13" s="644"/>
      <c r="W13" s="644"/>
      <c r="X13" s="644"/>
      <c r="Y13" s="645"/>
      <c r="Z13" s="703" t="s">
        <v>220</v>
      </c>
      <c r="AA13" s="703"/>
      <c r="AB13" s="703"/>
      <c r="AC13" s="703"/>
      <c r="AD13" s="704" t="s">
        <v>121</v>
      </c>
      <c r="AE13" s="704"/>
      <c r="AF13" s="704"/>
      <c r="AG13" s="704"/>
      <c r="AH13" s="704"/>
      <c r="AI13" s="704"/>
      <c r="AJ13" s="704"/>
      <c r="AK13" s="704"/>
      <c r="AL13" s="646" t="s">
        <v>121</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258294</v>
      </c>
      <c r="BH13" s="644"/>
      <c r="BI13" s="644"/>
      <c r="BJ13" s="644"/>
      <c r="BK13" s="644"/>
      <c r="BL13" s="644"/>
      <c r="BM13" s="644"/>
      <c r="BN13" s="645"/>
      <c r="BO13" s="703">
        <v>60.3</v>
      </c>
      <c r="BP13" s="703"/>
      <c r="BQ13" s="703"/>
      <c r="BR13" s="703"/>
      <c r="BS13" s="649" t="s">
        <v>121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592861</v>
      </c>
      <c r="CS13" s="644"/>
      <c r="CT13" s="644"/>
      <c r="CU13" s="644"/>
      <c r="CV13" s="644"/>
      <c r="CW13" s="644"/>
      <c r="CX13" s="644"/>
      <c r="CY13" s="645"/>
      <c r="CZ13" s="703">
        <v>15.7</v>
      </c>
      <c r="DA13" s="703"/>
      <c r="DB13" s="703"/>
      <c r="DC13" s="703"/>
      <c r="DD13" s="649">
        <v>305382</v>
      </c>
      <c r="DE13" s="644"/>
      <c r="DF13" s="644"/>
      <c r="DG13" s="644"/>
      <c r="DH13" s="644"/>
      <c r="DI13" s="644"/>
      <c r="DJ13" s="644"/>
      <c r="DK13" s="644"/>
      <c r="DL13" s="644"/>
      <c r="DM13" s="644"/>
      <c r="DN13" s="644"/>
      <c r="DO13" s="644"/>
      <c r="DP13" s="645"/>
      <c r="DQ13" s="649">
        <v>265823</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130</v>
      </c>
      <c r="AE14" s="704"/>
      <c r="AF14" s="704"/>
      <c r="AG14" s="704"/>
      <c r="AH14" s="704"/>
      <c r="AI14" s="704"/>
      <c r="AJ14" s="704"/>
      <c r="AK14" s="704"/>
      <c r="AL14" s="646" t="s">
        <v>130</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13805</v>
      </c>
      <c r="BH14" s="644"/>
      <c r="BI14" s="644"/>
      <c r="BJ14" s="644"/>
      <c r="BK14" s="644"/>
      <c r="BL14" s="644"/>
      <c r="BM14" s="644"/>
      <c r="BN14" s="645"/>
      <c r="BO14" s="703">
        <v>3.2</v>
      </c>
      <c r="BP14" s="703"/>
      <c r="BQ14" s="703"/>
      <c r="BR14" s="703"/>
      <c r="BS14" s="649" t="s">
        <v>130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133166</v>
      </c>
      <c r="CS14" s="644"/>
      <c r="CT14" s="644"/>
      <c r="CU14" s="644"/>
      <c r="CV14" s="644"/>
      <c r="CW14" s="644"/>
      <c r="CX14" s="644"/>
      <c r="CY14" s="645"/>
      <c r="CZ14" s="703">
        <v>3.5</v>
      </c>
      <c r="DA14" s="703"/>
      <c r="DB14" s="703"/>
      <c r="DC14" s="703"/>
      <c r="DD14" s="649">
        <v>2603</v>
      </c>
      <c r="DE14" s="644"/>
      <c r="DF14" s="644"/>
      <c r="DG14" s="644"/>
      <c r="DH14" s="644"/>
      <c r="DI14" s="644"/>
      <c r="DJ14" s="644"/>
      <c r="DK14" s="644"/>
      <c r="DL14" s="644"/>
      <c r="DM14" s="644"/>
      <c r="DN14" s="644"/>
      <c r="DO14" s="644"/>
      <c r="DP14" s="645"/>
      <c r="DQ14" s="649">
        <v>111441</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9354</v>
      </c>
      <c r="S15" s="644"/>
      <c r="T15" s="644"/>
      <c r="U15" s="644"/>
      <c r="V15" s="644"/>
      <c r="W15" s="644"/>
      <c r="X15" s="644"/>
      <c r="Y15" s="645"/>
      <c r="Z15" s="703">
        <v>0.2</v>
      </c>
      <c r="AA15" s="703"/>
      <c r="AB15" s="703"/>
      <c r="AC15" s="703"/>
      <c r="AD15" s="704">
        <v>9354</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9222</v>
      </c>
      <c r="BH15" s="644"/>
      <c r="BI15" s="644"/>
      <c r="BJ15" s="644"/>
      <c r="BK15" s="644"/>
      <c r="BL15" s="644"/>
      <c r="BM15" s="644"/>
      <c r="BN15" s="645"/>
      <c r="BO15" s="703">
        <v>2.2000000000000002</v>
      </c>
      <c r="BP15" s="703"/>
      <c r="BQ15" s="703"/>
      <c r="BR15" s="703"/>
      <c r="BS15" s="649" t="s">
        <v>220</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309280</v>
      </c>
      <c r="CS15" s="644"/>
      <c r="CT15" s="644"/>
      <c r="CU15" s="644"/>
      <c r="CV15" s="644"/>
      <c r="CW15" s="644"/>
      <c r="CX15" s="644"/>
      <c r="CY15" s="645"/>
      <c r="CZ15" s="703">
        <v>8.1999999999999993</v>
      </c>
      <c r="DA15" s="703"/>
      <c r="DB15" s="703"/>
      <c r="DC15" s="703"/>
      <c r="DD15" s="649">
        <v>82671</v>
      </c>
      <c r="DE15" s="644"/>
      <c r="DF15" s="644"/>
      <c r="DG15" s="644"/>
      <c r="DH15" s="644"/>
      <c r="DI15" s="644"/>
      <c r="DJ15" s="644"/>
      <c r="DK15" s="644"/>
      <c r="DL15" s="644"/>
      <c r="DM15" s="644"/>
      <c r="DN15" s="644"/>
      <c r="DO15" s="644"/>
      <c r="DP15" s="645"/>
      <c r="DQ15" s="649">
        <v>233448</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220</v>
      </c>
      <c r="S16" s="644"/>
      <c r="T16" s="644"/>
      <c r="U16" s="644"/>
      <c r="V16" s="644"/>
      <c r="W16" s="644"/>
      <c r="X16" s="644"/>
      <c r="Y16" s="645"/>
      <c r="Z16" s="703" t="s">
        <v>220</v>
      </c>
      <c r="AA16" s="703"/>
      <c r="AB16" s="703"/>
      <c r="AC16" s="703"/>
      <c r="AD16" s="704" t="s">
        <v>130</v>
      </c>
      <c r="AE16" s="704"/>
      <c r="AF16" s="704"/>
      <c r="AG16" s="704"/>
      <c r="AH16" s="704"/>
      <c r="AI16" s="704"/>
      <c r="AJ16" s="704"/>
      <c r="AK16" s="704"/>
      <c r="AL16" s="646" t="s">
        <v>130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130</v>
      </c>
      <c r="BH16" s="644"/>
      <c r="BI16" s="644"/>
      <c r="BJ16" s="644"/>
      <c r="BK16" s="644"/>
      <c r="BL16" s="644"/>
      <c r="BM16" s="644"/>
      <c r="BN16" s="645"/>
      <c r="BO16" s="703" t="s">
        <v>130</v>
      </c>
      <c r="BP16" s="703"/>
      <c r="BQ16" s="703"/>
      <c r="BR16" s="703"/>
      <c r="BS16" s="649" t="s">
        <v>220</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4523</v>
      </c>
      <c r="CS16" s="644"/>
      <c r="CT16" s="644"/>
      <c r="CU16" s="644"/>
      <c r="CV16" s="644"/>
      <c r="CW16" s="644"/>
      <c r="CX16" s="644"/>
      <c r="CY16" s="645"/>
      <c r="CZ16" s="703">
        <v>0.1</v>
      </c>
      <c r="DA16" s="703"/>
      <c r="DB16" s="703"/>
      <c r="DC16" s="703"/>
      <c r="DD16" s="649" t="s">
        <v>130</v>
      </c>
      <c r="DE16" s="644"/>
      <c r="DF16" s="644"/>
      <c r="DG16" s="644"/>
      <c r="DH16" s="644"/>
      <c r="DI16" s="644"/>
      <c r="DJ16" s="644"/>
      <c r="DK16" s="644"/>
      <c r="DL16" s="644"/>
      <c r="DM16" s="644"/>
      <c r="DN16" s="644"/>
      <c r="DO16" s="644"/>
      <c r="DP16" s="645"/>
      <c r="DQ16" s="649">
        <v>3944</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336</v>
      </c>
      <c r="S17" s="644"/>
      <c r="T17" s="644"/>
      <c r="U17" s="644"/>
      <c r="V17" s="644"/>
      <c r="W17" s="644"/>
      <c r="X17" s="644"/>
      <c r="Y17" s="645"/>
      <c r="Z17" s="703">
        <v>0</v>
      </c>
      <c r="AA17" s="703"/>
      <c r="AB17" s="703"/>
      <c r="AC17" s="703"/>
      <c r="AD17" s="704">
        <v>336</v>
      </c>
      <c r="AE17" s="704"/>
      <c r="AF17" s="704"/>
      <c r="AG17" s="704"/>
      <c r="AH17" s="704"/>
      <c r="AI17" s="704"/>
      <c r="AJ17" s="704"/>
      <c r="AK17" s="704"/>
      <c r="AL17" s="646">
        <v>0</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220</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460705</v>
      </c>
      <c r="CS17" s="644"/>
      <c r="CT17" s="644"/>
      <c r="CU17" s="644"/>
      <c r="CV17" s="644"/>
      <c r="CW17" s="644"/>
      <c r="CX17" s="644"/>
      <c r="CY17" s="645"/>
      <c r="CZ17" s="703">
        <v>12.2</v>
      </c>
      <c r="DA17" s="703"/>
      <c r="DB17" s="703"/>
      <c r="DC17" s="703"/>
      <c r="DD17" s="649" t="s">
        <v>220</v>
      </c>
      <c r="DE17" s="644"/>
      <c r="DF17" s="644"/>
      <c r="DG17" s="644"/>
      <c r="DH17" s="644"/>
      <c r="DI17" s="644"/>
      <c r="DJ17" s="644"/>
      <c r="DK17" s="644"/>
      <c r="DL17" s="644"/>
      <c r="DM17" s="644"/>
      <c r="DN17" s="644"/>
      <c r="DO17" s="644"/>
      <c r="DP17" s="645"/>
      <c r="DQ17" s="649">
        <v>459465</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1713912</v>
      </c>
      <c r="S18" s="644"/>
      <c r="T18" s="644"/>
      <c r="U18" s="644"/>
      <c r="V18" s="644"/>
      <c r="W18" s="644"/>
      <c r="X18" s="644"/>
      <c r="Y18" s="645"/>
      <c r="Z18" s="703">
        <v>43.5</v>
      </c>
      <c r="AA18" s="703"/>
      <c r="AB18" s="703"/>
      <c r="AC18" s="703"/>
      <c r="AD18" s="704">
        <v>1513519</v>
      </c>
      <c r="AE18" s="704"/>
      <c r="AF18" s="704"/>
      <c r="AG18" s="704"/>
      <c r="AH18" s="704"/>
      <c r="AI18" s="704"/>
      <c r="AJ18" s="704"/>
      <c r="AK18" s="704"/>
      <c r="AL18" s="646">
        <v>73.2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220</v>
      </c>
      <c r="BH18" s="644"/>
      <c r="BI18" s="644"/>
      <c r="BJ18" s="644"/>
      <c r="BK18" s="644"/>
      <c r="BL18" s="644"/>
      <c r="BM18" s="644"/>
      <c r="BN18" s="645"/>
      <c r="BO18" s="703" t="s">
        <v>220</v>
      </c>
      <c r="BP18" s="703"/>
      <c r="BQ18" s="703"/>
      <c r="BR18" s="703"/>
      <c r="BS18" s="649" t="s">
        <v>220</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220</v>
      </c>
      <c r="CS18" s="644"/>
      <c r="CT18" s="644"/>
      <c r="CU18" s="644"/>
      <c r="CV18" s="644"/>
      <c r="CW18" s="644"/>
      <c r="CX18" s="644"/>
      <c r="CY18" s="645"/>
      <c r="CZ18" s="703" t="s">
        <v>220</v>
      </c>
      <c r="DA18" s="703"/>
      <c r="DB18" s="703"/>
      <c r="DC18" s="703"/>
      <c r="DD18" s="649" t="s">
        <v>220</v>
      </c>
      <c r="DE18" s="644"/>
      <c r="DF18" s="644"/>
      <c r="DG18" s="644"/>
      <c r="DH18" s="644"/>
      <c r="DI18" s="644"/>
      <c r="DJ18" s="644"/>
      <c r="DK18" s="644"/>
      <c r="DL18" s="644"/>
      <c r="DM18" s="644"/>
      <c r="DN18" s="644"/>
      <c r="DO18" s="644"/>
      <c r="DP18" s="645"/>
      <c r="DQ18" s="649" t="s">
        <v>220</v>
      </c>
      <c r="DR18" s="644"/>
      <c r="DS18" s="644"/>
      <c r="DT18" s="644"/>
      <c r="DU18" s="644"/>
      <c r="DV18" s="644"/>
      <c r="DW18" s="644"/>
      <c r="DX18" s="644"/>
      <c r="DY18" s="644"/>
      <c r="DZ18" s="644"/>
      <c r="EA18" s="644"/>
      <c r="EB18" s="644"/>
      <c r="EC18" s="684"/>
    </row>
    <row r="19" spans="2:133" ht="11.25" customHeight="1">
      <c r="B19" s="638" t="s">
        <v>263</v>
      </c>
      <c r="C19" s="639"/>
      <c r="D19" s="639"/>
      <c r="E19" s="639"/>
      <c r="F19" s="639"/>
      <c r="G19" s="639"/>
      <c r="H19" s="639"/>
      <c r="I19" s="639"/>
      <c r="J19" s="639"/>
      <c r="K19" s="639"/>
      <c r="L19" s="639"/>
      <c r="M19" s="639"/>
      <c r="N19" s="639"/>
      <c r="O19" s="639"/>
      <c r="P19" s="639"/>
      <c r="Q19" s="640"/>
      <c r="R19" s="641">
        <v>1513519</v>
      </c>
      <c r="S19" s="644"/>
      <c r="T19" s="644"/>
      <c r="U19" s="644"/>
      <c r="V19" s="644"/>
      <c r="W19" s="644"/>
      <c r="X19" s="644"/>
      <c r="Y19" s="645"/>
      <c r="Z19" s="703">
        <v>38.4</v>
      </c>
      <c r="AA19" s="703"/>
      <c r="AB19" s="703"/>
      <c r="AC19" s="703"/>
      <c r="AD19" s="704">
        <v>1513519</v>
      </c>
      <c r="AE19" s="704"/>
      <c r="AF19" s="704"/>
      <c r="AG19" s="704"/>
      <c r="AH19" s="704"/>
      <c r="AI19" s="704"/>
      <c r="AJ19" s="704"/>
      <c r="AK19" s="704"/>
      <c r="AL19" s="646">
        <v>73.2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23842</v>
      </c>
      <c r="BH19" s="644"/>
      <c r="BI19" s="644"/>
      <c r="BJ19" s="644"/>
      <c r="BK19" s="644"/>
      <c r="BL19" s="644"/>
      <c r="BM19" s="644"/>
      <c r="BN19" s="645"/>
      <c r="BO19" s="703">
        <v>5.6</v>
      </c>
      <c r="BP19" s="703"/>
      <c r="BQ19" s="703"/>
      <c r="BR19" s="703"/>
      <c r="BS19" s="649" t="s">
        <v>121</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220</v>
      </c>
      <c r="CS19" s="644"/>
      <c r="CT19" s="644"/>
      <c r="CU19" s="644"/>
      <c r="CV19" s="644"/>
      <c r="CW19" s="644"/>
      <c r="CX19" s="644"/>
      <c r="CY19" s="645"/>
      <c r="CZ19" s="703" t="s">
        <v>130</v>
      </c>
      <c r="DA19" s="703"/>
      <c r="DB19" s="703"/>
      <c r="DC19" s="703"/>
      <c r="DD19" s="649" t="s">
        <v>220</v>
      </c>
      <c r="DE19" s="644"/>
      <c r="DF19" s="644"/>
      <c r="DG19" s="644"/>
      <c r="DH19" s="644"/>
      <c r="DI19" s="644"/>
      <c r="DJ19" s="644"/>
      <c r="DK19" s="644"/>
      <c r="DL19" s="644"/>
      <c r="DM19" s="644"/>
      <c r="DN19" s="644"/>
      <c r="DO19" s="644"/>
      <c r="DP19" s="645"/>
      <c r="DQ19" s="649" t="s">
        <v>220</v>
      </c>
      <c r="DR19" s="644"/>
      <c r="DS19" s="644"/>
      <c r="DT19" s="644"/>
      <c r="DU19" s="644"/>
      <c r="DV19" s="644"/>
      <c r="DW19" s="644"/>
      <c r="DX19" s="644"/>
      <c r="DY19" s="644"/>
      <c r="DZ19" s="644"/>
      <c r="EA19" s="644"/>
      <c r="EB19" s="644"/>
      <c r="EC19" s="684"/>
    </row>
    <row r="20" spans="2:133" ht="11.25" customHeight="1">
      <c r="B20" s="638" t="s">
        <v>266</v>
      </c>
      <c r="C20" s="639"/>
      <c r="D20" s="639"/>
      <c r="E20" s="639"/>
      <c r="F20" s="639"/>
      <c r="G20" s="639"/>
      <c r="H20" s="639"/>
      <c r="I20" s="639"/>
      <c r="J20" s="639"/>
      <c r="K20" s="639"/>
      <c r="L20" s="639"/>
      <c r="M20" s="639"/>
      <c r="N20" s="639"/>
      <c r="O20" s="639"/>
      <c r="P20" s="639"/>
      <c r="Q20" s="640"/>
      <c r="R20" s="641">
        <v>200216</v>
      </c>
      <c r="S20" s="644"/>
      <c r="T20" s="644"/>
      <c r="U20" s="644"/>
      <c r="V20" s="644"/>
      <c r="W20" s="644"/>
      <c r="X20" s="644"/>
      <c r="Y20" s="645"/>
      <c r="Z20" s="703">
        <v>5.0999999999999996</v>
      </c>
      <c r="AA20" s="703"/>
      <c r="AB20" s="703"/>
      <c r="AC20" s="703"/>
      <c r="AD20" s="704" t="s">
        <v>220</v>
      </c>
      <c r="AE20" s="704"/>
      <c r="AF20" s="704"/>
      <c r="AG20" s="704"/>
      <c r="AH20" s="704"/>
      <c r="AI20" s="704"/>
      <c r="AJ20" s="704"/>
      <c r="AK20" s="704"/>
      <c r="AL20" s="646" t="s">
        <v>121</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23842</v>
      </c>
      <c r="BH20" s="644"/>
      <c r="BI20" s="644"/>
      <c r="BJ20" s="644"/>
      <c r="BK20" s="644"/>
      <c r="BL20" s="644"/>
      <c r="BM20" s="644"/>
      <c r="BN20" s="645"/>
      <c r="BO20" s="703">
        <v>5.6</v>
      </c>
      <c r="BP20" s="703"/>
      <c r="BQ20" s="703"/>
      <c r="BR20" s="703"/>
      <c r="BS20" s="649" t="s">
        <v>121</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3786310</v>
      </c>
      <c r="CS20" s="644"/>
      <c r="CT20" s="644"/>
      <c r="CU20" s="644"/>
      <c r="CV20" s="644"/>
      <c r="CW20" s="644"/>
      <c r="CX20" s="644"/>
      <c r="CY20" s="645"/>
      <c r="CZ20" s="703">
        <v>100</v>
      </c>
      <c r="DA20" s="703"/>
      <c r="DB20" s="703"/>
      <c r="DC20" s="703"/>
      <c r="DD20" s="649">
        <v>804057</v>
      </c>
      <c r="DE20" s="644"/>
      <c r="DF20" s="644"/>
      <c r="DG20" s="644"/>
      <c r="DH20" s="644"/>
      <c r="DI20" s="644"/>
      <c r="DJ20" s="644"/>
      <c r="DK20" s="644"/>
      <c r="DL20" s="644"/>
      <c r="DM20" s="644"/>
      <c r="DN20" s="644"/>
      <c r="DO20" s="644"/>
      <c r="DP20" s="645"/>
      <c r="DQ20" s="649">
        <v>2432152</v>
      </c>
      <c r="DR20" s="644"/>
      <c r="DS20" s="644"/>
      <c r="DT20" s="644"/>
      <c r="DU20" s="644"/>
      <c r="DV20" s="644"/>
      <c r="DW20" s="644"/>
      <c r="DX20" s="644"/>
      <c r="DY20" s="644"/>
      <c r="DZ20" s="644"/>
      <c r="EA20" s="644"/>
      <c r="EB20" s="644"/>
      <c r="EC20" s="684"/>
    </row>
    <row r="21" spans="2:133" ht="11.25" customHeight="1">
      <c r="B21" s="638" t="s">
        <v>269</v>
      </c>
      <c r="C21" s="639"/>
      <c r="D21" s="639"/>
      <c r="E21" s="639"/>
      <c r="F21" s="639"/>
      <c r="G21" s="639"/>
      <c r="H21" s="639"/>
      <c r="I21" s="639"/>
      <c r="J21" s="639"/>
      <c r="K21" s="639"/>
      <c r="L21" s="639"/>
      <c r="M21" s="639"/>
      <c r="N21" s="639"/>
      <c r="O21" s="639"/>
      <c r="P21" s="639"/>
      <c r="Q21" s="640"/>
      <c r="R21" s="641">
        <v>177</v>
      </c>
      <c r="S21" s="644"/>
      <c r="T21" s="644"/>
      <c r="U21" s="644"/>
      <c r="V21" s="644"/>
      <c r="W21" s="644"/>
      <c r="X21" s="644"/>
      <c r="Y21" s="645"/>
      <c r="Z21" s="703">
        <v>0</v>
      </c>
      <c r="AA21" s="703"/>
      <c r="AB21" s="703"/>
      <c r="AC21" s="703"/>
      <c r="AD21" s="704" t="s">
        <v>130</v>
      </c>
      <c r="AE21" s="704"/>
      <c r="AF21" s="704"/>
      <c r="AG21" s="704"/>
      <c r="AH21" s="704"/>
      <c r="AI21" s="704"/>
      <c r="AJ21" s="704"/>
      <c r="AK21" s="704"/>
      <c r="AL21" s="646" t="s">
        <v>220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23842</v>
      </c>
      <c r="BH21" s="644"/>
      <c r="BI21" s="644"/>
      <c r="BJ21" s="644"/>
      <c r="BK21" s="644"/>
      <c r="BL21" s="644"/>
      <c r="BM21" s="644"/>
      <c r="BN21" s="645"/>
      <c r="BO21" s="703">
        <v>5.6</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271</v>
      </c>
      <c r="C22" s="639"/>
      <c r="D22" s="639"/>
      <c r="E22" s="639"/>
      <c r="F22" s="639"/>
      <c r="G22" s="639"/>
      <c r="H22" s="639"/>
      <c r="I22" s="639"/>
      <c r="J22" s="639"/>
      <c r="K22" s="639"/>
      <c r="L22" s="639"/>
      <c r="M22" s="639"/>
      <c r="N22" s="639"/>
      <c r="O22" s="639"/>
      <c r="P22" s="639"/>
      <c r="Q22" s="640"/>
      <c r="R22" s="641">
        <v>2266158</v>
      </c>
      <c r="S22" s="644"/>
      <c r="T22" s="644"/>
      <c r="U22" s="644"/>
      <c r="V22" s="644"/>
      <c r="W22" s="644"/>
      <c r="X22" s="644"/>
      <c r="Y22" s="645"/>
      <c r="Z22" s="703">
        <v>57.5</v>
      </c>
      <c r="AA22" s="703"/>
      <c r="AB22" s="703"/>
      <c r="AC22" s="703"/>
      <c r="AD22" s="704">
        <v>2065765</v>
      </c>
      <c r="AE22" s="704"/>
      <c r="AF22" s="704"/>
      <c r="AG22" s="704"/>
      <c r="AH22" s="704"/>
      <c r="AI22" s="704"/>
      <c r="AJ22" s="704"/>
      <c r="AK22" s="704"/>
      <c r="AL22" s="646">
        <v>99.8</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220</v>
      </c>
      <c r="BH22" s="644"/>
      <c r="BI22" s="644"/>
      <c r="BJ22" s="644"/>
      <c r="BK22" s="644"/>
      <c r="BL22" s="644"/>
      <c r="BM22" s="644"/>
      <c r="BN22" s="645"/>
      <c r="BO22" s="703" t="s">
        <v>130</v>
      </c>
      <c r="BP22" s="703"/>
      <c r="BQ22" s="703"/>
      <c r="BR22" s="703"/>
      <c r="BS22" s="649" t="s">
        <v>121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274</v>
      </c>
      <c r="C23" s="639"/>
      <c r="D23" s="639"/>
      <c r="E23" s="639"/>
      <c r="F23" s="639"/>
      <c r="G23" s="639"/>
      <c r="H23" s="639"/>
      <c r="I23" s="639"/>
      <c r="J23" s="639"/>
      <c r="K23" s="639"/>
      <c r="L23" s="639"/>
      <c r="M23" s="639"/>
      <c r="N23" s="639"/>
      <c r="O23" s="639"/>
      <c r="P23" s="639"/>
      <c r="Q23" s="640"/>
      <c r="R23" s="641">
        <v>665</v>
      </c>
      <c r="S23" s="644"/>
      <c r="T23" s="644"/>
      <c r="U23" s="644"/>
      <c r="V23" s="644"/>
      <c r="W23" s="644"/>
      <c r="X23" s="644"/>
      <c r="Y23" s="645"/>
      <c r="Z23" s="703">
        <v>0</v>
      </c>
      <c r="AA23" s="703"/>
      <c r="AB23" s="703"/>
      <c r="AC23" s="703"/>
      <c r="AD23" s="704">
        <v>665</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220</v>
      </c>
      <c r="BH23" s="644"/>
      <c r="BI23" s="644"/>
      <c r="BJ23" s="644"/>
      <c r="BK23" s="644"/>
      <c r="BL23" s="644"/>
      <c r="BM23" s="644"/>
      <c r="BN23" s="645"/>
      <c r="BO23" s="703" t="s">
        <v>220</v>
      </c>
      <c r="BP23" s="703"/>
      <c r="BQ23" s="703"/>
      <c r="BR23" s="703"/>
      <c r="BS23" s="649" t="s">
        <v>220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c r="B24" s="638" t="s">
        <v>281</v>
      </c>
      <c r="C24" s="639"/>
      <c r="D24" s="639"/>
      <c r="E24" s="639"/>
      <c r="F24" s="639"/>
      <c r="G24" s="639"/>
      <c r="H24" s="639"/>
      <c r="I24" s="639"/>
      <c r="J24" s="639"/>
      <c r="K24" s="639"/>
      <c r="L24" s="639"/>
      <c r="M24" s="639"/>
      <c r="N24" s="639"/>
      <c r="O24" s="639"/>
      <c r="P24" s="639"/>
      <c r="Q24" s="640"/>
      <c r="R24" s="641">
        <v>30885</v>
      </c>
      <c r="S24" s="644"/>
      <c r="T24" s="644"/>
      <c r="U24" s="644"/>
      <c r="V24" s="644"/>
      <c r="W24" s="644"/>
      <c r="X24" s="644"/>
      <c r="Y24" s="645"/>
      <c r="Z24" s="703">
        <v>0.8</v>
      </c>
      <c r="AA24" s="703"/>
      <c r="AB24" s="703"/>
      <c r="AC24" s="703"/>
      <c r="AD24" s="704" t="s">
        <v>220</v>
      </c>
      <c r="AE24" s="704"/>
      <c r="AF24" s="704"/>
      <c r="AG24" s="704"/>
      <c r="AH24" s="704"/>
      <c r="AI24" s="704"/>
      <c r="AJ24" s="704"/>
      <c r="AK24" s="704"/>
      <c r="AL24" s="646" t="s">
        <v>220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130</v>
      </c>
      <c r="BH24" s="644"/>
      <c r="BI24" s="644"/>
      <c r="BJ24" s="644"/>
      <c r="BK24" s="644"/>
      <c r="BL24" s="644"/>
      <c r="BM24" s="644"/>
      <c r="BN24" s="645"/>
      <c r="BO24" s="703" t="s">
        <v>130</v>
      </c>
      <c r="BP24" s="703"/>
      <c r="BQ24" s="703"/>
      <c r="BR24" s="703"/>
      <c r="BS24" s="649" t="s">
        <v>220</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1200732</v>
      </c>
      <c r="CS24" s="707"/>
      <c r="CT24" s="707"/>
      <c r="CU24" s="707"/>
      <c r="CV24" s="707"/>
      <c r="CW24" s="707"/>
      <c r="CX24" s="707"/>
      <c r="CY24" s="753"/>
      <c r="CZ24" s="754">
        <v>31.7</v>
      </c>
      <c r="DA24" s="723"/>
      <c r="DB24" s="723"/>
      <c r="DC24" s="757"/>
      <c r="DD24" s="752">
        <v>1032652</v>
      </c>
      <c r="DE24" s="707"/>
      <c r="DF24" s="707"/>
      <c r="DG24" s="707"/>
      <c r="DH24" s="707"/>
      <c r="DI24" s="707"/>
      <c r="DJ24" s="707"/>
      <c r="DK24" s="753"/>
      <c r="DL24" s="752">
        <v>1013164</v>
      </c>
      <c r="DM24" s="707"/>
      <c r="DN24" s="707"/>
      <c r="DO24" s="707"/>
      <c r="DP24" s="707"/>
      <c r="DQ24" s="707"/>
      <c r="DR24" s="707"/>
      <c r="DS24" s="707"/>
      <c r="DT24" s="707"/>
      <c r="DU24" s="707"/>
      <c r="DV24" s="753"/>
      <c r="DW24" s="754">
        <v>49</v>
      </c>
      <c r="DX24" s="723"/>
      <c r="DY24" s="723"/>
      <c r="DZ24" s="723"/>
      <c r="EA24" s="723"/>
      <c r="EB24" s="723"/>
      <c r="EC24" s="755"/>
    </row>
    <row r="25" spans="2:133" ht="11.25" customHeight="1">
      <c r="B25" s="638" t="s">
        <v>284</v>
      </c>
      <c r="C25" s="639"/>
      <c r="D25" s="639"/>
      <c r="E25" s="639"/>
      <c r="F25" s="639"/>
      <c r="G25" s="639"/>
      <c r="H25" s="639"/>
      <c r="I25" s="639"/>
      <c r="J25" s="639"/>
      <c r="K25" s="639"/>
      <c r="L25" s="639"/>
      <c r="M25" s="639"/>
      <c r="N25" s="639"/>
      <c r="O25" s="639"/>
      <c r="P25" s="639"/>
      <c r="Q25" s="640"/>
      <c r="R25" s="641">
        <v>91989</v>
      </c>
      <c r="S25" s="644"/>
      <c r="T25" s="644"/>
      <c r="U25" s="644"/>
      <c r="V25" s="644"/>
      <c r="W25" s="644"/>
      <c r="X25" s="644"/>
      <c r="Y25" s="645"/>
      <c r="Z25" s="703">
        <v>2.2999999999999998</v>
      </c>
      <c r="AA25" s="703"/>
      <c r="AB25" s="703"/>
      <c r="AC25" s="703"/>
      <c r="AD25" s="704">
        <v>1188</v>
      </c>
      <c r="AE25" s="704"/>
      <c r="AF25" s="704"/>
      <c r="AG25" s="704"/>
      <c r="AH25" s="704"/>
      <c r="AI25" s="704"/>
      <c r="AJ25" s="704"/>
      <c r="AK25" s="704"/>
      <c r="AL25" s="646">
        <v>0.1</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130</v>
      </c>
      <c r="BH25" s="644"/>
      <c r="BI25" s="644"/>
      <c r="BJ25" s="644"/>
      <c r="BK25" s="644"/>
      <c r="BL25" s="644"/>
      <c r="BM25" s="644"/>
      <c r="BN25" s="645"/>
      <c r="BO25" s="703" t="s">
        <v>220</v>
      </c>
      <c r="BP25" s="703"/>
      <c r="BQ25" s="703"/>
      <c r="BR25" s="703"/>
      <c r="BS25" s="649" t="s">
        <v>220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560416</v>
      </c>
      <c r="CS25" s="642"/>
      <c r="CT25" s="642"/>
      <c r="CU25" s="642"/>
      <c r="CV25" s="642"/>
      <c r="CW25" s="642"/>
      <c r="CX25" s="642"/>
      <c r="CY25" s="643"/>
      <c r="CZ25" s="646">
        <v>14.8</v>
      </c>
      <c r="DA25" s="675"/>
      <c r="DB25" s="675"/>
      <c r="DC25" s="676"/>
      <c r="DD25" s="649">
        <v>509997</v>
      </c>
      <c r="DE25" s="642"/>
      <c r="DF25" s="642"/>
      <c r="DG25" s="642"/>
      <c r="DH25" s="642"/>
      <c r="DI25" s="642"/>
      <c r="DJ25" s="642"/>
      <c r="DK25" s="643"/>
      <c r="DL25" s="649">
        <v>490877</v>
      </c>
      <c r="DM25" s="642"/>
      <c r="DN25" s="642"/>
      <c r="DO25" s="642"/>
      <c r="DP25" s="642"/>
      <c r="DQ25" s="642"/>
      <c r="DR25" s="642"/>
      <c r="DS25" s="642"/>
      <c r="DT25" s="642"/>
      <c r="DU25" s="642"/>
      <c r="DV25" s="643"/>
      <c r="DW25" s="646">
        <v>23.7</v>
      </c>
      <c r="DX25" s="675"/>
      <c r="DY25" s="675"/>
      <c r="DZ25" s="675"/>
      <c r="EA25" s="675"/>
      <c r="EB25" s="675"/>
      <c r="EC25" s="677"/>
    </row>
    <row r="26" spans="2:133" ht="11.25" customHeight="1">
      <c r="B26" s="638" t="s">
        <v>287</v>
      </c>
      <c r="C26" s="639"/>
      <c r="D26" s="639"/>
      <c r="E26" s="639"/>
      <c r="F26" s="639"/>
      <c r="G26" s="639"/>
      <c r="H26" s="639"/>
      <c r="I26" s="639"/>
      <c r="J26" s="639"/>
      <c r="K26" s="639"/>
      <c r="L26" s="639"/>
      <c r="M26" s="639"/>
      <c r="N26" s="639"/>
      <c r="O26" s="639"/>
      <c r="P26" s="639"/>
      <c r="Q26" s="640"/>
      <c r="R26" s="641">
        <v>6681</v>
      </c>
      <c r="S26" s="644"/>
      <c r="T26" s="644"/>
      <c r="U26" s="644"/>
      <c r="V26" s="644"/>
      <c r="W26" s="644"/>
      <c r="X26" s="644"/>
      <c r="Y26" s="645"/>
      <c r="Z26" s="703">
        <v>0.2</v>
      </c>
      <c r="AA26" s="703"/>
      <c r="AB26" s="703"/>
      <c r="AC26" s="703"/>
      <c r="AD26" s="704" t="s">
        <v>220</v>
      </c>
      <c r="AE26" s="704"/>
      <c r="AF26" s="704"/>
      <c r="AG26" s="704"/>
      <c r="AH26" s="704"/>
      <c r="AI26" s="704"/>
      <c r="AJ26" s="704"/>
      <c r="AK26" s="704"/>
      <c r="AL26" s="646" t="s">
        <v>220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130</v>
      </c>
      <c r="BH26" s="644"/>
      <c r="BI26" s="644"/>
      <c r="BJ26" s="644"/>
      <c r="BK26" s="644"/>
      <c r="BL26" s="644"/>
      <c r="BM26" s="644"/>
      <c r="BN26" s="645"/>
      <c r="BO26" s="703" t="s">
        <v>130</v>
      </c>
      <c r="BP26" s="703"/>
      <c r="BQ26" s="703"/>
      <c r="BR26" s="703"/>
      <c r="BS26" s="649" t="s">
        <v>121</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356076</v>
      </c>
      <c r="CS26" s="644"/>
      <c r="CT26" s="644"/>
      <c r="CU26" s="644"/>
      <c r="CV26" s="644"/>
      <c r="CW26" s="644"/>
      <c r="CX26" s="644"/>
      <c r="CY26" s="645"/>
      <c r="CZ26" s="646">
        <v>9.4</v>
      </c>
      <c r="DA26" s="675"/>
      <c r="DB26" s="675"/>
      <c r="DC26" s="676"/>
      <c r="DD26" s="649">
        <v>310675</v>
      </c>
      <c r="DE26" s="644"/>
      <c r="DF26" s="644"/>
      <c r="DG26" s="644"/>
      <c r="DH26" s="644"/>
      <c r="DI26" s="644"/>
      <c r="DJ26" s="644"/>
      <c r="DK26" s="645"/>
      <c r="DL26" s="649" t="s">
        <v>220</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290</v>
      </c>
      <c r="C27" s="639"/>
      <c r="D27" s="639"/>
      <c r="E27" s="639"/>
      <c r="F27" s="639"/>
      <c r="G27" s="639"/>
      <c r="H27" s="639"/>
      <c r="I27" s="639"/>
      <c r="J27" s="639"/>
      <c r="K27" s="639"/>
      <c r="L27" s="639"/>
      <c r="M27" s="639"/>
      <c r="N27" s="639"/>
      <c r="O27" s="639"/>
      <c r="P27" s="639"/>
      <c r="Q27" s="640"/>
      <c r="R27" s="641">
        <v>143634</v>
      </c>
      <c r="S27" s="644"/>
      <c r="T27" s="644"/>
      <c r="U27" s="644"/>
      <c r="V27" s="644"/>
      <c r="W27" s="644"/>
      <c r="X27" s="644"/>
      <c r="Y27" s="645"/>
      <c r="Z27" s="703">
        <v>3.6</v>
      </c>
      <c r="AA27" s="703"/>
      <c r="AB27" s="703"/>
      <c r="AC27" s="703"/>
      <c r="AD27" s="704" t="s">
        <v>121</v>
      </c>
      <c r="AE27" s="704"/>
      <c r="AF27" s="704"/>
      <c r="AG27" s="704"/>
      <c r="AH27" s="704"/>
      <c r="AI27" s="704"/>
      <c r="AJ27" s="704"/>
      <c r="AK27" s="704"/>
      <c r="AL27" s="646" t="s">
        <v>220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428041</v>
      </c>
      <c r="BH27" s="644"/>
      <c r="BI27" s="644"/>
      <c r="BJ27" s="644"/>
      <c r="BK27" s="644"/>
      <c r="BL27" s="644"/>
      <c r="BM27" s="644"/>
      <c r="BN27" s="645"/>
      <c r="BO27" s="703">
        <v>100</v>
      </c>
      <c r="BP27" s="703"/>
      <c r="BQ27" s="703"/>
      <c r="BR27" s="703"/>
      <c r="BS27" s="649" t="s">
        <v>220</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179611</v>
      </c>
      <c r="CS27" s="642"/>
      <c r="CT27" s="642"/>
      <c r="CU27" s="642"/>
      <c r="CV27" s="642"/>
      <c r="CW27" s="642"/>
      <c r="CX27" s="642"/>
      <c r="CY27" s="643"/>
      <c r="CZ27" s="646">
        <v>4.7</v>
      </c>
      <c r="DA27" s="675"/>
      <c r="DB27" s="675"/>
      <c r="DC27" s="676"/>
      <c r="DD27" s="649">
        <v>63190</v>
      </c>
      <c r="DE27" s="642"/>
      <c r="DF27" s="642"/>
      <c r="DG27" s="642"/>
      <c r="DH27" s="642"/>
      <c r="DI27" s="642"/>
      <c r="DJ27" s="642"/>
      <c r="DK27" s="643"/>
      <c r="DL27" s="649">
        <v>62822</v>
      </c>
      <c r="DM27" s="642"/>
      <c r="DN27" s="642"/>
      <c r="DO27" s="642"/>
      <c r="DP27" s="642"/>
      <c r="DQ27" s="642"/>
      <c r="DR27" s="642"/>
      <c r="DS27" s="642"/>
      <c r="DT27" s="642"/>
      <c r="DU27" s="642"/>
      <c r="DV27" s="643"/>
      <c r="DW27" s="646">
        <v>3</v>
      </c>
      <c r="DX27" s="675"/>
      <c r="DY27" s="675"/>
      <c r="DZ27" s="675"/>
      <c r="EA27" s="675"/>
      <c r="EB27" s="675"/>
      <c r="EC27" s="677"/>
    </row>
    <row r="28" spans="2:133" ht="11.25" customHeight="1">
      <c r="B28" s="746" t="s">
        <v>293</v>
      </c>
      <c r="C28" s="747"/>
      <c r="D28" s="747"/>
      <c r="E28" s="747"/>
      <c r="F28" s="747"/>
      <c r="G28" s="747"/>
      <c r="H28" s="747"/>
      <c r="I28" s="747"/>
      <c r="J28" s="747"/>
      <c r="K28" s="747"/>
      <c r="L28" s="747"/>
      <c r="M28" s="747"/>
      <c r="N28" s="747"/>
      <c r="O28" s="747"/>
      <c r="P28" s="747"/>
      <c r="Q28" s="748"/>
      <c r="R28" s="641" t="s">
        <v>130</v>
      </c>
      <c r="S28" s="644"/>
      <c r="T28" s="644"/>
      <c r="U28" s="644"/>
      <c r="V28" s="644"/>
      <c r="W28" s="644"/>
      <c r="X28" s="644"/>
      <c r="Y28" s="645"/>
      <c r="Z28" s="703" t="s">
        <v>121</v>
      </c>
      <c r="AA28" s="703"/>
      <c r="AB28" s="703"/>
      <c r="AC28" s="703"/>
      <c r="AD28" s="704" t="s">
        <v>130</v>
      </c>
      <c r="AE28" s="704"/>
      <c r="AF28" s="704"/>
      <c r="AG28" s="704"/>
      <c r="AH28" s="704"/>
      <c r="AI28" s="704"/>
      <c r="AJ28" s="704"/>
      <c r="AK28" s="704"/>
      <c r="AL28" s="646" t="s">
        <v>220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460705</v>
      </c>
      <c r="CS28" s="644"/>
      <c r="CT28" s="644"/>
      <c r="CU28" s="644"/>
      <c r="CV28" s="644"/>
      <c r="CW28" s="644"/>
      <c r="CX28" s="644"/>
      <c r="CY28" s="645"/>
      <c r="CZ28" s="646">
        <v>12.2</v>
      </c>
      <c r="DA28" s="675"/>
      <c r="DB28" s="675"/>
      <c r="DC28" s="676"/>
      <c r="DD28" s="649">
        <v>459465</v>
      </c>
      <c r="DE28" s="644"/>
      <c r="DF28" s="644"/>
      <c r="DG28" s="644"/>
      <c r="DH28" s="644"/>
      <c r="DI28" s="644"/>
      <c r="DJ28" s="644"/>
      <c r="DK28" s="645"/>
      <c r="DL28" s="649">
        <v>459465</v>
      </c>
      <c r="DM28" s="644"/>
      <c r="DN28" s="644"/>
      <c r="DO28" s="644"/>
      <c r="DP28" s="644"/>
      <c r="DQ28" s="644"/>
      <c r="DR28" s="644"/>
      <c r="DS28" s="644"/>
      <c r="DT28" s="644"/>
      <c r="DU28" s="644"/>
      <c r="DV28" s="645"/>
      <c r="DW28" s="646">
        <v>22.2</v>
      </c>
      <c r="DX28" s="675"/>
      <c r="DY28" s="675"/>
      <c r="DZ28" s="675"/>
      <c r="EA28" s="675"/>
      <c r="EB28" s="675"/>
      <c r="EC28" s="677"/>
    </row>
    <row r="29" spans="2:133" ht="11.25" customHeight="1">
      <c r="B29" s="638" t="s">
        <v>295</v>
      </c>
      <c r="C29" s="639"/>
      <c r="D29" s="639"/>
      <c r="E29" s="639"/>
      <c r="F29" s="639"/>
      <c r="G29" s="639"/>
      <c r="H29" s="639"/>
      <c r="I29" s="639"/>
      <c r="J29" s="639"/>
      <c r="K29" s="639"/>
      <c r="L29" s="639"/>
      <c r="M29" s="639"/>
      <c r="N29" s="639"/>
      <c r="O29" s="639"/>
      <c r="P29" s="639"/>
      <c r="Q29" s="640"/>
      <c r="R29" s="641">
        <v>148330</v>
      </c>
      <c r="S29" s="644"/>
      <c r="T29" s="644"/>
      <c r="U29" s="644"/>
      <c r="V29" s="644"/>
      <c r="W29" s="644"/>
      <c r="X29" s="644"/>
      <c r="Y29" s="645"/>
      <c r="Z29" s="703">
        <v>3.8</v>
      </c>
      <c r="AA29" s="703"/>
      <c r="AB29" s="703"/>
      <c r="AC29" s="703"/>
      <c r="AD29" s="704" t="s">
        <v>220</v>
      </c>
      <c r="AE29" s="704"/>
      <c r="AF29" s="704"/>
      <c r="AG29" s="704"/>
      <c r="AH29" s="704"/>
      <c r="AI29" s="704"/>
      <c r="AJ29" s="704"/>
      <c r="AK29" s="704"/>
      <c r="AL29" s="646" t="s">
        <v>220</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63</v>
      </c>
      <c r="CG29" s="682"/>
      <c r="CH29" s="682"/>
      <c r="CI29" s="682"/>
      <c r="CJ29" s="682"/>
      <c r="CK29" s="682"/>
      <c r="CL29" s="682"/>
      <c r="CM29" s="682"/>
      <c r="CN29" s="682"/>
      <c r="CO29" s="682"/>
      <c r="CP29" s="682"/>
      <c r="CQ29" s="683"/>
      <c r="CR29" s="641">
        <v>460705</v>
      </c>
      <c r="CS29" s="642"/>
      <c r="CT29" s="642"/>
      <c r="CU29" s="642"/>
      <c r="CV29" s="642"/>
      <c r="CW29" s="642"/>
      <c r="CX29" s="642"/>
      <c r="CY29" s="643"/>
      <c r="CZ29" s="646">
        <v>12.2</v>
      </c>
      <c r="DA29" s="675"/>
      <c r="DB29" s="675"/>
      <c r="DC29" s="676"/>
      <c r="DD29" s="649">
        <v>459465</v>
      </c>
      <c r="DE29" s="642"/>
      <c r="DF29" s="642"/>
      <c r="DG29" s="642"/>
      <c r="DH29" s="642"/>
      <c r="DI29" s="642"/>
      <c r="DJ29" s="642"/>
      <c r="DK29" s="643"/>
      <c r="DL29" s="649">
        <v>459465</v>
      </c>
      <c r="DM29" s="642"/>
      <c r="DN29" s="642"/>
      <c r="DO29" s="642"/>
      <c r="DP29" s="642"/>
      <c r="DQ29" s="642"/>
      <c r="DR29" s="642"/>
      <c r="DS29" s="642"/>
      <c r="DT29" s="642"/>
      <c r="DU29" s="642"/>
      <c r="DV29" s="643"/>
      <c r="DW29" s="646">
        <v>22.2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14720</v>
      </c>
      <c r="S30" s="644"/>
      <c r="T30" s="644"/>
      <c r="U30" s="644"/>
      <c r="V30" s="644"/>
      <c r="W30" s="644"/>
      <c r="X30" s="644"/>
      <c r="Y30" s="645"/>
      <c r="Z30" s="703">
        <v>0.4</v>
      </c>
      <c r="AA30" s="703"/>
      <c r="AB30" s="703"/>
      <c r="AC30" s="703"/>
      <c r="AD30" s="704">
        <v>255</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180</v>
      </c>
      <c r="AY30" s="741"/>
      <c r="AZ30" s="741"/>
      <c r="BA30" s="741"/>
      <c r="BB30" s="741"/>
      <c r="BC30" s="741"/>
      <c r="BD30" s="741"/>
      <c r="BE30" s="741"/>
      <c r="BF30" s="742"/>
      <c r="BG30" s="721">
        <v>99.1</v>
      </c>
      <c r="BH30" s="722"/>
      <c r="BI30" s="722"/>
      <c r="BJ30" s="722"/>
      <c r="BK30" s="722"/>
      <c r="BL30" s="722"/>
      <c r="BM30" s="723">
        <v>81.8</v>
      </c>
      <c r="BN30" s="722"/>
      <c r="BO30" s="722"/>
      <c r="BP30" s="722"/>
      <c r="BQ30" s="724"/>
      <c r="BR30" s="721">
        <v>98.4</v>
      </c>
      <c r="BS30" s="722"/>
      <c r="BT30" s="722"/>
      <c r="BU30" s="722"/>
      <c r="BV30" s="722"/>
      <c r="BW30" s="722"/>
      <c r="BX30" s="723">
        <v>78.400000000000006</v>
      </c>
      <c r="BY30" s="722"/>
      <c r="BZ30" s="722"/>
      <c r="CA30" s="722"/>
      <c r="CB30" s="724"/>
      <c r="CD30" s="727"/>
      <c r="CE30" s="728"/>
      <c r="CF30" s="685" t="s">
        <v>302</v>
      </c>
      <c r="CG30" s="682"/>
      <c r="CH30" s="682"/>
      <c r="CI30" s="682"/>
      <c r="CJ30" s="682"/>
      <c r="CK30" s="682"/>
      <c r="CL30" s="682"/>
      <c r="CM30" s="682"/>
      <c r="CN30" s="682"/>
      <c r="CO30" s="682"/>
      <c r="CP30" s="682"/>
      <c r="CQ30" s="683"/>
      <c r="CR30" s="641">
        <v>445833</v>
      </c>
      <c r="CS30" s="644"/>
      <c r="CT30" s="644"/>
      <c r="CU30" s="644"/>
      <c r="CV30" s="644"/>
      <c r="CW30" s="644"/>
      <c r="CX30" s="644"/>
      <c r="CY30" s="645"/>
      <c r="CZ30" s="646">
        <v>11.8</v>
      </c>
      <c r="DA30" s="675"/>
      <c r="DB30" s="675"/>
      <c r="DC30" s="676"/>
      <c r="DD30" s="649">
        <v>444611</v>
      </c>
      <c r="DE30" s="644"/>
      <c r="DF30" s="644"/>
      <c r="DG30" s="644"/>
      <c r="DH30" s="644"/>
      <c r="DI30" s="644"/>
      <c r="DJ30" s="644"/>
      <c r="DK30" s="645"/>
      <c r="DL30" s="649">
        <v>444611</v>
      </c>
      <c r="DM30" s="644"/>
      <c r="DN30" s="644"/>
      <c r="DO30" s="644"/>
      <c r="DP30" s="644"/>
      <c r="DQ30" s="644"/>
      <c r="DR30" s="644"/>
      <c r="DS30" s="644"/>
      <c r="DT30" s="644"/>
      <c r="DU30" s="644"/>
      <c r="DV30" s="645"/>
      <c r="DW30" s="646">
        <v>21.5</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128407</v>
      </c>
      <c r="S31" s="644"/>
      <c r="T31" s="644"/>
      <c r="U31" s="644"/>
      <c r="V31" s="644"/>
      <c r="W31" s="644"/>
      <c r="X31" s="644"/>
      <c r="Y31" s="645"/>
      <c r="Z31" s="703">
        <v>3.3</v>
      </c>
      <c r="AA31" s="703"/>
      <c r="AB31" s="703"/>
      <c r="AC31" s="703"/>
      <c r="AD31" s="704" t="s">
        <v>220</v>
      </c>
      <c r="AE31" s="704"/>
      <c r="AF31" s="704"/>
      <c r="AG31" s="704"/>
      <c r="AH31" s="704"/>
      <c r="AI31" s="704"/>
      <c r="AJ31" s="704"/>
      <c r="AK31" s="704"/>
      <c r="AL31" s="646" t="s">
        <v>130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99.7</v>
      </c>
      <c r="BH31" s="642"/>
      <c r="BI31" s="642"/>
      <c r="BJ31" s="642"/>
      <c r="BK31" s="642"/>
      <c r="BL31" s="642"/>
      <c r="BM31" s="647">
        <v>99.2</v>
      </c>
      <c r="BN31" s="720"/>
      <c r="BO31" s="720"/>
      <c r="BP31" s="720"/>
      <c r="BQ31" s="681"/>
      <c r="BR31" s="719">
        <v>99.2</v>
      </c>
      <c r="BS31" s="642"/>
      <c r="BT31" s="642"/>
      <c r="BU31" s="642"/>
      <c r="BV31" s="642"/>
      <c r="BW31" s="642"/>
      <c r="BX31" s="647">
        <v>98.6</v>
      </c>
      <c r="BY31" s="720"/>
      <c r="BZ31" s="720"/>
      <c r="CA31" s="720"/>
      <c r="CB31" s="681"/>
      <c r="CD31" s="727"/>
      <c r="CE31" s="728"/>
      <c r="CF31" s="685" t="s">
        <v>306</v>
      </c>
      <c r="CG31" s="682"/>
      <c r="CH31" s="682"/>
      <c r="CI31" s="682"/>
      <c r="CJ31" s="682"/>
      <c r="CK31" s="682"/>
      <c r="CL31" s="682"/>
      <c r="CM31" s="682"/>
      <c r="CN31" s="682"/>
      <c r="CO31" s="682"/>
      <c r="CP31" s="682"/>
      <c r="CQ31" s="683"/>
      <c r="CR31" s="641">
        <v>14872</v>
      </c>
      <c r="CS31" s="642"/>
      <c r="CT31" s="642"/>
      <c r="CU31" s="642"/>
      <c r="CV31" s="642"/>
      <c r="CW31" s="642"/>
      <c r="CX31" s="642"/>
      <c r="CY31" s="643"/>
      <c r="CZ31" s="646">
        <v>0.4</v>
      </c>
      <c r="DA31" s="675"/>
      <c r="DB31" s="675"/>
      <c r="DC31" s="676"/>
      <c r="DD31" s="649">
        <v>14854</v>
      </c>
      <c r="DE31" s="642"/>
      <c r="DF31" s="642"/>
      <c r="DG31" s="642"/>
      <c r="DH31" s="642"/>
      <c r="DI31" s="642"/>
      <c r="DJ31" s="642"/>
      <c r="DK31" s="643"/>
      <c r="DL31" s="649">
        <v>14854</v>
      </c>
      <c r="DM31" s="642"/>
      <c r="DN31" s="642"/>
      <c r="DO31" s="642"/>
      <c r="DP31" s="642"/>
      <c r="DQ31" s="642"/>
      <c r="DR31" s="642"/>
      <c r="DS31" s="642"/>
      <c r="DT31" s="642"/>
      <c r="DU31" s="642"/>
      <c r="DV31" s="643"/>
      <c r="DW31" s="646">
        <v>0.7</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350775</v>
      </c>
      <c r="S32" s="644"/>
      <c r="T32" s="644"/>
      <c r="U32" s="644"/>
      <c r="V32" s="644"/>
      <c r="W32" s="644"/>
      <c r="X32" s="644"/>
      <c r="Y32" s="645"/>
      <c r="Z32" s="703">
        <v>8.9</v>
      </c>
      <c r="AA32" s="703"/>
      <c r="AB32" s="703"/>
      <c r="AC32" s="703"/>
      <c r="AD32" s="704" t="s">
        <v>121</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98.9</v>
      </c>
      <c r="BH32" s="657"/>
      <c r="BI32" s="657"/>
      <c r="BJ32" s="657"/>
      <c r="BK32" s="657"/>
      <c r="BL32" s="657"/>
      <c r="BM32" s="701">
        <v>73.8</v>
      </c>
      <c r="BN32" s="657"/>
      <c r="BO32" s="657"/>
      <c r="BP32" s="657"/>
      <c r="BQ32" s="694"/>
      <c r="BR32" s="718">
        <v>97.9</v>
      </c>
      <c r="BS32" s="657"/>
      <c r="BT32" s="657"/>
      <c r="BU32" s="657"/>
      <c r="BV32" s="657"/>
      <c r="BW32" s="657"/>
      <c r="BX32" s="701">
        <v>69.5</v>
      </c>
      <c r="BY32" s="657"/>
      <c r="BZ32" s="657"/>
      <c r="CA32" s="657"/>
      <c r="CB32" s="694"/>
      <c r="CD32" s="729"/>
      <c r="CE32" s="730"/>
      <c r="CF32" s="685" t="s">
        <v>309</v>
      </c>
      <c r="CG32" s="682"/>
      <c r="CH32" s="682"/>
      <c r="CI32" s="682"/>
      <c r="CJ32" s="682"/>
      <c r="CK32" s="682"/>
      <c r="CL32" s="682"/>
      <c r="CM32" s="682"/>
      <c r="CN32" s="682"/>
      <c r="CO32" s="682"/>
      <c r="CP32" s="682"/>
      <c r="CQ32" s="683"/>
      <c r="CR32" s="641" t="s">
        <v>220</v>
      </c>
      <c r="CS32" s="644"/>
      <c r="CT32" s="644"/>
      <c r="CU32" s="644"/>
      <c r="CV32" s="644"/>
      <c r="CW32" s="644"/>
      <c r="CX32" s="644"/>
      <c r="CY32" s="645"/>
      <c r="CZ32" s="646" t="s">
        <v>130</v>
      </c>
      <c r="DA32" s="675"/>
      <c r="DB32" s="675"/>
      <c r="DC32" s="676"/>
      <c r="DD32" s="649" t="s">
        <v>130</v>
      </c>
      <c r="DE32" s="644"/>
      <c r="DF32" s="644"/>
      <c r="DG32" s="644"/>
      <c r="DH32" s="644"/>
      <c r="DI32" s="644"/>
      <c r="DJ32" s="644"/>
      <c r="DK32" s="645"/>
      <c r="DL32" s="649" t="s">
        <v>220</v>
      </c>
      <c r="DM32" s="644"/>
      <c r="DN32" s="644"/>
      <c r="DO32" s="644"/>
      <c r="DP32" s="644"/>
      <c r="DQ32" s="644"/>
      <c r="DR32" s="644"/>
      <c r="DS32" s="644"/>
      <c r="DT32" s="644"/>
      <c r="DU32" s="644"/>
      <c r="DV32" s="645"/>
      <c r="DW32" s="646" t="s">
        <v>220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74819</v>
      </c>
      <c r="S33" s="644"/>
      <c r="T33" s="644"/>
      <c r="U33" s="644"/>
      <c r="V33" s="644"/>
      <c r="W33" s="644"/>
      <c r="X33" s="644"/>
      <c r="Y33" s="645"/>
      <c r="Z33" s="703">
        <v>1.9</v>
      </c>
      <c r="AA33" s="703"/>
      <c r="AB33" s="703"/>
      <c r="AC33" s="703"/>
      <c r="AD33" s="704" t="s">
        <v>220</v>
      </c>
      <c r="AE33" s="704"/>
      <c r="AF33" s="704"/>
      <c r="AG33" s="704"/>
      <c r="AH33" s="704"/>
      <c r="AI33" s="704"/>
      <c r="AJ33" s="704"/>
      <c r="AK33" s="704"/>
      <c r="AL33" s="646" t="s">
        <v>220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1776998</v>
      </c>
      <c r="CS33" s="642"/>
      <c r="CT33" s="642"/>
      <c r="CU33" s="642"/>
      <c r="CV33" s="642"/>
      <c r="CW33" s="642"/>
      <c r="CX33" s="642"/>
      <c r="CY33" s="643"/>
      <c r="CZ33" s="646">
        <v>46.9</v>
      </c>
      <c r="DA33" s="675"/>
      <c r="DB33" s="675"/>
      <c r="DC33" s="676"/>
      <c r="DD33" s="649">
        <v>1304547</v>
      </c>
      <c r="DE33" s="642"/>
      <c r="DF33" s="642"/>
      <c r="DG33" s="642"/>
      <c r="DH33" s="642"/>
      <c r="DI33" s="642"/>
      <c r="DJ33" s="642"/>
      <c r="DK33" s="643"/>
      <c r="DL33" s="649">
        <v>787344</v>
      </c>
      <c r="DM33" s="642"/>
      <c r="DN33" s="642"/>
      <c r="DO33" s="642"/>
      <c r="DP33" s="642"/>
      <c r="DQ33" s="642"/>
      <c r="DR33" s="642"/>
      <c r="DS33" s="642"/>
      <c r="DT33" s="642"/>
      <c r="DU33" s="642"/>
      <c r="DV33" s="643"/>
      <c r="DW33" s="646">
        <v>38.1</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58758</v>
      </c>
      <c r="S34" s="644"/>
      <c r="T34" s="644"/>
      <c r="U34" s="644"/>
      <c r="V34" s="644"/>
      <c r="W34" s="644"/>
      <c r="X34" s="644"/>
      <c r="Y34" s="645"/>
      <c r="Z34" s="703">
        <v>1.5</v>
      </c>
      <c r="AA34" s="703"/>
      <c r="AB34" s="703"/>
      <c r="AC34" s="703"/>
      <c r="AD34" s="704">
        <v>1138</v>
      </c>
      <c r="AE34" s="704"/>
      <c r="AF34" s="704"/>
      <c r="AG34" s="704"/>
      <c r="AH34" s="704"/>
      <c r="AI34" s="704"/>
      <c r="AJ34" s="704"/>
      <c r="AK34" s="704"/>
      <c r="AL34" s="646">
        <v>0.1</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504178</v>
      </c>
      <c r="CS34" s="644"/>
      <c r="CT34" s="644"/>
      <c r="CU34" s="644"/>
      <c r="CV34" s="644"/>
      <c r="CW34" s="644"/>
      <c r="CX34" s="644"/>
      <c r="CY34" s="645"/>
      <c r="CZ34" s="646">
        <v>13.3</v>
      </c>
      <c r="DA34" s="675"/>
      <c r="DB34" s="675"/>
      <c r="DC34" s="676"/>
      <c r="DD34" s="649">
        <v>335838</v>
      </c>
      <c r="DE34" s="644"/>
      <c r="DF34" s="644"/>
      <c r="DG34" s="644"/>
      <c r="DH34" s="644"/>
      <c r="DI34" s="644"/>
      <c r="DJ34" s="644"/>
      <c r="DK34" s="645"/>
      <c r="DL34" s="649">
        <v>254450</v>
      </c>
      <c r="DM34" s="644"/>
      <c r="DN34" s="644"/>
      <c r="DO34" s="644"/>
      <c r="DP34" s="644"/>
      <c r="DQ34" s="644"/>
      <c r="DR34" s="644"/>
      <c r="DS34" s="644"/>
      <c r="DT34" s="644"/>
      <c r="DU34" s="644"/>
      <c r="DV34" s="645"/>
      <c r="DW34" s="646">
        <v>12.3</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624700</v>
      </c>
      <c r="S35" s="644"/>
      <c r="T35" s="644"/>
      <c r="U35" s="644"/>
      <c r="V35" s="644"/>
      <c r="W35" s="644"/>
      <c r="X35" s="644"/>
      <c r="Y35" s="645"/>
      <c r="Z35" s="703">
        <v>15.9</v>
      </c>
      <c r="AA35" s="703"/>
      <c r="AB35" s="703"/>
      <c r="AC35" s="703"/>
      <c r="AD35" s="704" t="s">
        <v>220</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362868</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51523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232070</v>
      </c>
      <c r="CS35" s="642"/>
      <c r="CT35" s="642"/>
      <c r="CU35" s="642"/>
      <c r="CV35" s="642"/>
      <c r="CW35" s="642"/>
      <c r="CX35" s="642"/>
      <c r="CY35" s="643"/>
      <c r="CZ35" s="646">
        <v>6.1</v>
      </c>
      <c r="DA35" s="675"/>
      <c r="DB35" s="675"/>
      <c r="DC35" s="676"/>
      <c r="DD35" s="649">
        <v>174562</v>
      </c>
      <c r="DE35" s="642"/>
      <c r="DF35" s="642"/>
      <c r="DG35" s="642"/>
      <c r="DH35" s="642"/>
      <c r="DI35" s="642"/>
      <c r="DJ35" s="642"/>
      <c r="DK35" s="643"/>
      <c r="DL35" s="649">
        <v>55647</v>
      </c>
      <c r="DM35" s="642"/>
      <c r="DN35" s="642"/>
      <c r="DO35" s="642"/>
      <c r="DP35" s="642"/>
      <c r="DQ35" s="642"/>
      <c r="DR35" s="642"/>
      <c r="DS35" s="642"/>
      <c r="DT35" s="642"/>
      <c r="DU35" s="642"/>
      <c r="DV35" s="643"/>
      <c r="DW35" s="646">
        <v>2.7</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220</v>
      </c>
      <c r="S36" s="644"/>
      <c r="T36" s="644"/>
      <c r="U36" s="644"/>
      <c r="V36" s="644"/>
      <c r="W36" s="644"/>
      <c r="X36" s="644"/>
      <c r="Y36" s="645"/>
      <c r="Z36" s="703" t="s">
        <v>220</v>
      </c>
      <c r="AA36" s="703"/>
      <c r="AB36" s="703"/>
      <c r="AC36" s="703"/>
      <c r="AD36" s="704" t="s">
        <v>130</v>
      </c>
      <c r="AE36" s="704"/>
      <c r="AF36" s="704"/>
      <c r="AG36" s="704"/>
      <c r="AH36" s="704"/>
      <c r="AI36" s="704"/>
      <c r="AJ36" s="704"/>
      <c r="AK36" s="704"/>
      <c r="AL36" s="646" t="s">
        <v>220</v>
      </c>
      <c r="AM36" s="647"/>
      <c r="AN36" s="647"/>
      <c r="AO36" s="705"/>
      <c r="AQ36" s="678" t="s">
        <v>321</v>
      </c>
      <c r="AR36" s="679"/>
      <c r="AS36" s="679"/>
      <c r="AT36" s="679"/>
      <c r="AU36" s="679"/>
      <c r="AV36" s="679"/>
      <c r="AW36" s="679"/>
      <c r="AX36" s="679"/>
      <c r="AY36" s="680"/>
      <c r="AZ36" s="641">
        <v>88890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33523</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389236</v>
      </c>
      <c r="CS36" s="644"/>
      <c r="CT36" s="644"/>
      <c r="CU36" s="644"/>
      <c r="CV36" s="644"/>
      <c r="CW36" s="644"/>
      <c r="CX36" s="644"/>
      <c r="CY36" s="645"/>
      <c r="CZ36" s="646">
        <v>10.3</v>
      </c>
      <c r="DA36" s="675"/>
      <c r="DB36" s="675"/>
      <c r="DC36" s="676"/>
      <c r="DD36" s="649">
        <v>301616</v>
      </c>
      <c r="DE36" s="644"/>
      <c r="DF36" s="644"/>
      <c r="DG36" s="644"/>
      <c r="DH36" s="644"/>
      <c r="DI36" s="644"/>
      <c r="DJ36" s="644"/>
      <c r="DK36" s="645"/>
      <c r="DL36" s="649">
        <v>205910</v>
      </c>
      <c r="DM36" s="644"/>
      <c r="DN36" s="644"/>
      <c r="DO36" s="644"/>
      <c r="DP36" s="644"/>
      <c r="DQ36" s="644"/>
      <c r="DR36" s="644"/>
      <c r="DS36" s="644"/>
      <c r="DT36" s="644"/>
      <c r="DU36" s="644"/>
      <c r="DV36" s="645"/>
      <c r="DW36" s="646">
        <v>10</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t="s">
        <v>220</v>
      </c>
      <c r="S37" s="644"/>
      <c r="T37" s="644"/>
      <c r="U37" s="644"/>
      <c r="V37" s="644"/>
      <c r="W37" s="644"/>
      <c r="X37" s="644"/>
      <c r="Y37" s="645"/>
      <c r="Z37" s="703" t="s">
        <v>121</v>
      </c>
      <c r="AA37" s="703"/>
      <c r="AB37" s="703"/>
      <c r="AC37" s="703"/>
      <c r="AD37" s="704" t="s">
        <v>121</v>
      </c>
      <c r="AE37" s="704"/>
      <c r="AF37" s="704"/>
      <c r="AG37" s="704"/>
      <c r="AH37" s="704"/>
      <c r="AI37" s="704"/>
      <c r="AJ37" s="704"/>
      <c r="AK37" s="704"/>
      <c r="AL37" s="646" t="s">
        <v>220</v>
      </c>
      <c r="AM37" s="647"/>
      <c r="AN37" s="647"/>
      <c r="AO37" s="705"/>
      <c r="AQ37" s="678" t="s">
        <v>325</v>
      </c>
      <c r="AR37" s="679"/>
      <c r="AS37" s="679"/>
      <c r="AT37" s="679"/>
      <c r="AU37" s="679"/>
      <c r="AV37" s="679"/>
      <c r="AW37" s="679"/>
      <c r="AX37" s="679"/>
      <c r="AY37" s="680"/>
      <c r="AZ37" s="641">
        <v>35815</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601</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176761</v>
      </c>
      <c r="CS37" s="642"/>
      <c r="CT37" s="642"/>
      <c r="CU37" s="642"/>
      <c r="CV37" s="642"/>
      <c r="CW37" s="642"/>
      <c r="CX37" s="642"/>
      <c r="CY37" s="643"/>
      <c r="CZ37" s="646">
        <v>4.7</v>
      </c>
      <c r="DA37" s="675"/>
      <c r="DB37" s="675"/>
      <c r="DC37" s="676"/>
      <c r="DD37" s="649">
        <v>158144</v>
      </c>
      <c r="DE37" s="642"/>
      <c r="DF37" s="642"/>
      <c r="DG37" s="642"/>
      <c r="DH37" s="642"/>
      <c r="DI37" s="642"/>
      <c r="DJ37" s="642"/>
      <c r="DK37" s="643"/>
      <c r="DL37" s="649">
        <v>142467</v>
      </c>
      <c r="DM37" s="642"/>
      <c r="DN37" s="642"/>
      <c r="DO37" s="642"/>
      <c r="DP37" s="642"/>
      <c r="DQ37" s="642"/>
      <c r="DR37" s="642"/>
      <c r="DS37" s="642"/>
      <c r="DT37" s="642"/>
      <c r="DU37" s="642"/>
      <c r="DV37" s="643"/>
      <c r="DW37" s="646">
        <v>6.9</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3940521</v>
      </c>
      <c r="S38" s="693"/>
      <c r="T38" s="693"/>
      <c r="U38" s="693"/>
      <c r="V38" s="693"/>
      <c r="W38" s="693"/>
      <c r="X38" s="693"/>
      <c r="Y38" s="698"/>
      <c r="Z38" s="699">
        <v>100</v>
      </c>
      <c r="AA38" s="699"/>
      <c r="AB38" s="699"/>
      <c r="AC38" s="699"/>
      <c r="AD38" s="700">
        <v>2069011</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7650</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1118</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319403</v>
      </c>
      <c r="CS38" s="644"/>
      <c r="CT38" s="644"/>
      <c r="CU38" s="644"/>
      <c r="CV38" s="644"/>
      <c r="CW38" s="644"/>
      <c r="CX38" s="644"/>
      <c r="CY38" s="645"/>
      <c r="CZ38" s="646">
        <v>8.4</v>
      </c>
      <c r="DA38" s="675"/>
      <c r="DB38" s="675"/>
      <c r="DC38" s="676"/>
      <c r="DD38" s="649">
        <v>291935</v>
      </c>
      <c r="DE38" s="644"/>
      <c r="DF38" s="644"/>
      <c r="DG38" s="644"/>
      <c r="DH38" s="644"/>
      <c r="DI38" s="644"/>
      <c r="DJ38" s="644"/>
      <c r="DK38" s="645"/>
      <c r="DL38" s="649">
        <v>271337</v>
      </c>
      <c r="DM38" s="644"/>
      <c r="DN38" s="644"/>
      <c r="DO38" s="644"/>
      <c r="DP38" s="644"/>
      <c r="DQ38" s="644"/>
      <c r="DR38" s="644"/>
      <c r="DS38" s="644"/>
      <c r="DT38" s="644"/>
      <c r="DU38" s="644"/>
      <c r="DV38" s="645"/>
      <c r="DW38" s="646">
        <v>13.1</v>
      </c>
      <c r="DX38" s="675"/>
      <c r="DY38" s="675"/>
      <c r="DZ38" s="675"/>
      <c r="EA38" s="675"/>
      <c r="EB38" s="675"/>
      <c r="EC38" s="677"/>
    </row>
    <row r="39" spans="2:133" ht="11.25" customHeight="1">
      <c r="AQ39" s="678" t="s">
        <v>332</v>
      </c>
      <c r="AR39" s="679"/>
      <c r="AS39" s="679"/>
      <c r="AT39" s="679"/>
      <c r="AU39" s="679"/>
      <c r="AV39" s="679"/>
      <c r="AW39" s="679"/>
      <c r="AX39" s="679"/>
      <c r="AY39" s="680"/>
      <c r="AZ39" s="641">
        <v>1189</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92</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332111</v>
      </c>
      <c r="CS39" s="642"/>
      <c r="CT39" s="642"/>
      <c r="CU39" s="642"/>
      <c r="CV39" s="642"/>
      <c r="CW39" s="642"/>
      <c r="CX39" s="642"/>
      <c r="CY39" s="643"/>
      <c r="CZ39" s="646">
        <v>8.8000000000000007</v>
      </c>
      <c r="DA39" s="675"/>
      <c r="DB39" s="675"/>
      <c r="DC39" s="676"/>
      <c r="DD39" s="649">
        <v>200596</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336</v>
      </c>
      <c r="AR40" s="679"/>
      <c r="AS40" s="679"/>
      <c r="AT40" s="679"/>
      <c r="AU40" s="679"/>
      <c r="AV40" s="679"/>
      <c r="AW40" s="679"/>
      <c r="AX40" s="679"/>
      <c r="AY40" s="680"/>
      <c r="AZ40" s="641">
        <v>72774</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98</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t="s">
        <v>220</v>
      </c>
      <c r="CS40" s="644"/>
      <c r="CT40" s="644"/>
      <c r="CU40" s="644"/>
      <c r="CV40" s="644"/>
      <c r="CW40" s="644"/>
      <c r="CX40" s="644"/>
      <c r="CY40" s="645"/>
      <c r="CZ40" s="646" t="s">
        <v>130</v>
      </c>
      <c r="DA40" s="675"/>
      <c r="DB40" s="675"/>
      <c r="DC40" s="676"/>
      <c r="DD40" s="649" t="s">
        <v>121</v>
      </c>
      <c r="DE40" s="644"/>
      <c r="DF40" s="644"/>
      <c r="DG40" s="644"/>
      <c r="DH40" s="644"/>
      <c r="DI40" s="644"/>
      <c r="DJ40" s="644"/>
      <c r="DK40" s="645"/>
      <c r="DL40" s="649" t="s">
        <v>220</v>
      </c>
      <c r="DM40" s="644"/>
      <c r="DN40" s="644"/>
      <c r="DO40" s="644"/>
      <c r="DP40" s="644"/>
      <c r="DQ40" s="644"/>
      <c r="DR40" s="644"/>
      <c r="DS40" s="644"/>
      <c r="DT40" s="644"/>
      <c r="DU40" s="644"/>
      <c r="DV40" s="645"/>
      <c r="DW40" s="646" t="s">
        <v>121</v>
      </c>
      <c r="DX40" s="675"/>
      <c r="DY40" s="675"/>
      <c r="DZ40" s="675"/>
      <c r="EA40" s="675"/>
      <c r="EB40" s="675"/>
      <c r="EC40" s="677"/>
    </row>
    <row r="41" spans="2:133" ht="11.25" customHeight="1">
      <c r="AQ41" s="690" t="s">
        <v>339</v>
      </c>
      <c r="AR41" s="691"/>
      <c r="AS41" s="691"/>
      <c r="AT41" s="691"/>
      <c r="AU41" s="691"/>
      <c r="AV41" s="691"/>
      <c r="AW41" s="691"/>
      <c r="AX41" s="691"/>
      <c r="AY41" s="692"/>
      <c r="AZ41" s="656">
        <v>156550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218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220</v>
      </c>
      <c r="DA41" s="675"/>
      <c r="DB41" s="675"/>
      <c r="DC41" s="676"/>
      <c r="DD41" s="649" t="s">
        <v>220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808580</v>
      </c>
      <c r="CS42" s="644"/>
      <c r="CT42" s="644"/>
      <c r="CU42" s="644"/>
      <c r="CV42" s="644"/>
      <c r="CW42" s="644"/>
      <c r="CX42" s="644"/>
      <c r="CY42" s="645"/>
      <c r="CZ42" s="646">
        <v>21.4</v>
      </c>
      <c r="DA42" s="647"/>
      <c r="DB42" s="647"/>
      <c r="DC42" s="648"/>
      <c r="DD42" s="649">
        <v>94953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18941</v>
      </c>
      <c r="CS43" s="642"/>
      <c r="CT43" s="642"/>
      <c r="CU43" s="642"/>
      <c r="CV43" s="642"/>
      <c r="CW43" s="642"/>
      <c r="CX43" s="642"/>
      <c r="CY43" s="643"/>
      <c r="CZ43" s="646">
        <v>0.5</v>
      </c>
      <c r="DA43" s="675"/>
      <c r="DB43" s="675"/>
      <c r="DC43" s="676"/>
      <c r="DD43" s="649">
        <v>18941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298</v>
      </c>
      <c r="CE44" s="670"/>
      <c r="CF44" s="638" t="s">
        <v>347</v>
      </c>
      <c r="CG44" s="639"/>
      <c r="CH44" s="639"/>
      <c r="CI44" s="639"/>
      <c r="CJ44" s="639"/>
      <c r="CK44" s="639"/>
      <c r="CL44" s="639"/>
      <c r="CM44" s="639"/>
      <c r="CN44" s="639"/>
      <c r="CO44" s="639"/>
      <c r="CP44" s="639"/>
      <c r="CQ44" s="640"/>
      <c r="CR44" s="641">
        <v>804057</v>
      </c>
      <c r="CS44" s="644"/>
      <c r="CT44" s="644"/>
      <c r="CU44" s="644"/>
      <c r="CV44" s="644"/>
      <c r="CW44" s="644"/>
      <c r="CX44" s="644"/>
      <c r="CY44" s="645"/>
      <c r="CZ44" s="646">
        <v>21.2</v>
      </c>
      <c r="DA44" s="647"/>
      <c r="DB44" s="647"/>
      <c r="DC44" s="648"/>
      <c r="DD44" s="649">
        <v>91009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69406</v>
      </c>
      <c r="CS45" s="642"/>
      <c r="CT45" s="642"/>
      <c r="CU45" s="642"/>
      <c r="CV45" s="642"/>
      <c r="CW45" s="642"/>
      <c r="CX45" s="642"/>
      <c r="CY45" s="643"/>
      <c r="CZ45" s="646">
        <v>1.8</v>
      </c>
      <c r="DA45" s="675"/>
      <c r="DB45" s="675"/>
      <c r="DC45" s="676"/>
      <c r="DD45" s="649">
        <v>1785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734651</v>
      </c>
      <c r="CS46" s="644"/>
      <c r="CT46" s="644"/>
      <c r="CU46" s="644"/>
      <c r="CV46" s="644"/>
      <c r="CW46" s="644"/>
      <c r="CX46" s="644"/>
      <c r="CY46" s="645"/>
      <c r="CZ46" s="646">
        <v>19.399999999999999</v>
      </c>
      <c r="DA46" s="647"/>
      <c r="DB46" s="647"/>
      <c r="DC46" s="648"/>
      <c r="DD46" s="649">
        <v>89224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4523</v>
      </c>
      <c r="CS47" s="642"/>
      <c r="CT47" s="642"/>
      <c r="CU47" s="642"/>
      <c r="CV47" s="642"/>
      <c r="CW47" s="642"/>
      <c r="CX47" s="642"/>
      <c r="CY47" s="643"/>
      <c r="CZ47" s="646">
        <v>0.1</v>
      </c>
      <c r="DA47" s="675"/>
      <c r="DB47" s="675"/>
      <c r="DC47" s="676"/>
      <c r="DD47" s="649">
        <v>3944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3786310</v>
      </c>
      <c r="CS49" s="657"/>
      <c r="CT49" s="657"/>
      <c r="CU49" s="657"/>
      <c r="CV49" s="657"/>
      <c r="CW49" s="657"/>
      <c r="CX49" s="657"/>
      <c r="CY49" s="658"/>
      <c r="CZ49" s="659">
        <v>100</v>
      </c>
      <c r="DA49" s="660"/>
      <c r="DB49" s="660"/>
      <c r="DC49" s="661"/>
      <c r="DD49" s="662">
        <v>2432152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OJ/WDgWohkBMkJQCBQfZhGavE3PLBinxycMa+pHQFug79iY+oU9iXv1GzDVe1HvTuFHOdgPyrVIzKO0UyKgQA==" saltValue="FCtYjHn+RHdTyZVHMDCya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3941</v>
      </c>
      <c r="R7" s="1174"/>
      <c r="S7" s="1174"/>
      <c r="T7" s="1174"/>
      <c r="U7" s="1174"/>
      <c r="V7" s="1174">
        <v>3786</v>
      </c>
      <c r="W7" s="1174"/>
      <c r="X7" s="1174"/>
      <c r="Y7" s="1174"/>
      <c r="Z7" s="1174"/>
      <c r="AA7" s="1174">
        <f>Q7-V7</f>
        <v>155</v>
      </c>
      <c r="AB7" s="1174"/>
      <c r="AC7" s="1174"/>
      <c r="AD7" s="1174"/>
      <c r="AE7" s="1175"/>
      <c r="AF7" s="1176">
        <v>142</v>
      </c>
      <c r="AG7" s="1177"/>
      <c r="AH7" s="1177"/>
      <c r="AI7" s="1177"/>
      <c r="AJ7" s="1178"/>
      <c r="AK7" s="1160">
        <v>3</v>
      </c>
      <c r="AL7" s="1161"/>
      <c r="AM7" s="1161"/>
      <c r="AN7" s="1161"/>
      <c r="AO7" s="1161"/>
      <c r="AP7" s="1161">
        <v>4207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597</v>
      </c>
      <c r="BS7" s="1164" t="s">
        <v>593</v>
      </c>
      <c r="BT7" s="1165"/>
      <c r="BU7" s="1165"/>
      <c r="BV7" s="1165"/>
      <c r="BW7" s="1165"/>
      <c r="BX7" s="1165"/>
      <c r="BY7" s="1165"/>
      <c r="BZ7" s="1165"/>
      <c r="CA7" s="1165"/>
      <c r="CB7" s="1165"/>
      <c r="CC7" s="1165"/>
      <c r="CD7" s="1165"/>
      <c r="CE7" s="1165"/>
      <c r="CF7" s="1165"/>
      <c r="CG7" s="1166"/>
      <c r="CH7" s="1157">
        <v>63</v>
      </c>
      <c r="CI7" s="1158"/>
      <c r="CJ7" s="1158"/>
      <c r="CK7" s="1158"/>
      <c r="CL7" s="1159"/>
      <c r="CM7" s="1157">
        <v>172</v>
      </c>
      <c r="CN7" s="1158"/>
      <c r="CO7" s="1158"/>
      <c r="CP7" s="1158"/>
      <c r="CQ7" s="1159"/>
      <c r="CR7" s="1157">
        <v>20</v>
      </c>
      <c r="CS7" s="1158"/>
      <c r="CT7" s="1158"/>
      <c r="CU7" s="1158"/>
      <c r="CV7" s="1159"/>
      <c r="CW7" s="1157" t="s">
        <v>595</v>
      </c>
      <c r="CX7" s="1158"/>
      <c r="CY7" s="1158"/>
      <c r="CZ7" s="1158"/>
      <c r="DA7" s="1159"/>
      <c r="DB7" s="1157" t="s">
        <v>595</v>
      </c>
      <c r="DC7" s="1158"/>
      <c r="DD7" s="1158"/>
      <c r="DE7" s="1158"/>
      <c r="DF7" s="1159"/>
      <c r="DG7" s="1157" t="s">
        <v>596</v>
      </c>
      <c r="DH7" s="1158"/>
      <c r="DI7" s="1158"/>
      <c r="DJ7" s="1158"/>
      <c r="DK7" s="1159"/>
      <c r="DL7" s="1157">
        <v>158</v>
      </c>
      <c r="DM7" s="1158"/>
      <c r="DN7" s="1158"/>
      <c r="DO7" s="1158"/>
      <c r="DP7" s="1159"/>
      <c r="DQ7" s="1157">
        <v>16</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594</v>
      </c>
      <c r="BT8" s="1084"/>
      <c r="BU8" s="1084"/>
      <c r="BV8" s="1084"/>
      <c r="BW8" s="1084"/>
      <c r="BX8" s="1084"/>
      <c r="BY8" s="1084"/>
      <c r="BZ8" s="1084"/>
      <c r="CA8" s="1084"/>
      <c r="CB8" s="1084"/>
      <c r="CC8" s="1084"/>
      <c r="CD8" s="1084"/>
      <c r="CE8" s="1084"/>
      <c r="CF8" s="1084"/>
      <c r="CG8" s="1085"/>
      <c r="CH8" s="1058">
        <v>2</v>
      </c>
      <c r="CI8" s="1059"/>
      <c r="CJ8" s="1059"/>
      <c r="CK8" s="1059"/>
      <c r="CL8" s="1060"/>
      <c r="CM8" s="1058">
        <v>13</v>
      </c>
      <c r="CN8" s="1059"/>
      <c r="CO8" s="1059"/>
      <c r="CP8" s="1059"/>
      <c r="CQ8" s="1060"/>
      <c r="CR8" s="1058" t="s">
        <v>596</v>
      </c>
      <c r="CS8" s="1059"/>
      <c r="CT8" s="1059"/>
      <c r="CU8" s="1059"/>
      <c r="CV8" s="1060"/>
      <c r="CW8" s="1058">
        <v>33</v>
      </c>
      <c r="CX8" s="1059"/>
      <c r="CY8" s="1059"/>
      <c r="CZ8" s="1059"/>
      <c r="DA8" s="1060"/>
      <c r="DB8" s="1058" t="s">
        <v>596</v>
      </c>
      <c r="DC8" s="1059"/>
      <c r="DD8" s="1059"/>
      <c r="DE8" s="1059"/>
      <c r="DF8" s="1060"/>
      <c r="DG8" s="1058" t="s">
        <v>596</v>
      </c>
      <c r="DH8" s="1059"/>
      <c r="DI8" s="1059"/>
      <c r="DJ8" s="1059"/>
      <c r="DK8" s="1060"/>
      <c r="DL8" s="1058" t="s">
        <v>596</v>
      </c>
      <c r="DM8" s="1059"/>
      <c r="DN8" s="1059"/>
      <c r="DO8" s="1059"/>
      <c r="DP8" s="1060"/>
      <c r="DQ8" s="1058" t="s">
        <v>596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f>Q7</f>
        <v>3941</v>
      </c>
      <c r="R23" s="1138"/>
      <c r="S23" s="1138"/>
      <c r="T23" s="1138"/>
      <c r="U23" s="1138"/>
      <c r="V23" s="1138">
        <f t="shared" ref="V23" si="0">V7</f>
        <v>3786</v>
      </c>
      <c r="W23" s="1138"/>
      <c r="X23" s="1138"/>
      <c r="Y23" s="1138"/>
      <c r="Z23" s="1138"/>
      <c r="AA23" s="1138">
        <f t="shared" ref="AA23" si="1">AA7</f>
        <v>155</v>
      </c>
      <c r="AB23" s="1138"/>
      <c r="AC23" s="1138"/>
      <c r="AD23" s="1138"/>
      <c r="AE23" s="1139"/>
      <c r="AF23" s="1140">
        <v>142</v>
      </c>
      <c r="AG23" s="1138"/>
      <c r="AH23" s="1138"/>
      <c r="AI23" s="1138"/>
      <c r="AJ23" s="1141"/>
      <c r="AK23" s="1142"/>
      <c r="AL23" s="1143"/>
      <c r="AM23" s="1143"/>
      <c r="AN23" s="1143"/>
      <c r="AO23" s="1143"/>
      <c r="AP23" s="1138">
        <f>AP7</f>
        <v>4207</v>
      </c>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568</v>
      </c>
      <c r="R28" s="1123"/>
      <c r="S28" s="1123"/>
      <c r="T28" s="1123"/>
      <c r="U28" s="1123"/>
      <c r="V28" s="1123">
        <v>517</v>
      </c>
      <c r="W28" s="1123"/>
      <c r="X28" s="1123"/>
      <c r="Y28" s="1123"/>
      <c r="Z28" s="1123"/>
      <c r="AA28" s="1123">
        <f>Q28-V28</f>
        <v>51</v>
      </c>
      <c r="AB28" s="1123"/>
      <c r="AC28" s="1123"/>
      <c r="AD28" s="1123"/>
      <c r="AE28" s="1124"/>
      <c r="AF28" s="1125">
        <v>52</v>
      </c>
      <c r="AG28" s="1123"/>
      <c r="AH28" s="1123"/>
      <c r="AI28" s="1123"/>
      <c r="AJ28" s="1126"/>
      <c r="AK28" s="1127" t="s">
        <v>577</v>
      </c>
      <c r="AL28" s="1115"/>
      <c r="AM28" s="1115"/>
      <c r="AN28" s="1115"/>
      <c r="AO28" s="1115"/>
      <c r="AP28" s="1115" t="s">
        <v>511</v>
      </c>
      <c r="AQ28" s="1115"/>
      <c r="AR28" s="1115"/>
      <c r="AS28" s="1115"/>
      <c r="AT28" s="1115"/>
      <c r="AU28" s="1115" t="s">
        <v>511</v>
      </c>
      <c r="AV28" s="1115"/>
      <c r="AW28" s="1115"/>
      <c r="AX28" s="1115"/>
      <c r="AY28" s="1115"/>
      <c r="AZ28" s="1116" t="s">
        <v>511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461</v>
      </c>
      <c r="R29" s="1113"/>
      <c r="S29" s="1113"/>
      <c r="T29" s="1113"/>
      <c r="U29" s="1113"/>
      <c r="V29" s="1113">
        <v>456</v>
      </c>
      <c r="W29" s="1113"/>
      <c r="X29" s="1113"/>
      <c r="Y29" s="1113"/>
      <c r="Z29" s="1113"/>
      <c r="AA29" s="1114">
        <f t="shared" ref="AA29:AA34" si="2">Q29-V29</f>
        <v>5</v>
      </c>
      <c r="AB29" s="1089"/>
      <c r="AC29" s="1089"/>
      <c r="AD29" s="1089"/>
      <c r="AE29" s="1090"/>
      <c r="AF29" s="1088">
        <v>5</v>
      </c>
      <c r="AG29" s="1089"/>
      <c r="AH29" s="1089"/>
      <c r="AI29" s="1089"/>
      <c r="AJ29" s="1090"/>
      <c r="AK29" s="1049" t="s">
        <v>511</v>
      </c>
      <c r="AL29" s="1040"/>
      <c r="AM29" s="1040"/>
      <c r="AN29" s="1040"/>
      <c r="AO29" s="1040"/>
      <c r="AP29" s="1040" t="s">
        <v>511</v>
      </c>
      <c r="AQ29" s="1040"/>
      <c r="AR29" s="1040"/>
      <c r="AS29" s="1040"/>
      <c r="AT29" s="1040"/>
      <c r="AU29" s="1040" t="s">
        <v>511</v>
      </c>
      <c r="AV29" s="1040"/>
      <c r="AW29" s="1040"/>
      <c r="AX29" s="1040"/>
      <c r="AY29" s="1040"/>
      <c r="AZ29" s="1111" t="s">
        <v>511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39</v>
      </c>
      <c r="R30" s="1113"/>
      <c r="S30" s="1113"/>
      <c r="T30" s="1113"/>
      <c r="U30" s="1113"/>
      <c r="V30" s="1113">
        <v>39</v>
      </c>
      <c r="W30" s="1113"/>
      <c r="X30" s="1113"/>
      <c r="Y30" s="1113"/>
      <c r="Z30" s="1113"/>
      <c r="AA30" s="1114">
        <f t="shared" si="2"/>
        <v>0</v>
      </c>
      <c r="AB30" s="1089"/>
      <c r="AC30" s="1089"/>
      <c r="AD30" s="1089"/>
      <c r="AE30" s="1090"/>
      <c r="AF30" s="1088">
        <v>0</v>
      </c>
      <c r="AG30" s="1089"/>
      <c r="AH30" s="1089"/>
      <c r="AI30" s="1089"/>
      <c r="AJ30" s="1090"/>
      <c r="AK30" s="1049" t="s">
        <v>511</v>
      </c>
      <c r="AL30" s="1040"/>
      <c r="AM30" s="1040"/>
      <c r="AN30" s="1040"/>
      <c r="AO30" s="1040"/>
      <c r="AP30" s="1040" t="s">
        <v>511</v>
      </c>
      <c r="AQ30" s="1040"/>
      <c r="AR30" s="1040"/>
      <c r="AS30" s="1040"/>
      <c r="AT30" s="1040"/>
      <c r="AU30" s="1040" t="s">
        <v>511</v>
      </c>
      <c r="AV30" s="1040"/>
      <c r="AW30" s="1040"/>
      <c r="AX30" s="1040"/>
      <c r="AY30" s="1040"/>
      <c r="AZ30" s="1111" t="s">
        <v>511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501</v>
      </c>
      <c r="R31" s="1113"/>
      <c r="S31" s="1113"/>
      <c r="T31" s="1113"/>
      <c r="U31" s="1113"/>
      <c r="V31" s="1113">
        <v>336</v>
      </c>
      <c r="W31" s="1113"/>
      <c r="X31" s="1113"/>
      <c r="Y31" s="1113"/>
      <c r="Z31" s="1113"/>
      <c r="AA31" s="1114">
        <f t="shared" si="2"/>
        <v>165</v>
      </c>
      <c r="AB31" s="1089"/>
      <c r="AC31" s="1089"/>
      <c r="AD31" s="1089"/>
      <c r="AE31" s="1090"/>
      <c r="AF31" s="1088">
        <v>1436</v>
      </c>
      <c r="AG31" s="1089"/>
      <c r="AH31" s="1089"/>
      <c r="AI31" s="1089"/>
      <c r="AJ31" s="1090"/>
      <c r="AK31" s="1049">
        <v>36</v>
      </c>
      <c r="AL31" s="1040"/>
      <c r="AM31" s="1040"/>
      <c r="AN31" s="1040"/>
      <c r="AO31" s="1040"/>
      <c r="AP31" s="1040">
        <v>648</v>
      </c>
      <c r="AQ31" s="1040"/>
      <c r="AR31" s="1040"/>
      <c r="AS31" s="1040"/>
      <c r="AT31" s="1040"/>
      <c r="AU31" s="1040">
        <v>271</v>
      </c>
      <c r="AV31" s="1040"/>
      <c r="AW31" s="1040"/>
      <c r="AX31" s="1040"/>
      <c r="AY31" s="1040"/>
      <c r="AZ31" s="1111" t="s">
        <v>511</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91</v>
      </c>
      <c r="R32" s="1113"/>
      <c r="S32" s="1113"/>
      <c r="T32" s="1113"/>
      <c r="U32" s="1113"/>
      <c r="V32" s="1113">
        <v>75</v>
      </c>
      <c r="W32" s="1113"/>
      <c r="X32" s="1113"/>
      <c r="Y32" s="1113"/>
      <c r="Z32" s="1113"/>
      <c r="AA32" s="1114">
        <f t="shared" si="2"/>
        <v>16</v>
      </c>
      <c r="AB32" s="1089"/>
      <c r="AC32" s="1089"/>
      <c r="AD32" s="1089"/>
      <c r="AE32" s="1090"/>
      <c r="AF32" s="1088">
        <v>86</v>
      </c>
      <c r="AG32" s="1089"/>
      <c r="AH32" s="1089"/>
      <c r="AI32" s="1089"/>
      <c r="AJ32" s="1090"/>
      <c r="AK32" s="1049">
        <v>9</v>
      </c>
      <c r="AL32" s="1040"/>
      <c r="AM32" s="1040"/>
      <c r="AN32" s="1040"/>
      <c r="AO32" s="1040"/>
      <c r="AP32" s="1040">
        <v>208</v>
      </c>
      <c r="AQ32" s="1040"/>
      <c r="AR32" s="1040"/>
      <c r="AS32" s="1040"/>
      <c r="AT32" s="1040"/>
      <c r="AU32" s="1040">
        <v>16</v>
      </c>
      <c r="AV32" s="1040"/>
      <c r="AW32" s="1040"/>
      <c r="AX32" s="1040"/>
      <c r="AY32" s="1040"/>
      <c r="AZ32" s="1111" t="s">
        <v>511</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397</v>
      </c>
      <c r="C33" s="1107"/>
      <c r="D33" s="1107"/>
      <c r="E33" s="1107"/>
      <c r="F33" s="1107"/>
      <c r="G33" s="1107"/>
      <c r="H33" s="1107"/>
      <c r="I33" s="1107"/>
      <c r="J33" s="1107"/>
      <c r="K33" s="1107"/>
      <c r="L33" s="1107"/>
      <c r="M33" s="1107"/>
      <c r="N33" s="1107"/>
      <c r="O33" s="1107"/>
      <c r="P33" s="1108"/>
      <c r="Q33" s="1112">
        <v>334</v>
      </c>
      <c r="R33" s="1113"/>
      <c r="S33" s="1113"/>
      <c r="T33" s="1113"/>
      <c r="U33" s="1113"/>
      <c r="V33" s="1113">
        <v>301</v>
      </c>
      <c r="W33" s="1113"/>
      <c r="X33" s="1113"/>
      <c r="Y33" s="1113"/>
      <c r="Z33" s="1113"/>
      <c r="AA33" s="1114">
        <f t="shared" si="2"/>
        <v>33</v>
      </c>
      <c r="AB33" s="1089"/>
      <c r="AC33" s="1089"/>
      <c r="AD33" s="1089"/>
      <c r="AE33" s="1090"/>
      <c r="AF33" s="1088">
        <v>32</v>
      </c>
      <c r="AG33" s="1089"/>
      <c r="AH33" s="1089"/>
      <c r="AI33" s="1089"/>
      <c r="AJ33" s="1090"/>
      <c r="AK33" s="1049">
        <v>89</v>
      </c>
      <c r="AL33" s="1040"/>
      <c r="AM33" s="1040"/>
      <c r="AN33" s="1040"/>
      <c r="AO33" s="1040"/>
      <c r="AP33" s="1040">
        <v>989</v>
      </c>
      <c r="AQ33" s="1040"/>
      <c r="AR33" s="1040"/>
      <c r="AS33" s="1040"/>
      <c r="AT33" s="1040"/>
      <c r="AU33" s="1040">
        <v>709</v>
      </c>
      <c r="AV33" s="1040"/>
      <c r="AW33" s="1040"/>
      <c r="AX33" s="1040"/>
      <c r="AY33" s="1040"/>
      <c r="AZ33" s="1111" t="s">
        <v>511</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399</v>
      </c>
      <c r="C34" s="1107"/>
      <c r="D34" s="1107"/>
      <c r="E34" s="1107"/>
      <c r="F34" s="1107"/>
      <c r="G34" s="1107"/>
      <c r="H34" s="1107"/>
      <c r="I34" s="1107"/>
      <c r="J34" s="1107"/>
      <c r="K34" s="1107"/>
      <c r="L34" s="1107"/>
      <c r="M34" s="1107"/>
      <c r="N34" s="1107"/>
      <c r="O34" s="1107"/>
      <c r="P34" s="1108"/>
      <c r="Q34" s="1112">
        <v>1</v>
      </c>
      <c r="R34" s="1113"/>
      <c r="S34" s="1113"/>
      <c r="T34" s="1113"/>
      <c r="U34" s="1113"/>
      <c r="V34" s="1113">
        <v>1</v>
      </c>
      <c r="W34" s="1113"/>
      <c r="X34" s="1113"/>
      <c r="Y34" s="1113"/>
      <c r="Z34" s="1113"/>
      <c r="AA34" s="1114">
        <f t="shared" si="2"/>
        <v>0</v>
      </c>
      <c r="AB34" s="1089"/>
      <c r="AC34" s="1089"/>
      <c r="AD34" s="1089"/>
      <c r="AE34" s="1090"/>
      <c r="AF34" s="1088" t="s">
        <v>400</v>
      </c>
      <c r="AG34" s="1089"/>
      <c r="AH34" s="1089"/>
      <c r="AI34" s="1089"/>
      <c r="AJ34" s="1090"/>
      <c r="AK34" s="1049">
        <v>1</v>
      </c>
      <c r="AL34" s="1040"/>
      <c r="AM34" s="1040"/>
      <c r="AN34" s="1040"/>
      <c r="AO34" s="1040"/>
      <c r="AP34" s="1040" t="s">
        <v>577</v>
      </c>
      <c r="AQ34" s="1040"/>
      <c r="AR34" s="1040"/>
      <c r="AS34" s="1040"/>
      <c r="AT34" s="1040"/>
      <c r="AU34" s="1040" t="s">
        <v>577</v>
      </c>
      <c r="AV34" s="1040"/>
      <c r="AW34" s="1040"/>
      <c r="AX34" s="1040"/>
      <c r="AY34" s="1040"/>
      <c r="AZ34" s="1111" t="s">
        <v>511</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1611</v>
      </c>
      <c r="AG63" s="1028"/>
      <c r="AH63" s="1028"/>
      <c r="AI63" s="1028"/>
      <c r="AJ63" s="1099"/>
      <c r="AK63" s="1100"/>
      <c r="AL63" s="1032"/>
      <c r="AM63" s="1032"/>
      <c r="AN63" s="1032"/>
      <c r="AO63" s="1032"/>
      <c r="AP63" s="1028">
        <f>SUM(AP28:AT34)</f>
        <v>1845</v>
      </c>
      <c r="AQ63" s="1028"/>
      <c r="AR63" s="1028"/>
      <c r="AS63" s="1028"/>
      <c r="AT63" s="1028"/>
      <c r="AU63" s="1028">
        <f>SUM(AU28:AY34)</f>
        <v>996</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578</v>
      </c>
      <c r="C68" s="1055"/>
      <c r="D68" s="1055"/>
      <c r="E68" s="1055"/>
      <c r="F68" s="1055"/>
      <c r="G68" s="1055"/>
      <c r="H68" s="1055"/>
      <c r="I68" s="1055"/>
      <c r="J68" s="1055"/>
      <c r="K68" s="1055"/>
      <c r="L68" s="1055"/>
      <c r="M68" s="1055"/>
      <c r="N68" s="1055"/>
      <c r="O68" s="1055"/>
      <c r="P68" s="1056"/>
      <c r="Q68" s="1057">
        <v>262</v>
      </c>
      <c r="R68" s="1051"/>
      <c r="S68" s="1051"/>
      <c r="T68" s="1051"/>
      <c r="U68" s="1051"/>
      <c r="V68" s="1051">
        <v>257</v>
      </c>
      <c r="W68" s="1051"/>
      <c r="X68" s="1051"/>
      <c r="Y68" s="1051"/>
      <c r="Z68" s="1051"/>
      <c r="AA68" s="1051">
        <v>5</v>
      </c>
      <c r="AB68" s="1051"/>
      <c r="AC68" s="1051"/>
      <c r="AD68" s="1051"/>
      <c r="AE68" s="1051"/>
      <c r="AF68" s="1051">
        <v>5</v>
      </c>
      <c r="AG68" s="1051"/>
      <c r="AH68" s="1051"/>
      <c r="AI68" s="1051"/>
      <c r="AJ68" s="1051"/>
      <c r="AK68" s="1051">
        <v>84</v>
      </c>
      <c r="AL68" s="1051"/>
      <c r="AM68" s="1051"/>
      <c r="AN68" s="1051"/>
      <c r="AO68" s="1051"/>
      <c r="AP68" s="1051" t="s">
        <v>577</v>
      </c>
      <c r="AQ68" s="1051"/>
      <c r="AR68" s="1051"/>
      <c r="AS68" s="1051"/>
      <c r="AT68" s="1051"/>
      <c r="AU68" s="1051" t="s">
        <v>511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580</v>
      </c>
      <c r="C69" s="1044"/>
      <c r="D69" s="1044"/>
      <c r="E69" s="1044"/>
      <c r="F69" s="1044"/>
      <c r="G69" s="1044"/>
      <c r="H69" s="1044"/>
      <c r="I69" s="1044"/>
      <c r="J69" s="1044"/>
      <c r="K69" s="1044"/>
      <c r="L69" s="1044"/>
      <c r="M69" s="1044"/>
      <c r="N69" s="1044"/>
      <c r="O69" s="1044"/>
      <c r="P69" s="1045"/>
      <c r="Q69" s="1046">
        <v>102</v>
      </c>
      <c r="R69" s="1040"/>
      <c r="S69" s="1040"/>
      <c r="T69" s="1040"/>
      <c r="U69" s="1040"/>
      <c r="V69" s="1040">
        <v>95</v>
      </c>
      <c r="W69" s="1040"/>
      <c r="X69" s="1040"/>
      <c r="Y69" s="1040"/>
      <c r="Z69" s="1040"/>
      <c r="AA69" s="1040">
        <f t="shared" ref="AA69:AA82" si="3">Q69-V69</f>
        <v>7</v>
      </c>
      <c r="AB69" s="1040"/>
      <c r="AC69" s="1040"/>
      <c r="AD69" s="1040"/>
      <c r="AE69" s="1040"/>
      <c r="AF69" s="1040">
        <v>7</v>
      </c>
      <c r="AG69" s="1040"/>
      <c r="AH69" s="1040"/>
      <c r="AI69" s="1040"/>
      <c r="AJ69" s="1040"/>
      <c r="AK69" s="1040">
        <v>26</v>
      </c>
      <c r="AL69" s="1040"/>
      <c r="AM69" s="1040"/>
      <c r="AN69" s="1040"/>
      <c r="AO69" s="1040"/>
      <c r="AP69" s="1040" t="s">
        <v>511</v>
      </c>
      <c r="AQ69" s="1040"/>
      <c r="AR69" s="1040"/>
      <c r="AS69" s="1040"/>
      <c r="AT69" s="1040"/>
      <c r="AU69" s="1040" t="s">
        <v>511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581</v>
      </c>
      <c r="C70" s="1044"/>
      <c r="D70" s="1044"/>
      <c r="E70" s="1044"/>
      <c r="F70" s="1044"/>
      <c r="G70" s="1044"/>
      <c r="H70" s="1044"/>
      <c r="I70" s="1044"/>
      <c r="J70" s="1044"/>
      <c r="K70" s="1044"/>
      <c r="L70" s="1044"/>
      <c r="M70" s="1044"/>
      <c r="N70" s="1044"/>
      <c r="O70" s="1044"/>
      <c r="P70" s="1045"/>
      <c r="Q70" s="1046">
        <v>116</v>
      </c>
      <c r="R70" s="1040"/>
      <c r="S70" s="1040"/>
      <c r="T70" s="1040"/>
      <c r="U70" s="1040"/>
      <c r="V70" s="1040">
        <v>113</v>
      </c>
      <c r="W70" s="1040"/>
      <c r="X70" s="1040"/>
      <c r="Y70" s="1040"/>
      <c r="Z70" s="1040"/>
      <c r="AA70" s="1040">
        <f t="shared" si="3"/>
        <v>3</v>
      </c>
      <c r="AB70" s="1040"/>
      <c r="AC70" s="1040"/>
      <c r="AD70" s="1040"/>
      <c r="AE70" s="1040"/>
      <c r="AF70" s="1040">
        <v>3</v>
      </c>
      <c r="AG70" s="1040"/>
      <c r="AH70" s="1040"/>
      <c r="AI70" s="1040"/>
      <c r="AJ70" s="1040"/>
      <c r="AK70" s="1040">
        <v>18</v>
      </c>
      <c r="AL70" s="1040"/>
      <c r="AM70" s="1040"/>
      <c r="AN70" s="1040"/>
      <c r="AO70" s="1040"/>
      <c r="AP70" s="1040" t="s">
        <v>511</v>
      </c>
      <c r="AQ70" s="1040"/>
      <c r="AR70" s="1040"/>
      <c r="AS70" s="1040"/>
      <c r="AT70" s="1040"/>
      <c r="AU70" s="1040" t="s">
        <v>511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579</v>
      </c>
      <c r="C71" s="1044"/>
      <c r="D71" s="1044"/>
      <c r="E71" s="1044"/>
      <c r="F71" s="1044"/>
      <c r="G71" s="1044"/>
      <c r="H71" s="1044"/>
      <c r="I71" s="1044"/>
      <c r="J71" s="1044"/>
      <c r="K71" s="1044"/>
      <c r="L71" s="1044"/>
      <c r="M71" s="1044"/>
      <c r="N71" s="1044"/>
      <c r="O71" s="1044"/>
      <c r="P71" s="1045"/>
      <c r="Q71" s="1046">
        <v>478</v>
      </c>
      <c r="R71" s="1040"/>
      <c r="S71" s="1040"/>
      <c r="T71" s="1040"/>
      <c r="U71" s="1040"/>
      <c r="V71" s="1040">
        <v>472</v>
      </c>
      <c r="W71" s="1040"/>
      <c r="X71" s="1040"/>
      <c r="Y71" s="1040"/>
      <c r="Z71" s="1040"/>
      <c r="AA71" s="1040">
        <f t="shared" si="3"/>
        <v>6</v>
      </c>
      <c r="AB71" s="1040"/>
      <c r="AC71" s="1040"/>
      <c r="AD71" s="1040"/>
      <c r="AE71" s="1040"/>
      <c r="AF71" s="1040">
        <v>6</v>
      </c>
      <c r="AG71" s="1040"/>
      <c r="AH71" s="1040"/>
      <c r="AI71" s="1040"/>
      <c r="AJ71" s="1040"/>
      <c r="AK71" s="1040">
        <v>98</v>
      </c>
      <c r="AL71" s="1040"/>
      <c r="AM71" s="1040"/>
      <c r="AN71" s="1040"/>
      <c r="AO71" s="1040"/>
      <c r="AP71" s="1040" t="s">
        <v>511</v>
      </c>
      <c r="AQ71" s="1040"/>
      <c r="AR71" s="1040"/>
      <c r="AS71" s="1040"/>
      <c r="AT71" s="1040"/>
      <c r="AU71" s="1040" t="s">
        <v>511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6">
        <v>357</v>
      </c>
      <c r="R72" s="1040"/>
      <c r="S72" s="1040"/>
      <c r="T72" s="1040"/>
      <c r="U72" s="1040"/>
      <c r="V72" s="1040">
        <v>356</v>
      </c>
      <c r="W72" s="1040"/>
      <c r="X72" s="1040"/>
      <c r="Y72" s="1040"/>
      <c r="Z72" s="1040"/>
      <c r="AA72" s="1040">
        <f t="shared" si="3"/>
        <v>1</v>
      </c>
      <c r="AB72" s="1040"/>
      <c r="AC72" s="1040"/>
      <c r="AD72" s="1040"/>
      <c r="AE72" s="1040"/>
      <c r="AF72" s="1040">
        <v>1</v>
      </c>
      <c r="AG72" s="1040"/>
      <c r="AH72" s="1040"/>
      <c r="AI72" s="1040"/>
      <c r="AJ72" s="1040"/>
      <c r="AK72" s="1040">
        <v>77</v>
      </c>
      <c r="AL72" s="1040"/>
      <c r="AM72" s="1040"/>
      <c r="AN72" s="1040"/>
      <c r="AO72" s="1040"/>
      <c r="AP72" s="1040" t="s">
        <v>511</v>
      </c>
      <c r="AQ72" s="1040"/>
      <c r="AR72" s="1040"/>
      <c r="AS72" s="1040"/>
      <c r="AT72" s="1040"/>
      <c r="AU72" s="1040" t="s">
        <v>511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6">
        <v>283</v>
      </c>
      <c r="R73" s="1040"/>
      <c r="S73" s="1040"/>
      <c r="T73" s="1040"/>
      <c r="U73" s="1040"/>
      <c r="V73" s="1040">
        <v>272</v>
      </c>
      <c r="W73" s="1040"/>
      <c r="X73" s="1040"/>
      <c r="Y73" s="1040"/>
      <c r="Z73" s="1040"/>
      <c r="AA73" s="1040">
        <f t="shared" si="3"/>
        <v>11</v>
      </c>
      <c r="AB73" s="1040"/>
      <c r="AC73" s="1040"/>
      <c r="AD73" s="1040"/>
      <c r="AE73" s="1040"/>
      <c r="AF73" s="1040">
        <v>11</v>
      </c>
      <c r="AG73" s="1040"/>
      <c r="AH73" s="1040"/>
      <c r="AI73" s="1040"/>
      <c r="AJ73" s="1040"/>
      <c r="AK73" s="1040">
        <v>13</v>
      </c>
      <c r="AL73" s="1040"/>
      <c r="AM73" s="1040"/>
      <c r="AN73" s="1040"/>
      <c r="AO73" s="1040"/>
      <c r="AP73" s="1040" t="s">
        <v>511</v>
      </c>
      <c r="AQ73" s="1040"/>
      <c r="AR73" s="1040"/>
      <c r="AS73" s="1040"/>
      <c r="AT73" s="1040"/>
      <c r="AU73" s="1040" t="s">
        <v>511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6">
        <v>341</v>
      </c>
      <c r="R74" s="1040"/>
      <c r="S74" s="1040"/>
      <c r="T74" s="1040"/>
      <c r="U74" s="1040"/>
      <c r="V74" s="1040">
        <v>323</v>
      </c>
      <c r="W74" s="1040"/>
      <c r="X74" s="1040"/>
      <c r="Y74" s="1040"/>
      <c r="Z74" s="1040"/>
      <c r="AA74" s="1040">
        <f t="shared" si="3"/>
        <v>18</v>
      </c>
      <c r="AB74" s="1040"/>
      <c r="AC74" s="1040"/>
      <c r="AD74" s="1040"/>
      <c r="AE74" s="1040"/>
      <c r="AF74" s="1040">
        <v>18</v>
      </c>
      <c r="AG74" s="1040"/>
      <c r="AH74" s="1040"/>
      <c r="AI74" s="1040"/>
      <c r="AJ74" s="1040"/>
      <c r="AK74" s="1040">
        <v>23</v>
      </c>
      <c r="AL74" s="1040"/>
      <c r="AM74" s="1040"/>
      <c r="AN74" s="1040"/>
      <c r="AO74" s="1040"/>
      <c r="AP74" s="1040" t="s">
        <v>511</v>
      </c>
      <c r="AQ74" s="1040"/>
      <c r="AR74" s="1040"/>
      <c r="AS74" s="1040"/>
      <c r="AT74" s="1040"/>
      <c r="AU74" s="1040" t="s">
        <v>511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585</v>
      </c>
      <c r="C75" s="1044"/>
      <c r="D75" s="1044"/>
      <c r="E75" s="1044"/>
      <c r="F75" s="1044"/>
      <c r="G75" s="1044"/>
      <c r="H75" s="1044"/>
      <c r="I75" s="1044"/>
      <c r="J75" s="1044"/>
      <c r="K75" s="1044"/>
      <c r="L75" s="1044"/>
      <c r="M75" s="1044"/>
      <c r="N75" s="1044"/>
      <c r="O75" s="1044"/>
      <c r="P75" s="1045"/>
      <c r="Q75" s="1047">
        <v>297</v>
      </c>
      <c r="R75" s="1048"/>
      <c r="S75" s="1048"/>
      <c r="T75" s="1048"/>
      <c r="U75" s="1049"/>
      <c r="V75" s="1050">
        <v>289</v>
      </c>
      <c r="W75" s="1048"/>
      <c r="X75" s="1048"/>
      <c r="Y75" s="1048"/>
      <c r="Z75" s="1049"/>
      <c r="AA75" s="1050">
        <f t="shared" si="3"/>
        <v>8</v>
      </c>
      <c r="AB75" s="1048"/>
      <c r="AC75" s="1048"/>
      <c r="AD75" s="1048"/>
      <c r="AE75" s="1049"/>
      <c r="AF75" s="1050">
        <v>8</v>
      </c>
      <c r="AG75" s="1048"/>
      <c r="AH75" s="1048"/>
      <c r="AI75" s="1048"/>
      <c r="AJ75" s="1049"/>
      <c r="AK75" s="1050">
        <v>20</v>
      </c>
      <c r="AL75" s="1048"/>
      <c r="AM75" s="1048"/>
      <c r="AN75" s="1048"/>
      <c r="AO75" s="1049"/>
      <c r="AP75" s="1050" t="s">
        <v>595</v>
      </c>
      <c r="AQ75" s="1048"/>
      <c r="AR75" s="1048"/>
      <c r="AS75" s="1048"/>
      <c r="AT75" s="1049"/>
      <c r="AU75" s="1050" t="s">
        <v>595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586</v>
      </c>
      <c r="C76" s="1044"/>
      <c r="D76" s="1044"/>
      <c r="E76" s="1044"/>
      <c r="F76" s="1044"/>
      <c r="G76" s="1044"/>
      <c r="H76" s="1044"/>
      <c r="I76" s="1044"/>
      <c r="J76" s="1044"/>
      <c r="K76" s="1044"/>
      <c r="L76" s="1044"/>
      <c r="M76" s="1044"/>
      <c r="N76" s="1044"/>
      <c r="O76" s="1044"/>
      <c r="P76" s="1045"/>
      <c r="Q76" s="1047">
        <v>312</v>
      </c>
      <c r="R76" s="1048"/>
      <c r="S76" s="1048"/>
      <c r="T76" s="1048"/>
      <c r="U76" s="1049"/>
      <c r="V76" s="1050">
        <v>307</v>
      </c>
      <c r="W76" s="1048"/>
      <c r="X76" s="1048"/>
      <c r="Y76" s="1048"/>
      <c r="Z76" s="1049"/>
      <c r="AA76" s="1050">
        <f t="shared" si="3"/>
        <v>5</v>
      </c>
      <c r="AB76" s="1048"/>
      <c r="AC76" s="1048"/>
      <c r="AD76" s="1048"/>
      <c r="AE76" s="1049"/>
      <c r="AF76" s="1050">
        <v>5</v>
      </c>
      <c r="AG76" s="1048"/>
      <c r="AH76" s="1048"/>
      <c r="AI76" s="1048"/>
      <c r="AJ76" s="1049"/>
      <c r="AK76" s="1050">
        <v>17</v>
      </c>
      <c r="AL76" s="1048"/>
      <c r="AM76" s="1048"/>
      <c r="AN76" s="1048"/>
      <c r="AO76" s="1049"/>
      <c r="AP76" s="1050">
        <v>143</v>
      </c>
      <c r="AQ76" s="1048"/>
      <c r="AR76" s="1048"/>
      <c r="AS76" s="1048"/>
      <c r="AT76" s="1049"/>
      <c r="AU76" s="1050">
        <v>10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587</v>
      </c>
      <c r="C77" s="1044"/>
      <c r="D77" s="1044"/>
      <c r="E77" s="1044"/>
      <c r="F77" s="1044"/>
      <c r="G77" s="1044"/>
      <c r="H77" s="1044"/>
      <c r="I77" s="1044"/>
      <c r="J77" s="1044"/>
      <c r="K77" s="1044"/>
      <c r="L77" s="1044"/>
      <c r="M77" s="1044"/>
      <c r="N77" s="1044"/>
      <c r="O77" s="1044"/>
      <c r="P77" s="1045"/>
      <c r="Q77" s="1047">
        <v>1367</v>
      </c>
      <c r="R77" s="1048"/>
      <c r="S77" s="1048"/>
      <c r="T77" s="1048"/>
      <c r="U77" s="1049"/>
      <c r="V77" s="1050">
        <v>1345</v>
      </c>
      <c r="W77" s="1048"/>
      <c r="X77" s="1048"/>
      <c r="Y77" s="1048"/>
      <c r="Z77" s="1049"/>
      <c r="AA77" s="1050">
        <f t="shared" si="3"/>
        <v>22</v>
      </c>
      <c r="AB77" s="1048"/>
      <c r="AC77" s="1048"/>
      <c r="AD77" s="1048"/>
      <c r="AE77" s="1049"/>
      <c r="AF77" s="1050">
        <v>22</v>
      </c>
      <c r="AG77" s="1048"/>
      <c r="AH77" s="1048"/>
      <c r="AI77" s="1048"/>
      <c r="AJ77" s="1049"/>
      <c r="AK77" s="1050" t="s">
        <v>595</v>
      </c>
      <c r="AL77" s="1048"/>
      <c r="AM77" s="1048"/>
      <c r="AN77" s="1048"/>
      <c r="AO77" s="1049"/>
      <c r="AP77" s="1050">
        <v>2030</v>
      </c>
      <c r="AQ77" s="1048"/>
      <c r="AR77" s="1048"/>
      <c r="AS77" s="1048"/>
      <c r="AT77" s="1049"/>
      <c r="AU77" s="1050">
        <v>289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588</v>
      </c>
      <c r="C78" s="1044"/>
      <c r="D78" s="1044"/>
      <c r="E78" s="1044"/>
      <c r="F78" s="1044"/>
      <c r="G78" s="1044"/>
      <c r="H78" s="1044"/>
      <c r="I78" s="1044"/>
      <c r="J78" s="1044"/>
      <c r="K78" s="1044"/>
      <c r="L78" s="1044"/>
      <c r="M78" s="1044"/>
      <c r="N78" s="1044"/>
      <c r="O78" s="1044"/>
      <c r="P78" s="1045"/>
      <c r="Q78" s="1046">
        <v>1698</v>
      </c>
      <c r="R78" s="1040"/>
      <c r="S78" s="1040"/>
      <c r="T78" s="1040"/>
      <c r="U78" s="1040"/>
      <c r="V78" s="1040">
        <v>1630</v>
      </c>
      <c r="W78" s="1040"/>
      <c r="X78" s="1040"/>
      <c r="Y78" s="1040"/>
      <c r="Z78" s="1040"/>
      <c r="AA78" s="1040">
        <v>68</v>
      </c>
      <c r="AB78" s="1040"/>
      <c r="AC78" s="1040"/>
      <c r="AD78" s="1040"/>
      <c r="AE78" s="1040"/>
      <c r="AF78" s="1040">
        <v>68</v>
      </c>
      <c r="AG78" s="1040"/>
      <c r="AH78" s="1040"/>
      <c r="AI78" s="1040"/>
      <c r="AJ78" s="1040"/>
      <c r="AK78" s="1040">
        <v>124</v>
      </c>
      <c r="AL78" s="1040"/>
      <c r="AM78" s="1040"/>
      <c r="AN78" s="1040"/>
      <c r="AO78" s="1040"/>
      <c r="AP78" s="1040" t="s">
        <v>511</v>
      </c>
      <c r="AQ78" s="1040"/>
      <c r="AR78" s="1040"/>
      <c r="AS78" s="1040"/>
      <c r="AT78" s="1040"/>
      <c r="AU78" s="1040" t="s">
        <v>511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589</v>
      </c>
      <c r="C79" s="1044"/>
      <c r="D79" s="1044"/>
      <c r="E79" s="1044"/>
      <c r="F79" s="1044"/>
      <c r="G79" s="1044"/>
      <c r="H79" s="1044"/>
      <c r="I79" s="1044"/>
      <c r="J79" s="1044"/>
      <c r="K79" s="1044"/>
      <c r="L79" s="1044"/>
      <c r="M79" s="1044"/>
      <c r="N79" s="1044"/>
      <c r="O79" s="1044"/>
      <c r="P79" s="1045"/>
      <c r="Q79" s="1046">
        <v>281118</v>
      </c>
      <c r="R79" s="1040"/>
      <c r="S79" s="1040"/>
      <c r="T79" s="1040"/>
      <c r="U79" s="1040"/>
      <c r="V79" s="1040">
        <v>268079</v>
      </c>
      <c r="W79" s="1040"/>
      <c r="X79" s="1040"/>
      <c r="Y79" s="1040"/>
      <c r="Z79" s="1040"/>
      <c r="AA79" s="1040">
        <v>13039</v>
      </c>
      <c r="AB79" s="1040"/>
      <c r="AC79" s="1040"/>
      <c r="AD79" s="1040"/>
      <c r="AE79" s="1040"/>
      <c r="AF79" s="1040">
        <v>13039</v>
      </c>
      <c r="AG79" s="1040"/>
      <c r="AH79" s="1040"/>
      <c r="AI79" s="1040"/>
      <c r="AJ79" s="1040"/>
      <c r="AK79" s="1040">
        <v>1356</v>
      </c>
      <c r="AL79" s="1040"/>
      <c r="AM79" s="1040"/>
      <c r="AN79" s="1040"/>
      <c r="AO79" s="1040"/>
      <c r="AP79" s="1040" t="s">
        <v>511</v>
      </c>
      <c r="AQ79" s="1040"/>
      <c r="AR79" s="1040"/>
      <c r="AS79" s="1040"/>
      <c r="AT79" s="1040"/>
      <c r="AU79" s="1040" t="s">
        <v>511</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590</v>
      </c>
      <c r="C80" s="1044"/>
      <c r="D80" s="1044"/>
      <c r="E80" s="1044"/>
      <c r="F80" s="1044"/>
      <c r="G80" s="1044"/>
      <c r="H80" s="1044"/>
      <c r="I80" s="1044"/>
      <c r="J80" s="1044"/>
      <c r="K80" s="1044"/>
      <c r="L80" s="1044"/>
      <c r="M80" s="1044"/>
      <c r="N80" s="1044"/>
      <c r="O80" s="1044"/>
      <c r="P80" s="1045"/>
      <c r="Q80" s="1046">
        <v>63</v>
      </c>
      <c r="R80" s="1040"/>
      <c r="S80" s="1040"/>
      <c r="T80" s="1040"/>
      <c r="U80" s="1040"/>
      <c r="V80" s="1040">
        <v>57</v>
      </c>
      <c r="W80" s="1040"/>
      <c r="X80" s="1040"/>
      <c r="Y80" s="1040"/>
      <c r="Z80" s="1040"/>
      <c r="AA80" s="1040">
        <f t="shared" si="3"/>
        <v>6</v>
      </c>
      <c r="AB80" s="1040"/>
      <c r="AC80" s="1040"/>
      <c r="AD80" s="1040"/>
      <c r="AE80" s="1040"/>
      <c r="AF80" s="1040">
        <v>6</v>
      </c>
      <c r="AG80" s="1040"/>
      <c r="AH80" s="1040"/>
      <c r="AI80" s="1040"/>
      <c r="AJ80" s="1040"/>
      <c r="AK80" s="1040" t="s">
        <v>595</v>
      </c>
      <c r="AL80" s="1040"/>
      <c r="AM80" s="1040"/>
      <c r="AN80" s="1040"/>
      <c r="AO80" s="1040"/>
      <c r="AP80" s="1040" t="s">
        <v>511</v>
      </c>
      <c r="AQ80" s="1040"/>
      <c r="AR80" s="1040"/>
      <c r="AS80" s="1040"/>
      <c r="AT80" s="1040"/>
      <c r="AU80" s="1040" t="s">
        <v>511</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591</v>
      </c>
      <c r="C81" s="1044"/>
      <c r="D81" s="1044"/>
      <c r="E81" s="1044"/>
      <c r="F81" s="1044"/>
      <c r="G81" s="1044"/>
      <c r="H81" s="1044"/>
      <c r="I81" s="1044"/>
      <c r="J81" s="1044"/>
      <c r="K81" s="1044"/>
      <c r="L81" s="1044"/>
      <c r="M81" s="1044"/>
      <c r="N81" s="1044"/>
      <c r="O81" s="1044"/>
      <c r="P81" s="1045"/>
      <c r="Q81" s="1046">
        <v>1092</v>
      </c>
      <c r="R81" s="1040"/>
      <c r="S81" s="1040"/>
      <c r="T81" s="1040"/>
      <c r="U81" s="1040"/>
      <c r="V81" s="1040">
        <v>1062</v>
      </c>
      <c r="W81" s="1040"/>
      <c r="X81" s="1040"/>
      <c r="Y81" s="1040"/>
      <c r="Z81" s="1040"/>
      <c r="AA81" s="1040">
        <f t="shared" si="3"/>
        <v>30</v>
      </c>
      <c r="AB81" s="1040"/>
      <c r="AC81" s="1040"/>
      <c r="AD81" s="1040"/>
      <c r="AE81" s="1040"/>
      <c r="AF81" s="1040">
        <v>30</v>
      </c>
      <c r="AG81" s="1040"/>
      <c r="AH81" s="1040"/>
      <c r="AI81" s="1040"/>
      <c r="AJ81" s="1040"/>
      <c r="AK81" s="1040" t="s">
        <v>595</v>
      </c>
      <c r="AL81" s="1040"/>
      <c r="AM81" s="1040"/>
      <c r="AN81" s="1040"/>
      <c r="AO81" s="1040"/>
      <c r="AP81" s="1040" t="s">
        <v>511</v>
      </c>
      <c r="AQ81" s="1040"/>
      <c r="AR81" s="1040"/>
      <c r="AS81" s="1040"/>
      <c r="AT81" s="1040"/>
      <c r="AU81" s="1040" t="s">
        <v>511</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592</v>
      </c>
      <c r="C82" s="1044"/>
      <c r="D82" s="1044"/>
      <c r="E82" s="1044"/>
      <c r="F82" s="1044"/>
      <c r="G82" s="1044"/>
      <c r="H82" s="1044"/>
      <c r="I82" s="1044"/>
      <c r="J82" s="1044"/>
      <c r="K82" s="1044"/>
      <c r="L82" s="1044"/>
      <c r="M82" s="1044"/>
      <c r="N82" s="1044"/>
      <c r="O82" s="1044"/>
      <c r="P82" s="1045"/>
      <c r="Q82" s="1046">
        <v>194</v>
      </c>
      <c r="R82" s="1040"/>
      <c r="S82" s="1040"/>
      <c r="T82" s="1040"/>
      <c r="U82" s="1040"/>
      <c r="V82" s="1040">
        <v>185</v>
      </c>
      <c r="W82" s="1040"/>
      <c r="X82" s="1040"/>
      <c r="Y82" s="1040"/>
      <c r="Z82" s="1040"/>
      <c r="AA82" s="1040">
        <f t="shared" si="3"/>
        <v>9</v>
      </c>
      <c r="AB82" s="1040"/>
      <c r="AC82" s="1040"/>
      <c r="AD82" s="1040"/>
      <c r="AE82" s="1040"/>
      <c r="AF82" s="1040">
        <v>9</v>
      </c>
      <c r="AG82" s="1040"/>
      <c r="AH82" s="1040"/>
      <c r="AI82" s="1040"/>
      <c r="AJ82" s="1040"/>
      <c r="AK82" s="1040" t="s">
        <v>595</v>
      </c>
      <c r="AL82" s="1040"/>
      <c r="AM82" s="1040"/>
      <c r="AN82" s="1040"/>
      <c r="AO82" s="1040"/>
      <c r="AP82" s="1040" t="s">
        <v>511</v>
      </c>
      <c r="AQ82" s="1040"/>
      <c r="AR82" s="1040"/>
      <c r="AS82" s="1040"/>
      <c r="AT82" s="1040"/>
      <c r="AU82" s="1040" t="s">
        <v>511</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SUM(AF68:AJ82)</f>
        <v>13238</v>
      </c>
      <c r="AG88" s="1028"/>
      <c r="AH88" s="1028"/>
      <c r="AI88" s="1028"/>
      <c r="AJ88" s="1028"/>
      <c r="AK88" s="1032"/>
      <c r="AL88" s="1032"/>
      <c r="AM88" s="1032"/>
      <c r="AN88" s="1032"/>
      <c r="AO88" s="1032"/>
      <c r="AP88" s="1028">
        <f t="shared" ref="AP88" si="4">SUM(AP68:AT82)</f>
        <v>2173</v>
      </c>
      <c r="AQ88" s="1028"/>
      <c r="AR88" s="1028"/>
      <c r="AS88" s="1028"/>
      <c r="AT88" s="1028"/>
      <c r="AU88" s="1028">
        <f t="shared" ref="AU88" si="5">SUM(AU68:AY82)</f>
        <v>299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f>
        <v>20</v>
      </c>
      <c r="CS102" s="1020"/>
      <c r="CT102" s="1020"/>
      <c r="CU102" s="1020"/>
      <c r="CV102" s="1021"/>
      <c r="CW102" s="1019">
        <f t="shared" ref="CW102" si="6">SUM(CW7:DA8)</f>
        <v>33</v>
      </c>
      <c r="CX102" s="1020"/>
      <c r="CY102" s="1020"/>
      <c r="CZ102" s="1020"/>
      <c r="DA102" s="1021"/>
      <c r="DB102" s="1019">
        <f t="shared" ref="DB102" si="7">SUM(DB7:DF8)</f>
        <v>0</v>
      </c>
      <c r="DC102" s="1020"/>
      <c r="DD102" s="1020"/>
      <c r="DE102" s="1020"/>
      <c r="DF102" s="1021"/>
      <c r="DG102" s="1019">
        <f t="shared" ref="DG102" si="8">SUM(DG7:DK8)</f>
        <v>0</v>
      </c>
      <c r="DH102" s="1020"/>
      <c r="DI102" s="1020"/>
      <c r="DJ102" s="1020"/>
      <c r="DK102" s="1021"/>
      <c r="DL102" s="1019">
        <f t="shared" ref="DL102" si="9">SUM(DL7:DP8)</f>
        <v>158</v>
      </c>
      <c r="DM102" s="1020"/>
      <c r="DN102" s="1020"/>
      <c r="DO102" s="1020"/>
      <c r="DP102" s="1021"/>
      <c r="DQ102" s="1019">
        <f t="shared" ref="DQ102" si="10">SUM(DQ7:DU8)</f>
        <v>16</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297</v>
      </c>
      <c r="AG109" s="963"/>
      <c r="AH109" s="963"/>
      <c r="AI109" s="963"/>
      <c r="AJ109" s="964"/>
      <c r="AK109" s="965" t="s">
        <v>296</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297</v>
      </c>
      <c r="BW109" s="963"/>
      <c r="BX109" s="963"/>
      <c r="BY109" s="963"/>
      <c r="BZ109" s="964"/>
      <c r="CA109" s="965" t="s">
        <v>296</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297</v>
      </c>
      <c r="DM109" s="963"/>
      <c r="DN109" s="963"/>
      <c r="DO109" s="963"/>
      <c r="DP109" s="964"/>
      <c r="DQ109" s="965" t="s">
        <v>296</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364661</v>
      </c>
      <c r="AB110" s="956"/>
      <c r="AC110" s="956"/>
      <c r="AD110" s="956"/>
      <c r="AE110" s="957"/>
      <c r="AF110" s="958">
        <v>426892</v>
      </c>
      <c r="AG110" s="956"/>
      <c r="AH110" s="956"/>
      <c r="AI110" s="956"/>
      <c r="AJ110" s="957"/>
      <c r="AK110" s="958">
        <v>460705</v>
      </c>
      <c r="AL110" s="956"/>
      <c r="AM110" s="956"/>
      <c r="AN110" s="956"/>
      <c r="AO110" s="957"/>
      <c r="AP110" s="959">
        <v>28.4</v>
      </c>
      <c r="AQ110" s="960"/>
      <c r="AR110" s="960"/>
      <c r="AS110" s="960"/>
      <c r="AT110" s="961"/>
      <c r="AU110" s="995" t="s">
        <v>66</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3314625</v>
      </c>
      <c r="BR110" s="903"/>
      <c r="BS110" s="903"/>
      <c r="BT110" s="903"/>
      <c r="BU110" s="903"/>
      <c r="BV110" s="903">
        <v>4028315</v>
      </c>
      <c r="BW110" s="903"/>
      <c r="BX110" s="903"/>
      <c r="BY110" s="903"/>
      <c r="BZ110" s="903"/>
      <c r="CA110" s="903">
        <v>4207182</v>
      </c>
      <c r="CB110" s="903"/>
      <c r="CC110" s="903"/>
      <c r="CD110" s="903"/>
      <c r="CE110" s="903"/>
      <c r="CF110" s="927">
        <v>259.5</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429</v>
      </c>
      <c r="DM110" s="903"/>
      <c r="DN110" s="903"/>
      <c r="DO110" s="903"/>
      <c r="DP110" s="903"/>
      <c r="DQ110" s="903" t="s">
        <v>428</v>
      </c>
      <c r="DR110" s="903"/>
      <c r="DS110" s="903"/>
      <c r="DT110" s="903"/>
      <c r="DU110" s="903"/>
      <c r="DV110" s="904" t="s">
        <v>428</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429</v>
      </c>
      <c r="AB111" s="984"/>
      <c r="AC111" s="984"/>
      <c r="AD111" s="984"/>
      <c r="AE111" s="985"/>
      <c r="AF111" s="986" t="s">
        <v>429</v>
      </c>
      <c r="AG111" s="984"/>
      <c r="AH111" s="984"/>
      <c r="AI111" s="984"/>
      <c r="AJ111" s="985"/>
      <c r="AK111" s="986" t="s">
        <v>428</v>
      </c>
      <c r="AL111" s="984"/>
      <c r="AM111" s="984"/>
      <c r="AN111" s="984"/>
      <c r="AO111" s="985"/>
      <c r="AP111" s="987" t="s">
        <v>429</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428</v>
      </c>
      <c r="BW111" s="875"/>
      <c r="BX111" s="875"/>
      <c r="BY111" s="875"/>
      <c r="BZ111" s="875"/>
      <c r="CA111" s="875" t="s">
        <v>428</v>
      </c>
      <c r="CB111" s="875"/>
      <c r="CC111" s="875"/>
      <c r="CD111" s="875"/>
      <c r="CE111" s="875"/>
      <c r="CF111" s="936" t="s">
        <v>428</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428</v>
      </c>
      <c r="DM111" s="875"/>
      <c r="DN111" s="875"/>
      <c r="DO111" s="875"/>
      <c r="DP111" s="875"/>
      <c r="DQ111" s="875" t="s">
        <v>428</v>
      </c>
      <c r="DR111" s="875"/>
      <c r="DS111" s="875"/>
      <c r="DT111" s="875"/>
      <c r="DU111" s="875"/>
      <c r="DV111" s="852" t="s">
        <v>429</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121</v>
      </c>
      <c r="AG112" s="838"/>
      <c r="AH112" s="838"/>
      <c r="AI112" s="838"/>
      <c r="AJ112" s="839"/>
      <c r="AK112" s="840" t="s">
        <v>435</v>
      </c>
      <c r="AL112" s="838"/>
      <c r="AM112" s="838"/>
      <c r="AN112" s="838"/>
      <c r="AO112" s="839"/>
      <c r="AP112" s="885" t="s">
        <v>436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910229</v>
      </c>
      <c r="BR112" s="875"/>
      <c r="BS112" s="875"/>
      <c r="BT112" s="875"/>
      <c r="BU112" s="875"/>
      <c r="BV112" s="875">
        <v>999789</v>
      </c>
      <c r="BW112" s="875"/>
      <c r="BX112" s="875"/>
      <c r="BY112" s="875"/>
      <c r="BZ112" s="875"/>
      <c r="CA112" s="875">
        <v>1003045</v>
      </c>
      <c r="CB112" s="875"/>
      <c r="CC112" s="875"/>
      <c r="CD112" s="875"/>
      <c r="CE112" s="875"/>
      <c r="CF112" s="936">
        <v>61.9</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400</v>
      </c>
      <c r="DH112" s="875"/>
      <c r="DI112" s="875"/>
      <c r="DJ112" s="875"/>
      <c r="DK112" s="875"/>
      <c r="DL112" s="875" t="s">
        <v>435</v>
      </c>
      <c r="DM112" s="875"/>
      <c r="DN112" s="875"/>
      <c r="DO112" s="875"/>
      <c r="DP112" s="875"/>
      <c r="DQ112" s="875" t="s">
        <v>400</v>
      </c>
      <c r="DR112" s="875"/>
      <c r="DS112" s="875"/>
      <c r="DT112" s="875"/>
      <c r="DU112" s="875"/>
      <c r="DV112" s="852" t="s">
        <v>436</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102317</v>
      </c>
      <c r="AB113" s="984"/>
      <c r="AC113" s="984"/>
      <c r="AD113" s="984"/>
      <c r="AE113" s="985"/>
      <c r="AF113" s="986">
        <v>127016</v>
      </c>
      <c r="AG113" s="984"/>
      <c r="AH113" s="984"/>
      <c r="AI113" s="984"/>
      <c r="AJ113" s="985"/>
      <c r="AK113" s="986">
        <v>117342</v>
      </c>
      <c r="AL113" s="984"/>
      <c r="AM113" s="984"/>
      <c r="AN113" s="984"/>
      <c r="AO113" s="985"/>
      <c r="AP113" s="987">
        <v>7.2</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391337</v>
      </c>
      <c r="BR113" s="875"/>
      <c r="BS113" s="875"/>
      <c r="BT113" s="875"/>
      <c r="BU113" s="875"/>
      <c r="BV113" s="875">
        <v>348096</v>
      </c>
      <c r="BW113" s="875"/>
      <c r="BX113" s="875"/>
      <c r="BY113" s="875"/>
      <c r="BZ113" s="875"/>
      <c r="CA113" s="875">
        <v>298912</v>
      </c>
      <c r="CB113" s="875"/>
      <c r="CC113" s="875"/>
      <c r="CD113" s="875"/>
      <c r="CE113" s="875"/>
      <c r="CF113" s="936">
        <v>18.399999999999999</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436</v>
      </c>
      <c r="DH113" s="838"/>
      <c r="DI113" s="838"/>
      <c r="DJ113" s="838"/>
      <c r="DK113" s="839"/>
      <c r="DL113" s="840" t="s">
        <v>436</v>
      </c>
      <c r="DM113" s="838"/>
      <c r="DN113" s="838"/>
      <c r="DO113" s="838"/>
      <c r="DP113" s="839"/>
      <c r="DQ113" s="840" t="s">
        <v>400</v>
      </c>
      <c r="DR113" s="838"/>
      <c r="DS113" s="838"/>
      <c r="DT113" s="838"/>
      <c r="DU113" s="839"/>
      <c r="DV113" s="885" t="s">
        <v>121</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38256</v>
      </c>
      <c r="AB114" s="838"/>
      <c r="AC114" s="838"/>
      <c r="AD114" s="838"/>
      <c r="AE114" s="839"/>
      <c r="AF114" s="840">
        <v>39752</v>
      </c>
      <c r="AG114" s="838"/>
      <c r="AH114" s="838"/>
      <c r="AI114" s="838"/>
      <c r="AJ114" s="839"/>
      <c r="AK114" s="840">
        <v>43605</v>
      </c>
      <c r="AL114" s="838"/>
      <c r="AM114" s="838"/>
      <c r="AN114" s="838"/>
      <c r="AO114" s="839"/>
      <c r="AP114" s="885">
        <v>2.7</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1073795</v>
      </c>
      <c r="BR114" s="875"/>
      <c r="BS114" s="875"/>
      <c r="BT114" s="875"/>
      <c r="BU114" s="875"/>
      <c r="BV114" s="875">
        <v>1034573</v>
      </c>
      <c r="BW114" s="875"/>
      <c r="BX114" s="875"/>
      <c r="BY114" s="875"/>
      <c r="BZ114" s="875"/>
      <c r="CA114" s="875">
        <v>1101574</v>
      </c>
      <c r="CB114" s="875"/>
      <c r="CC114" s="875"/>
      <c r="CD114" s="875"/>
      <c r="CE114" s="875"/>
      <c r="CF114" s="936">
        <v>67.900000000000006</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445</v>
      </c>
      <c r="DM114" s="838"/>
      <c r="DN114" s="838"/>
      <c r="DO114" s="838"/>
      <c r="DP114" s="839"/>
      <c r="DQ114" s="840" t="s">
        <v>435</v>
      </c>
      <c r="DR114" s="838"/>
      <c r="DS114" s="838"/>
      <c r="DT114" s="838"/>
      <c r="DU114" s="839"/>
      <c r="DV114" s="885" t="s">
        <v>435</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447</v>
      </c>
      <c r="AB115" s="984"/>
      <c r="AC115" s="984"/>
      <c r="AD115" s="984"/>
      <c r="AE115" s="985"/>
      <c r="AF115" s="986" t="s">
        <v>436</v>
      </c>
      <c r="AG115" s="984"/>
      <c r="AH115" s="984"/>
      <c r="AI115" s="984"/>
      <c r="AJ115" s="985"/>
      <c r="AK115" s="986" t="s">
        <v>435</v>
      </c>
      <c r="AL115" s="984"/>
      <c r="AM115" s="984"/>
      <c r="AN115" s="984"/>
      <c r="AO115" s="985"/>
      <c r="AP115" s="987" t="s">
        <v>121</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v>24882</v>
      </c>
      <c r="BR115" s="875"/>
      <c r="BS115" s="875"/>
      <c r="BT115" s="875"/>
      <c r="BU115" s="875"/>
      <c r="BV115" s="875">
        <v>20323</v>
      </c>
      <c r="BW115" s="875"/>
      <c r="BX115" s="875"/>
      <c r="BY115" s="875"/>
      <c r="BZ115" s="875"/>
      <c r="CA115" s="875">
        <v>15764</v>
      </c>
      <c r="CB115" s="875"/>
      <c r="CC115" s="875"/>
      <c r="CD115" s="875"/>
      <c r="CE115" s="875"/>
      <c r="CF115" s="936">
        <v>1</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447</v>
      </c>
      <c r="DH115" s="838"/>
      <c r="DI115" s="838"/>
      <c r="DJ115" s="838"/>
      <c r="DK115" s="839"/>
      <c r="DL115" s="840" t="s">
        <v>121</v>
      </c>
      <c r="DM115" s="838"/>
      <c r="DN115" s="838"/>
      <c r="DO115" s="838"/>
      <c r="DP115" s="839"/>
      <c r="DQ115" s="840" t="s">
        <v>450</v>
      </c>
      <c r="DR115" s="838"/>
      <c r="DS115" s="838"/>
      <c r="DT115" s="838"/>
      <c r="DU115" s="839"/>
      <c r="DV115" s="885" t="s">
        <v>121</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452</v>
      </c>
      <c r="AB116" s="838"/>
      <c r="AC116" s="838"/>
      <c r="AD116" s="838"/>
      <c r="AE116" s="839"/>
      <c r="AF116" s="840" t="s">
        <v>450</v>
      </c>
      <c r="AG116" s="838"/>
      <c r="AH116" s="838"/>
      <c r="AI116" s="838"/>
      <c r="AJ116" s="839"/>
      <c r="AK116" s="840" t="s">
        <v>436</v>
      </c>
      <c r="AL116" s="838"/>
      <c r="AM116" s="838"/>
      <c r="AN116" s="838"/>
      <c r="AO116" s="839"/>
      <c r="AP116" s="885" t="s">
        <v>121</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447</v>
      </c>
      <c r="BR116" s="875"/>
      <c r="BS116" s="875"/>
      <c r="BT116" s="875"/>
      <c r="BU116" s="875"/>
      <c r="BV116" s="875" t="s">
        <v>436</v>
      </c>
      <c r="BW116" s="875"/>
      <c r="BX116" s="875"/>
      <c r="BY116" s="875"/>
      <c r="BZ116" s="875"/>
      <c r="CA116" s="875" t="s">
        <v>121</v>
      </c>
      <c r="CB116" s="875"/>
      <c r="CC116" s="875"/>
      <c r="CD116" s="875"/>
      <c r="CE116" s="875"/>
      <c r="CF116" s="936" t="s">
        <v>121</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121</v>
      </c>
      <c r="DM116" s="838"/>
      <c r="DN116" s="838"/>
      <c r="DO116" s="838"/>
      <c r="DP116" s="839"/>
      <c r="DQ116" s="840" t="s">
        <v>436</v>
      </c>
      <c r="DR116" s="838"/>
      <c r="DS116" s="838"/>
      <c r="DT116" s="838"/>
      <c r="DU116" s="839"/>
      <c r="DV116" s="885" t="s">
        <v>121</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505234</v>
      </c>
      <c r="AB117" s="970"/>
      <c r="AC117" s="970"/>
      <c r="AD117" s="970"/>
      <c r="AE117" s="971"/>
      <c r="AF117" s="972">
        <v>593660</v>
      </c>
      <c r="AG117" s="970"/>
      <c r="AH117" s="970"/>
      <c r="AI117" s="970"/>
      <c r="AJ117" s="971"/>
      <c r="AK117" s="972">
        <v>621652</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435</v>
      </c>
      <c r="BR117" s="875"/>
      <c r="BS117" s="875"/>
      <c r="BT117" s="875"/>
      <c r="BU117" s="875"/>
      <c r="BV117" s="875" t="s">
        <v>436</v>
      </c>
      <c r="BW117" s="875"/>
      <c r="BX117" s="875"/>
      <c r="BY117" s="875"/>
      <c r="BZ117" s="875"/>
      <c r="CA117" s="875" t="s">
        <v>400</v>
      </c>
      <c r="CB117" s="875"/>
      <c r="CC117" s="875"/>
      <c r="CD117" s="875"/>
      <c r="CE117" s="875"/>
      <c r="CF117" s="936" t="s">
        <v>435</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447</v>
      </c>
      <c r="DH117" s="838"/>
      <c r="DI117" s="838"/>
      <c r="DJ117" s="838"/>
      <c r="DK117" s="839"/>
      <c r="DL117" s="840" t="s">
        <v>435</v>
      </c>
      <c r="DM117" s="838"/>
      <c r="DN117" s="838"/>
      <c r="DO117" s="838"/>
      <c r="DP117" s="839"/>
      <c r="DQ117" s="840" t="s">
        <v>447</v>
      </c>
      <c r="DR117" s="838"/>
      <c r="DS117" s="838"/>
      <c r="DT117" s="838"/>
      <c r="DU117" s="839"/>
      <c r="DV117" s="885" t="s">
        <v>447</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297</v>
      </c>
      <c r="AG118" s="963"/>
      <c r="AH118" s="963"/>
      <c r="AI118" s="963"/>
      <c r="AJ118" s="964"/>
      <c r="AK118" s="965" t="s">
        <v>296</v>
      </c>
      <c r="AL118" s="963"/>
      <c r="AM118" s="963"/>
      <c r="AN118" s="963"/>
      <c r="AO118" s="964"/>
      <c r="AP118" s="966" t="s">
        <v>422</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400</v>
      </c>
      <c r="BW118" s="906"/>
      <c r="BX118" s="906"/>
      <c r="BY118" s="906"/>
      <c r="BZ118" s="906"/>
      <c r="CA118" s="906" t="s">
        <v>400</v>
      </c>
      <c r="CB118" s="906"/>
      <c r="CC118" s="906"/>
      <c r="CD118" s="906"/>
      <c r="CE118" s="906"/>
      <c r="CF118" s="936" t="s">
        <v>121</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452</v>
      </c>
      <c r="DH118" s="838"/>
      <c r="DI118" s="838"/>
      <c r="DJ118" s="838"/>
      <c r="DK118" s="839"/>
      <c r="DL118" s="840" t="s">
        <v>436</v>
      </c>
      <c r="DM118" s="838"/>
      <c r="DN118" s="838"/>
      <c r="DO118" s="838"/>
      <c r="DP118" s="839"/>
      <c r="DQ118" s="840" t="s">
        <v>447</v>
      </c>
      <c r="DR118" s="838"/>
      <c r="DS118" s="838"/>
      <c r="DT118" s="838"/>
      <c r="DU118" s="839"/>
      <c r="DV118" s="885" t="s">
        <v>121</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435</v>
      </c>
      <c r="AB119" s="956"/>
      <c r="AC119" s="956"/>
      <c r="AD119" s="956"/>
      <c r="AE119" s="957"/>
      <c r="AF119" s="958" t="s">
        <v>445</v>
      </c>
      <c r="AG119" s="956"/>
      <c r="AH119" s="956"/>
      <c r="AI119" s="956"/>
      <c r="AJ119" s="957"/>
      <c r="AK119" s="958" t="s">
        <v>436</v>
      </c>
      <c r="AL119" s="956"/>
      <c r="AM119" s="956"/>
      <c r="AN119" s="956"/>
      <c r="AO119" s="957"/>
      <c r="AP119" s="959" t="s">
        <v>436</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460</v>
      </c>
      <c r="BP119" s="939"/>
      <c r="BQ119" s="943">
        <v>5714868</v>
      </c>
      <c r="BR119" s="906"/>
      <c r="BS119" s="906"/>
      <c r="BT119" s="906"/>
      <c r="BU119" s="906"/>
      <c r="BV119" s="906">
        <v>6431096</v>
      </c>
      <c r="BW119" s="906"/>
      <c r="BX119" s="906"/>
      <c r="BY119" s="906"/>
      <c r="BZ119" s="906"/>
      <c r="CA119" s="906">
        <v>6626477</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400</v>
      </c>
      <c r="DH119" s="821"/>
      <c r="DI119" s="821"/>
      <c r="DJ119" s="821"/>
      <c r="DK119" s="822"/>
      <c r="DL119" s="823" t="s">
        <v>435</v>
      </c>
      <c r="DM119" s="821"/>
      <c r="DN119" s="821"/>
      <c r="DO119" s="821"/>
      <c r="DP119" s="822"/>
      <c r="DQ119" s="823" t="s">
        <v>121</v>
      </c>
      <c r="DR119" s="821"/>
      <c r="DS119" s="821"/>
      <c r="DT119" s="821"/>
      <c r="DU119" s="822"/>
      <c r="DV119" s="909" t="s">
        <v>436</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445</v>
      </c>
      <c r="AG120" s="838"/>
      <c r="AH120" s="838"/>
      <c r="AI120" s="838"/>
      <c r="AJ120" s="839"/>
      <c r="AK120" s="840" t="s">
        <v>435</v>
      </c>
      <c r="AL120" s="838"/>
      <c r="AM120" s="838"/>
      <c r="AN120" s="838"/>
      <c r="AO120" s="839"/>
      <c r="AP120" s="885" t="s">
        <v>400</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2455037</v>
      </c>
      <c r="BR120" s="903"/>
      <c r="BS120" s="903"/>
      <c r="BT120" s="903"/>
      <c r="BU120" s="903"/>
      <c r="BV120" s="903">
        <v>2540315</v>
      </c>
      <c r="BW120" s="903"/>
      <c r="BX120" s="903"/>
      <c r="BY120" s="903"/>
      <c r="BZ120" s="903"/>
      <c r="CA120" s="903">
        <v>2628999</v>
      </c>
      <c r="CB120" s="903"/>
      <c r="CC120" s="903"/>
      <c r="CD120" s="903"/>
      <c r="CE120" s="903"/>
      <c r="CF120" s="927">
        <v>162.1</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590061</v>
      </c>
      <c r="DH120" s="903"/>
      <c r="DI120" s="903"/>
      <c r="DJ120" s="903"/>
      <c r="DK120" s="903"/>
      <c r="DL120" s="903">
        <v>696355</v>
      </c>
      <c r="DM120" s="903"/>
      <c r="DN120" s="903"/>
      <c r="DO120" s="903"/>
      <c r="DP120" s="903"/>
      <c r="DQ120" s="903">
        <v>716169</v>
      </c>
      <c r="DR120" s="903"/>
      <c r="DS120" s="903"/>
      <c r="DT120" s="903"/>
      <c r="DU120" s="903"/>
      <c r="DV120" s="904">
        <v>44.2</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400</v>
      </c>
      <c r="AB121" s="838"/>
      <c r="AC121" s="838"/>
      <c r="AD121" s="838"/>
      <c r="AE121" s="839"/>
      <c r="AF121" s="840" t="s">
        <v>435</v>
      </c>
      <c r="AG121" s="838"/>
      <c r="AH121" s="838"/>
      <c r="AI121" s="838"/>
      <c r="AJ121" s="839"/>
      <c r="AK121" s="840" t="s">
        <v>450</v>
      </c>
      <c r="AL121" s="838"/>
      <c r="AM121" s="838"/>
      <c r="AN121" s="838"/>
      <c r="AO121" s="839"/>
      <c r="AP121" s="885" t="s">
        <v>121</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1784</v>
      </c>
      <c r="BR121" s="875"/>
      <c r="BS121" s="875"/>
      <c r="BT121" s="875"/>
      <c r="BU121" s="875"/>
      <c r="BV121" s="875">
        <v>1185</v>
      </c>
      <c r="BW121" s="875"/>
      <c r="BX121" s="875"/>
      <c r="BY121" s="875"/>
      <c r="BZ121" s="875"/>
      <c r="CA121" s="875">
        <v>1185</v>
      </c>
      <c r="CB121" s="875"/>
      <c r="CC121" s="875"/>
      <c r="CD121" s="875"/>
      <c r="CE121" s="875"/>
      <c r="CF121" s="936">
        <v>0.1</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291608</v>
      </c>
      <c r="DH121" s="875"/>
      <c r="DI121" s="875"/>
      <c r="DJ121" s="875"/>
      <c r="DK121" s="875"/>
      <c r="DL121" s="875">
        <v>282299</v>
      </c>
      <c r="DM121" s="875"/>
      <c r="DN121" s="875"/>
      <c r="DO121" s="875"/>
      <c r="DP121" s="875"/>
      <c r="DQ121" s="875">
        <v>270954</v>
      </c>
      <c r="DR121" s="875"/>
      <c r="DS121" s="875"/>
      <c r="DT121" s="875"/>
      <c r="DU121" s="875"/>
      <c r="DV121" s="852">
        <v>16.7</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435</v>
      </c>
      <c r="AB122" s="838"/>
      <c r="AC122" s="838"/>
      <c r="AD122" s="838"/>
      <c r="AE122" s="839"/>
      <c r="AF122" s="840" t="s">
        <v>436</v>
      </c>
      <c r="AG122" s="838"/>
      <c r="AH122" s="838"/>
      <c r="AI122" s="838"/>
      <c r="AJ122" s="839"/>
      <c r="AK122" s="840" t="s">
        <v>435</v>
      </c>
      <c r="AL122" s="838"/>
      <c r="AM122" s="838"/>
      <c r="AN122" s="838"/>
      <c r="AO122" s="839"/>
      <c r="AP122" s="885" t="s">
        <v>436</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4238183</v>
      </c>
      <c r="BR122" s="906"/>
      <c r="BS122" s="906"/>
      <c r="BT122" s="906"/>
      <c r="BU122" s="906"/>
      <c r="BV122" s="906">
        <v>4283117</v>
      </c>
      <c r="BW122" s="906"/>
      <c r="BX122" s="906"/>
      <c r="BY122" s="906"/>
      <c r="BZ122" s="906"/>
      <c r="CA122" s="906">
        <v>4291222</v>
      </c>
      <c r="CB122" s="906"/>
      <c r="CC122" s="906"/>
      <c r="CD122" s="906"/>
      <c r="CE122" s="906"/>
      <c r="CF122" s="907">
        <v>264.60000000000002</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28560</v>
      </c>
      <c r="DH122" s="875"/>
      <c r="DI122" s="875"/>
      <c r="DJ122" s="875"/>
      <c r="DK122" s="875"/>
      <c r="DL122" s="875">
        <v>21135</v>
      </c>
      <c r="DM122" s="875"/>
      <c r="DN122" s="875"/>
      <c r="DO122" s="875"/>
      <c r="DP122" s="875"/>
      <c r="DQ122" s="875">
        <v>15922</v>
      </c>
      <c r="DR122" s="875"/>
      <c r="DS122" s="875"/>
      <c r="DT122" s="875"/>
      <c r="DU122" s="875"/>
      <c r="DV122" s="852">
        <v>1</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452</v>
      </c>
      <c r="AG123" s="838"/>
      <c r="AH123" s="838"/>
      <c r="AI123" s="838"/>
      <c r="AJ123" s="839"/>
      <c r="AK123" s="840" t="s">
        <v>435</v>
      </c>
      <c r="AL123" s="838"/>
      <c r="AM123" s="838"/>
      <c r="AN123" s="838"/>
      <c r="AO123" s="839"/>
      <c r="AP123" s="885" t="s">
        <v>400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471</v>
      </c>
      <c r="BP123" s="939"/>
      <c r="BQ123" s="893">
        <v>6695004</v>
      </c>
      <c r="BR123" s="894"/>
      <c r="BS123" s="894"/>
      <c r="BT123" s="894"/>
      <c r="BU123" s="894"/>
      <c r="BV123" s="894">
        <v>6824617</v>
      </c>
      <c r="BW123" s="894"/>
      <c r="BX123" s="894"/>
      <c r="BY123" s="894"/>
      <c r="BZ123" s="894"/>
      <c r="CA123" s="894">
        <v>6921406</v>
      </c>
      <c r="CB123" s="894"/>
      <c r="CC123" s="894"/>
      <c r="CD123" s="894"/>
      <c r="CE123" s="894"/>
      <c r="CF123" s="804"/>
      <c r="CG123" s="805"/>
      <c r="CH123" s="805"/>
      <c r="CI123" s="805"/>
      <c r="CJ123" s="895"/>
      <c r="CK123" s="930"/>
      <c r="CL123" s="916"/>
      <c r="CM123" s="916"/>
      <c r="CN123" s="916"/>
      <c r="CO123" s="917"/>
      <c r="CP123" s="896" t="s">
        <v>472</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435</v>
      </c>
      <c r="DR123" s="838"/>
      <c r="DS123" s="838"/>
      <c r="DT123" s="838"/>
      <c r="DU123" s="839"/>
      <c r="DV123" s="885" t="s">
        <v>435</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435</v>
      </c>
      <c r="AB124" s="838"/>
      <c r="AC124" s="838"/>
      <c r="AD124" s="838"/>
      <c r="AE124" s="839"/>
      <c r="AF124" s="840" t="s">
        <v>121</v>
      </c>
      <c r="AG124" s="838"/>
      <c r="AH124" s="838"/>
      <c r="AI124" s="838"/>
      <c r="AJ124" s="839"/>
      <c r="AK124" s="840" t="s">
        <v>121</v>
      </c>
      <c r="AL124" s="838"/>
      <c r="AM124" s="838"/>
      <c r="AN124" s="838"/>
      <c r="AO124" s="839"/>
      <c r="AP124" s="885" t="s">
        <v>445</v>
      </c>
      <c r="AQ124" s="886"/>
      <c r="AR124" s="886"/>
      <c r="AS124" s="886"/>
      <c r="AT124" s="887"/>
      <c r="AU124" s="888" t="s">
        <v>473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436</v>
      </c>
      <c r="BR124" s="892"/>
      <c r="BS124" s="892"/>
      <c r="BT124" s="892"/>
      <c r="BU124" s="892"/>
      <c r="BV124" s="892" t="s">
        <v>435</v>
      </c>
      <c r="BW124" s="892"/>
      <c r="BX124" s="892"/>
      <c r="BY124" s="892"/>
      <c r="BZ124" s="892"/>
      <c r="CA124" s="892" t="s">
        <v>436</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400</v>
      </c>
      <c r="DH124" s="821"/>
      <c r="DI124" s="821"/>
      <c r="DJ124" s="821"/>
      <c r="DK124" s="822"/>
      <c r="DL124" s="823" t="s">
        <v>121</v>
      </c>
      <c r="DM124" s="821"/>
      <c r="DN124" s="821"/>
      <c r="DO124" s="821"/>
      <c r="DP124" s="822"/>
      <c r="DQ124" s="823" t="s">
        <v>400</v>
      </c>
      <c r="DR124" s="821"/>
      <c r="DS124" s="821"/>
      <c r="DT124" s="821"/>
      <c r="DU124" s="822"/>
      <c r="DV124" s="909" t="s">
        <v>450</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400</v>
      </c>
      <c r="AB125" s="838"/>
      <c r="AC125" s="838"/>
      <c r="AD125" s="838"/>
      <c r="AE125" s="839"/>
      <c r="AF125" s="840" t="s">
        <v>435</v>
      </c>
      <c r="AG125" s="838"/>
      <c r="AH125" s="838"/>
      <c r="AI125" s="838"/>
      <c r="AJ125" s="839"/>
      <c r="AK125" s="840" t="s">
        <v>450</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436</v>
      </c>
      <c r="DH125" s="903"/>
      <c r="DI125" s="903"/>
      <c r="DJ125" s="903"/>
      <c r="DK125" s="903"/>
      <c r="DL125" s="903" t="s">
        <v>447</v>
      </c>
      <c r="DM125" s="903"/>
      <c r="DN125" s="903"/>
      <c r="DO125" s="903"/>
      <c r="DP125" s="903"/>
      <c r="DQ125" s="903" t="s">
        <v>435</v>
      </c>
      <c r="DR125" s="903"/>
      <c r="DS125" s="903"/>
      <c r="DT125" s="903"/>
      <c r="DU125" s="903"/>
      <c r="DV125" s="904" t="s">
        <v>121</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450</v>
      </c>
      <c r="AB126" s="838"/>
      <c r="AC126" s="838"/>
      <c r="AD126" s="838"/>
      <c r="AE126" s="839"/>
      <c r="AF126" s="840" t="s">
        <v>436</v>
      </c>
      <c r="AG126" s="838"/>
      <c r="AH126" s="838"/>
      <c r="AI126" s="838"/>
      <c r="AJ126" s="839"/>
      <c r="AK126" s="840" t="s">
        <v>435</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400</v>
      </c>
      <c r="DH126" s="875"/>
      <c r="DI126" s="875"/>
      <c r="DJ126" s="875"/>
      <c r="DK126" s="875"/>
      <c r="DL126" s="875" t="s">
        <v>400</v>
      </c>
      <c r="DM126" s="875"/>
      <c r="DN126" s="875"/>
      <c r="DO126" s="875"/>
      <c r="DP126" s="875"/>
      <c r="DQ126" s="875" t="s">
        <v>400</v>
      </c>
      <c r="DR126" s="875"/>
      <c r="DS126" s="875"/>
      <c r="DT126" s="875"/>
      <c r="DU126" s="875"/>
      <c r="DV126" s="852" t="s">
        <v>435</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400</v>
      </c>
      <c r="AG127" s="838"/>
      <c r="AH127" s="838"/>
      <c r="AI127" s="838"/>
      <c r="AJ127" s="839"/>
      <c r="AK127" s="840" t="s">
        <v>436</v>
      </c>
      <c r="AL127" s="838"/>
      <c r="AM127" s="838"/>
      <c r="AN127" s="838"/>
      <c r="AO127" s="839"/>
      <c r="AP127" s="885" t="s">
        <v>435</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450</v>
      </c>
      <c r="DH127" s="875"/>
      <c r="DI127" s="875"/>
      <c r="DJ127" s="875"/>
      <c r="DK127" s="875"/>
      <c r="DL127" s="875" t="s">
        <v>121</v>
      </c>
      <c r="DM127" s="875"/>
      <c r="DN127" s="875"/>
      <c r="DO127" s="875"/>
      <c r="DP127" s="875"/>
      <c r="DQ127" s="875" t="s">
        <v>436</v>
      </c>
      <c r="DR127" s="875"/>
      <c r="DS127" s="875"/>
      <c r="DT127" s="875"/>
      <c r="DU127" s="875"/>
      <c r="DV127" s="852" t="s">
        <v>121</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4608</v>
      </c>
      <c r="AB128" s="859"/>
      <c r="AC128" s="859"/>
      <c r="AD128" s="859"/>
      <c r="AE128" s="860"/>
      <c r="AF128" s="861">
        <v>1240</v>
      </c>
      <c r="AG128" s="859"/>
      <c r="AH128" s="859"/>
      <c r="AI128" s="859"/>
      <c r="AJ128" s="860"/>
      <c r="AK128" s="861">
        <v>1240</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v>24882</v>
      </c>
      <c r="DH128" s="849"/>
      <c r="DI128" s="849"/>
      <c r="DJ128" s="849"/>
      <c r="DK128" s="849"/>
      <c r="DL128" s="849">
        <v>20323</v>
      </c>
      <c r="DM128" s="849"/>
      <c r="DN128" s="849"/>
      <c r="DO128" s="849"/>
      <c r="DP128" s="849"/>
      <c r="DQ128" s="849">
        <v>15764</v>
      </c>
      <c r="DR128" s="849"/>
      <c r="DS128" s="849"/>
      <c r="DT128" s="849"/>
      <c r="DU128" s="849"/>
      <c r="DV128" s="850">
        <v>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2043292</v>
      </c>
      <c r="AB129" s="838"/>
      <c r="AC129" s="838"/>
      <c r="AD129" s="838"/>
      <c r="AE129" s="839"/>
      <c r="AF129" s="840">
        <v>2103748</v>
      </c>
      <c r="AG129" s="838"/>
      <c r="AH129" s="838"/>
      <c r="AI129" s="838"/>
      <c r="AJ129" s="839"/>
      <c r="AK129" s="840">
        <v>2093128</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447</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379649</v>
      </c>
      <c r="AB130" s="838"/>
      <c r="AC130" s="838"/>
      <c r="AD130" s="838"/>
      <c r="AE130" s="839"/>
      <c r="AF130" s="840">
        <v>444740</v>
      </c>
      <c r="AG130" s="838"/>
      <c r="AH130" s="838"/>
      <c r="AI130" s="838"/>
      <c r="AJ130" s="839"/>
      <c r="AK130" s="840">
        <v>471633</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8.4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1663643</v>
      </c>
      <c r="AB131" s="821"/>
      <c r="AC131" s="821"/>
      <c r="AD131" s="821"/>
      <c r="AE131" s="822"/>
      <c r="AF131" s="823">
        <v>1659008</v>
      </c>
      <c r="AG131" s="821"/>
      <c r="AH131" s="821"/>
      <c r="AI131" s="821"/>
      <c r="AJ131" s="822"/>
      <c r="AK131" s="823">
        <v>1621495</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436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7.2718125220000003</v>
      </c>
      <c r="AB132" s="801"/>
      <c r="AC132" s="801"/>
      <c r="AD132" s="801"/>
      <c r="AE132" s="802"/>
      <c r="AF132" s="803">
        <v>8.9017051150000004</v>
      </c>
      <c r="AG132" s="801"/>
      <c r="AH132" s="801"/>
      <c r="AI132" s="801"/>
      <c r="AJ132" s="802"/>
      <c r="AK132" s="803">
        <v>9.1754214469999997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6.2</v>
      </c>
      <c r="AB133" s="780"/>
      <c r="AC133" s="780"/>
      <c r="AD133" s="780"/>
      <c r="AE133" s="781"/>
      <c r="AF133" s="779">
        <v>7</v>
      </c>
      <c r="AG133" s="780"/>
      <c r="AH133" s="780"/>
      <c r="AI133" s="780"/>
      <c r="AJ133" s="781"/>
      <c r="AK133" s="779">
        <v>8.4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Fr0vuvs/Ohfmq1o3yYPKCVynhrP2tlrO0pXWk8N2W2QcaGITfZoxwLuVmBv8n2rthUV6N4Jb+Up8qmsExdq4Rw==" saltValue="5KHdtyOAImnO3QEzMQLr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41pfFVJ+dIWTfJhFeIyXCcHloSjRhjpPxdKovhem+v6rB79zB9bpA8mc6RfIRvFBOLMCngHPVZJLBAkmdFoksA==" saltValue="BPmtqTq7ux3C1umT4igr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JGyKyRKE3okHK+JvhI9mtEecGJhGJTS4YTEj4KvFdjVp/cw3y+ONpg4+tsLjRn2P04VRx+pUwbP3SWqbrog0Q==" saltValue="sJbW22K6K76qYKL/o7sD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560416</v>
      </c>
      <c r="AP9" s="292">
        <v>150649</v>
      </c>
      <c r="AQ9" s="293">
        <v>216903</v>
      </c>
      <c r="AR9" s="294">
        <v>-30.5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15056</v>
      </c>
      <c r="AP10" s="295">
        <v>4047</v>
      </c>
      <c r="AQ10" s="296">
        <v>28917</v>
      </c>
      <c r="AR10" s="297">
        <v>-86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64953</v>
      </c>
      <c r="AP11" s="295">
        <v>17460</v>
      </c>
      <c r="AQ11" s="296">
        <v>25458</v>
      </c>
      <c r="AR11" s="297">
        <v>-31.4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v>4096</v>
      </c>
      <c r="AP12" s="295">
        <v>1101</v>
      </c>
      <c r="AQ12" s="296">
        <v>3963</v>
      </c>
      <c r="AR12" s="297">
        <v>-72.2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511</v>
      </c>
      <c r="AP13" s="295" t="s">
        <v>511</v>
      </c>
      <c r="AQ13" s="296" t="s">
        <v>511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20992</v>
      </c>
      <c r="AP14" s="295">
        <v>5643</v>
      </c>
      <c r="AQ14" s="296">
        <v>8580</v>
      </c>
      <c r="AR14" s="297">
        <v>-34.200000000000003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18941</v>
      </c>
      <c r="AP15" s="295">
        <v>5092</v>
      </c>
      <c r="AQ15" s="296">
        <v>5076</v>
      </c>
      <c r="AR15" s="297">
        <v>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-36746</v>
      </c>
      <c r="AP16" s="295">
        <v>-9878</v>
      </c>
      <c r="AQ16" s="296">
        <v>-20614</v>
      </c>
      <c r="AR16" s="297">
        <v>-52.1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647708</v>
      </c>
      <c r="AP17" s="295">
        <v>174115</v>
      </c>
      <c r="AQ17" s="296">
        <v>268284</v>
      </c>
      <c r="AR17" s="297">
        <v>-35.1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14.25</v>
      </c>
      <c r="AP21" s="308">
        <v>24.83</v>
      </c>
      <c r="AQ21" s="309">
        <v>-10.58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90.6</v>
      </c>
      <c r="AP22" s="313">
        <v>94</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460705</v>
      </c>
      <c r="AP32" s="322">
        <v>123845</v>
      </c>
      <c r="AQ32" s="323">
        <v>153879</v>
      </c>
      <c r="AR32" s="324">
        <v>-19.5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117342</v>
      </c>
      <c r="AP35" s="322">
        <v>31544</v>
      </c>
      <c r="AQ35" s="323">
        <v>28293</v>
      </c>
      <c r="AR35" s="324">
        <v>11.5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43605</v>
      </c>
      <c r="AP36" s="322">
        <v>11722</v>
      </c>
      <c r="AQ36" s="323">
        <v>5342</v>
      </c>
      <c r="AR36" s="324">
        <v>119.4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t="s">
        <v>511</v>
      </c>
      <c r="AP37" s="322" t="s">
        <v>511</v>
      </c>
      <c r="AQ37" s="323">
        <v>1875</v>
      </c>
      <c r="AR37" s="324" t="s">
        <v>511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511</v>
      </c>
      <c r="AP38" s="325" t="s">
        <v>511</v>
      </c>
      <c r="AQ38" s="326">
        <v>54</v>
      </c>
      <c r="AR38" s="314" t="s">
        <v>511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-1240</v>
      </c>
      <c r="AP39" s="322">
        <v>-333</v>
      </c>
      <c r="AQ39" s="323">
        <v>-7130</v>
      </c>
      <c r="AR39" s="324">
        <v>-95.3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-471633</v>
      </c>
      <c r="AP40" s="322">
        <v>-126783</v>
      </c>
      <c r="AQ40" s="323">
        <v>-136382</v>
      </c>
      <c r="AR40" s="324">
        <v>-7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148779</v>
      </c>
      <c r="AP41" s="322">
        <v>39994</v>
      </c>
      <c r="AQ41" s="323">
        <v>45930</v>
      </c>
      <c r="AR41" s="324">
        <v>-12.9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1212318</v>
      </c>
      <c r="AN51" s="344">
        <v>315543</v>
      </c>
      <c r="AO51" s="345">
        <v>124.2</v>
      </c>
      <c r="AP51" s="346">
        <v>238802</v>
      </c>
      <c r="AQ51" s="347">
        <v>29.1</v>
      </c>
      <c r="AR51" s="348">
        <v>95.1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1023914</v>
      </c>
      <c r="AN52" s="352">
        <v>266505</v>
      </c>
      <c r="AO52" s="353">
        <v>323.2</v>
      </c>
      <c r="AP52" s="354">
        <v>128562</v>
      </c>
      <c r="AQ52" s="355">
        <v>35.200000000000003</v>
      </c>
      <c r="AR52" s="356">
        <v>288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822913</v>
      </c>
      <c r="AN53" s="344">
        <v>216784</v>
      </c>
      <c r="AO53" s="345">
        <v>-31.3</v>
      </c>
      <c r="AP53" s="346">
        <v>288550</v>
      </c>
      <c r="AQ53" s="347">
        <v>20.8</v>
      </c>
      <c r="AR53" s="348">
        <v>-52.1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742928</v>
      </c>
      <c r="AN54" s="352">
        <v>195713</v>
      </c>
      <c r="AO54" s="353">
        <v>-26.6</v>
      </c>
      <c r="AP54" s="354">
        <v>141525</v>
      </c>
      <c r="AQ54" s="355">
        <v>10.1</v>
      </c>
      <c r="AR54" s="356">
        <v>-36.700000000000003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387898</v>
      </c>
      <c r="AN55" s="344">
        <v>103855</v>
      </c>
      <c r="AO55" s="345">
        <v>-52.1</v>
      </c>
      <c r="AP55" s="346">
        <v>287914</v>
      </c>
      <c r="AQ55" s="347">
        <v>-0.2</v>
      </c>
      <c r="AR55" s="348">
        <v>-51.9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328162</v>
      </c>
      <c r="AN56" s="352">
        <v>87861</v>
      </c>
      <c r="AO56" s="353">
        <v>-55.1</v>
      </c>
      <c r="AP56" s="354">
        <v>146531</v>
      </c>
      <c r="AQ56" s="355">
        <v>3.5</v>
      </c>
      <c r="AR56" s="356">
        <v>-58.6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1327278</v>
      </c>
      <c r="AN57" s="344">
        <v>355267</v>
      </c>
      <c r="AO57" s="345">
        <v>242.1</v>
      </c>
      <c r="AP57" s="346">
        <v>310300</v>
      </c>
      <c r="AQ57" s="347">
        <v>7.8</v>
      </c>
      <c r="AR57" s="348">
        <v>234.3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1214202</v>
      </c>
      <c r="AN58" s="352">
        <v>325001</v>
      </c>
      <c r="AO58" s="353">
        <v>269.89999999999998</v>
      </c>
      <c r="AP58" s="354">
        <v>157576</v>
      </c>
      <c r="AQ58" s="355">
        <v>7.5</v>
      </c>
      <c r="AR58" s="356">
        <v>262.39999999999998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804057</v>
      </c>
      <c r="AN59" s="344">
        <v>216144</v>
      </c>
      <c r="AO59" s="345">
        <v>-39.200000000000003</v>
      </c>
      <c r="AP59" s="346">
        <v>317319</v>
      </c>
      <c r="AQ59" s="347">
        <v>2.2999999999999998</v>
      </c>
      <c r="AR59" s="348">
        <v>-41.5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734651</v>
      </c>
      <c r="AN60" s="352">
        <v>197487</v>
      </c>
      <c r="AO60" s="353">
        <v>-39.200000000000003</v>
      </c>
      <c r="AP60" s="354">
        <v>164214</v>
      </c>
      <c r="AQ60" s="355">
        <v>4.2</v>
      </c>
      <c r="AR60" s="356">
        <v>-43.4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910893</v>
      </c>
      <c r="AN61" s="359">
        <v>241519</v>
      </c>
      <c r="AO61" s="360">
        <v>48.7</v>
      </c>
      <c r="AP61" s="361">
        <v>288577</v>
      </c>
      <c r="AQ61" s="362">
        <v>12</v>
      </c>
      <c r="AR61" s="348">
        <v>36.700000000000003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808771</v>
      </c>
      <c r="AN62" s="352">
        <v>214513</v>
      </c>
      <c r="AO62" s="353">
        <v>94.4</v>
      </c>
      <c r="AP62" s="354">
        <v>147682</v>
      </c>
      <c r="AQ62" s="355">
        <v>12.1</v>
      </c>
      <c r="AR62" s="356">
        <v>82.3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ZX5fHZZRqGZCLDT89sIDTsIZkHMPD3xHYUfEFz+l7MS4JCJLbLm4oiGEodXeUgdpQwbZWuOHFCYBZvvxYfTDg==" saltValue="67oHMCI7qk3eRRJ7B612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IVV0wqVe7Bf1nNHqXcmO+CPAGATj9BI7OcGBSBWXo7KO2ellVn0a4zN25eEyvdU8Hp9w5RizYw6sSPasKUW9A==" saltValue="rjefcJ/XbUwEEX91pj1q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KVwTh+jU6qfzjb94/UcRuusRB+Z/6QkS4VFB3NsxIRP9eEPY3OsWfvdn77Mr6nN8tiaMnslmfjGIz+cPgFLhQ==" saltValue="XuIgMs7NcY2XdOWEOPUe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39.42</v>
      </c>
      <c r="G47" s="12">
        <v>42.09</v>
      </c>
      <c r="H47" s="12">
        <v>37.75</v>
      </c>
      <c r="I47" s="12">
        <v>33.33</v>
      </c>
      <c r="J47" s="13">
        <v>29.67</v>
      </c>
    </row>
    <row r="48" spans="2:10" ht="57.75" customHeight="1">
      <c r="B48" s="14"/>
      <c r="C48" s="1214" t="s">
        <v>4</v>
      </c>
      <c r="D48" s="1214"/>
      <c r="E48" s="1215"/>
      <c r="F48" s="15">
        <v>5.51</v>
      </c>
      <c r="G48" s="16">
        <v>7.15</v>
      </c>
      <c r="H48" s="16">
        <v>6.48</v>
      </c>
      <c r="I48" s="16">
        <v>5.95</v>
      </c>
      <c r="J48" s="17">
        <v>6.76</v>
      </c>
    </row>
    <row r="49" spans="2:10" ht="57.75" customHeight="1" thickBot="1">
      <c r="B49" s="18"/>
      <c r="C49" s="1216" t="s">
        <v>5</v>
      </c>
      <c r="D49" s="1216"/>
      <c r="E49" s="1217"/>
      <c r="F49" s="19" t="s">
        <v>558</v>
      </c>
      <c r="G49" s="20">
        <v>1.77</v>
      </c>
      <c r="H49" s="20" t="s">
        <v>559</v>
      </c>
      <c r="I49" s="20" t="s">
        <v>560</v>
      </c>
      <c r="J49" s="21" t="s">
        <v>561</v>
      </c>
    </row>
    <row r="50" spans="2:10" ht="13.5" customHeight="1"/>
    <row r="51" spans="2:10" ht="13.5" hidden="1" customHeight="1"/>
    <row r="52" spans="2:10" ht="13.5" hidden="1" customHeight="1"/>
    <row r="53" spans="2:10" ht="13.5" hidden="1" customHeight="1"/>
  </sheetData>
  <sheetProtection algorithmName="SHA-512" hashValue="2u5zIUnlxPkP1TmROA/1dI8hMetEhC4sMP6oizIC/I9toO8ByuY2J89wA5iRknNgvG1nRk3ZhtL4jOY1cz8edw==" saltValue="VyG4k3P9aTexPb//5G54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2019-10-28T10:43:11Z</cp:lastPrinted>
  <dcterms:created xsi:type="dcterms:W3CDTF">2019-02-14T03:02:35Z</dcterms:created>
  <dcterms:modified xsi:type="dcterms:W3CDTF">2019-10-31T02:33:12Z</dcterms:modified>
  <cp:category/>
</cp:coreProperties>
</file>