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AM36" i="10"/>
  <c r="AM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 r="BE35" i="10" s="1"/>
  <c r="BE36" i="10" s="1"/>
  <c r="BE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<sst xmlns="http://schemas.openxmlformats.org/spreadsheetml/2006/main" count="1192" uniqueCount="620">
  <si>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</si>
  <si>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</si>
  <si>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</si>
  <si>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</si>
  <si>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</si>
  <si>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</si>
  <si>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</si>
  <si>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</si>
  <si>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</si>
  <si>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</si>
  <si>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</si>
  <si>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</si>
  <si>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</si>
  <si>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</si>
  <si>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</si>
  <si>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</si>
  <si>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</si>
  <si>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</si>
  <si>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</si>
  <si>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</si>
  <si>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</si>
  <si>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</si>
  <si>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</si>
  <si>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</si>
  <si>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</si>
  <si>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</si>
  <si>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</si>
  <si>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</si>
  <si>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</si>
  <si>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</si>
  <si>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</si>
  <si>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</si>
  <si>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</si>
  <si>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</si>
  <si>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</si>
  <si>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</si>
  <si>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</si>
  <si>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</si>
  <si>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</si>
  <si>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</si>
  <si>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</si>
  <si>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</si>
  <si>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</si>
  <si>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</si>
  <si>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</si>
  <si>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</si>
  <si>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</si>
  <si>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</si>
  <si>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</si>
  <si>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</si>
  <si>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</si>
  <si>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</si>
  <si>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</si>
  <si>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</si>
  <si>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</si>
  <si>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</si>
  <si>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</si>
  <si>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</si>
  <si>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</si>
  <si>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</si>
  <si>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</si>
  <si>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</si>
  <si>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</si>
  <si>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</si>
  <si>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</si>
  <si>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</si>
  <si>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</si>
  <si>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</si>
  <si>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</si>
  <si>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</si>
  <si>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</si>
  <si>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</si>
  <si>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</si>
  <si>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</si>
  <si>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</si>
  <si>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</si>
  <si>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</si>
  <si>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</si>
  <si>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</si>
  <si>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</si>
  <si>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</si>
  <si>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</si>
  <si>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</si>
  <si>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</si>
  <si>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</si>
  <si>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</si>
  <si>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</si>
  <si>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</si>
  <si>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</si>
  <si>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</si>
  <si>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</si>
  <si>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</si>
  <si>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</si>
  <si>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</si>
  <si>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</si>
  <si>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</si>
  <si>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</si>
  <si>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</si>
  <si>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</si>
  <si>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</si>
  <si>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</si>
  <si>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</si>
  <si>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</si>
  <si>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</si>
  <si>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</si>
  <si>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</si>
  <si>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</si>
  <si>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</si>
  <si>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</si>
  <si>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</si>
  <si>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</si>
  <si>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</si>
  <si>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</si>
  <si>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</si>
  <si>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</si>
  <si>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</si>
  <si>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</si>
  <si>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</si>
  <si>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</si>
  <si>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</si>
  <si>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</si>
  <si>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</si>
  <si>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</si>
  <si>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</si>
  <si>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</si>
  <si>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</si>
  <si>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</si>
  <si>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</si>
  <si>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</si>
  <si>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</si>
  <si>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</si>
  <si>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</si>
  <si>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</si>
  <si>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</si>
  <si>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</si>
  <si>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</si>
  <si>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</si>
  <si>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</si>
  <si>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</si>
  <si>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</si>
  <si>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</si>
  <si>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</si>
  <si>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</si>
  <si>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</si>
  <si>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</si>
  <si>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</si>
  <si>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</si>
  <si>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</si>
  <si>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</si>
  <si>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</si>
  <si>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</si>
  <si>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</si>
  <si>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</si>
  <si>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</si>
  <si>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</si>
  <si>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</si>
  <si>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</si>
  <si>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</si>
  <si>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</si>
  <si>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</si>
  <si>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</si>
  <si>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</si>
  <si>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</si>
  <si>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</si>
  <si>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</si>
  <si>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</si>
  <si>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</si>
  <si>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</si>
  <si>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</si>
  <si>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</si>
  <si>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</si>
  <si>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</si>
  <si>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</si>
  <si>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</si>
  <si>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</si>
  <si>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</si>
  <si>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</si>
  <si>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</si>
  <si>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</si>
  <si>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</si>
  <si>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</si>
  <si>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</si>
  <si>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</si>
  <si>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</si>
  <si>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</si>
  <si>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</si>
  <si>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</si>
  <si>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</si>
  <si>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</si>
  <si>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</si>
  <si>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</si>
  <si>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</si>
  <si>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</si>
  <si>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</si>
  <si>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</si>
  <si>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</si>
  <si>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</si>
  <si>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</si>
  <si>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</si>
  <si>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</si>
  <si>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</si>
  <si>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</si>
  <si>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</si>
  <si>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</si>
  <si>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</si>
  <si>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</si>
  <si>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</si>
  <si>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</si>
  <si>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</si>
  <si>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</si>
  <si>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</si>
  <si>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</si>
  <si>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</si>
  <si>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</si>
  <si>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長野県木島平村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</si>
  <si>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</si>
  <si>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</si>
  <si>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</si>
  <si>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</si>
  <si>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</si>
  <si>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</si>
  <si>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</si>
  <si>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</si>
  <si>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</si>
  <si>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</si>
  <si>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</si>
  <si>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</si>
  <si>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</si>
  <si>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</si>
  <si>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</si>
  <si>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</si>
  <si>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</si>
  <si>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</si>
  <si>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</si>
  <si>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</si>
  <si>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</si>
  <si>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</si>
  <si>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</si>
  <si>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</si>
  <si>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</si>
  <si>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</si>
  <si>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</si>
  <si>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</si>
  <si>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</si>
  <si>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</si>
  <si>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</si>
  <si>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</si>
  <si>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</si>
  <si>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</si>
  <si>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</si>
  <si>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</si>
  <si>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</si>
  <si>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</si>
  <si>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</si>
  <si>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</si>
  <si>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</si>
  <si>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</si>
  <si>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</si>
  <si>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</si>
  <si>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</si>
  <si>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</si>
  <si>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</si>
  <si>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</si>
  <si>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</si>
  <si>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</si>
  <si>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</si>
  <si>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</si>
  <si>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</si>
  <si>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</si>
  <si>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</si>
  <si>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</si>
  <si>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</si>
  <si>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</si>
  <si>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</si>
  <si>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</si>
  <si>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</si>
  <si>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</si>
  <si>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</si>
  <si>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</si>
  <si>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</si>
  <si>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</si>
  <si>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</si>
  <si>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</si>
  <si>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</si>
  <si>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</si>
  <si>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</si>
  <si>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</si>
  <si>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</si>
  <si>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</si>
  <si>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</si>
  <si>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</si>
  <si>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</si>
  <si>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</si>
  <si>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</si>
  <si>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</si>
  <si>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</si>
  <si>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</si>
  <si>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</si>
  <si>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</si>
  <si>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</si>
  <si>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</si>
  <si>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</si>
  <si>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</si>
  <si>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</si>
  <si>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</si>
  <si>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</si>
  <si>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</si>
  <si>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</si>
  <si>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</si>
  <si>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</si>
  <si>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</si>
  <si>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</si>
  <si>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</si>
  <si>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</si>
  <si>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</si>
  <si>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</si>
  <si>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</si>
  <si>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</si>
  <si>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</si>
  <si>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</si>
  <si>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</si>
  <si>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</si>
  <si>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</si>
  <si>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</si>
  <si>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</si>
  <si>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</si>
  <si>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</si>
  <si>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</si>
  <si>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</si>
  <si>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</si>
  <si>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</si>
  <si>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</si>
  <si>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</si>
  <si>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</si>
  <si>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</si>
  <si>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</si>
  <si>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</si>
  <si>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</si>
  <si>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</si>
  <si>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</si>
  <si>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</si>
  <si>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</si>
  <si>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</si>
  <si>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</si>
  <si>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</si>
  <si>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</si>
  <si>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</si>
  <si>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</si>
  <si>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</si>
  <si>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</si>
  <si>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</si>
  <si>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</si>
  <si>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</si>
  <si>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</si>
  <si>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</si>
  <si>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</si>
  <si>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</si>
  <si>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</si>
  <si>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</si>
  <si>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</si>
  <si>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</si>
  <si>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</si>
  <si>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</si>
  <si>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</si>
  <si>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長野県木島平村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</si>
  <si>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</si>
  <si>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</si>
  <si>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</si>
  <si>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</si>
  <si>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</si>
  <si>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</si>
  <si>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</si>
  <si>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</si>
  <si>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</si>
  <si>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</si>
  <si>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</si>
  <si>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</si>
  <si>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</si>
  <si>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</si>
  <si>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</si>
  <si>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</si>
  <si>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</si>
  <si>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</si>
  <si>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</si>
  <si>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</si>
  <si>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</si>
  <si>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</si>
  <si>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</si>
  <si>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</si>
  <si>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</si>
  <si>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</si>
  <si>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</si>
  <si>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</si>
  <si>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</si>
  <si>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</si>
  <si>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</si>
  <si>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</si>
  <si>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</si>
  <si>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</si>
  <si>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</si>
  <si>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</si>
  <si>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</si>
  <si>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</si>
  <si>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</si>
  <si>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</si>
  <si>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</si>
  <si>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</si>
  <si>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</si>
  <si>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</si>
  <si>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</si>
  <si>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法非適用企業</t>
    <phoneticPr fontId="5"/>
  </si>
  <si>
    <t>木島平村農業集落排水事業特別会計</t>
    <phoneticPr fontId="5"/>
  </si>
  <si>
    <t>木島平村観光施設特別会計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</si>
  <si>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</si>
  <si>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</si>
  <si>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</si>
  <si>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</si>
  <si>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</si>
  <si>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</si>
  <si>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</si>
  <si>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</si>
  <si>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</si>
  <si>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</si>
  <si>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</si>
  <si>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</si>
  <si>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</si>
  <si>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</si>
  <si>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</si>
  <si>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</si>
  <si>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</si>
  <si>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</si>
  <si>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</si>
  <si>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</si>
  <si>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</si>
  <si>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</si>
  <si>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</si>
  <si>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</si>
  <si>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</si>
  <si>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</si>
  <si>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</si>
  <si>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</si>
  <si>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</si>
  <si>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</si>
  <si>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</si>
  <si>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</si>
  <si>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</si>
  <si>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</si>
  <si>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</si>
  <si>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</si>
  <si>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</si>
  <si>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</si>
  <si>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</si>
  <si>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</si>
  <si>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</si>
  <si>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</si>
  <si>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</si>
  <si>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</si>
  <si>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</si>
  <si>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</si>
  <si>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</si>
  <si>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</si>
  <si>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</si>
  <si>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</si>
  <si>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</si>
  <si>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</si>
  <si>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</si>
  <si>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</si>
  <si>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</si>
  <si>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</si>
  <si>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</si>
  <si>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</si>
  <si>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</si>
  <si>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</si>
  <si>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</si>
  <si>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</si>
  <si>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</si>
  <si>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</si>
  <si>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木島平村農業集落排水事業特別会計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</si>
  <si>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</si>
  <si>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木島平村水道事業会計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</si>
  <si>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</si>
  <si>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</si>
  <si>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</si>
  <si>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</si>
  <si>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</si>
  <si>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</si>
  <si>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</si>
  <si>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</si>
  <si>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</si>
  <si>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</si>
  <si>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</si>
  <si>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</si>
  <si>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</si>
  <si>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</si>
  <si>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</si>
  <si>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</si>
  <si>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</si>
  <si>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</si>
  <si>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</si>
  <si>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</si>
  <si>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</si>
  <si>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</si>
  <si>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</si>
  <si>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</si>
  <si>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</si>
  <si>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</si>
  <si>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</si>
  <si>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</si>
  <si>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</si>
  <si>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</si>
  <si>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</si>
  <si>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</si>
  <si>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</si>
  <si>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</si>
  <si>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</si>
  <si>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</si>
  <si>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</si>
  <si>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</si>
  <si>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</si>
  <si>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</si>
  <si>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</si>
  <si>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</si>
  <si>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</si>
  <si>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</si>
  <si>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</si>
  <si>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</si>
  <si>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</si>
  <si>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</si>
  <si>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</si>
  <si>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</si>
  <si>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</si>
  <si>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</si>
  <si>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</si>
  <si>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</si>
  <si>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</si>
  <si>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</si>
  <si>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</si>
  <si>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</si>
  <si>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</si>
  <si>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</si>
  <si>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</si>
  <si>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</si>
  <si>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</si>
  <si>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</si>
  <si>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</si>
  <si>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</si>
  <si>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</si>
  <si>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</si>
  <si>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</si>
  <si>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</si>
  <si>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</si>
  <si>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</si>
  <si>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</si>
  <si>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</si>
  <si>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</si>
  <si>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</si>
  <si>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</si>
  <si>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</si>
  <si>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</si>
  <si>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</si>
  <si>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</si>
  <si>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</si>
  <si>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</si>
  <si>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</si>
  <si>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</si>
  <si>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</si>
  <si>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2.46</t>
  </si>
  <si>
    <t>▲ 3.86</t>
  </si>
  <si>
    <t>▲ 0.96</t>
  </si>
  <si>
    <t>▲ 6.05</t>
  </si>
  <si>
    <t>木島平村水道事業会計</t>
  </si>
  <si>
    <t>一般会計</t>
  </si>
  <si>
    <t>介護保険特別会計</t>
  </si>
  <si>
    <t>情報通信特別会計</t>
  </si>
  <si>
    <t>木島平村下水道特別会計</t>
  </si>
  <si>
    <t>学校給食特別会計</t>
  </si>
  <si>
    <t>木島平村高社簡易水道特別会計</t>
  </si>
  <si>
    <t>国民健康保険特別会計</t>
  </si>
  <si>
    <t>その他会計（赤字）</t>
  </si>
  <si>
    <t>その他会計（黒字）</t>
  </si>
  <si>
    <t>-</t>
    <phoneticPr fontId="2"/>
  </si>
  <si>
    <t>-</t>
    <phoneticPr fontId="2"/>
  </si>
  <si>
    <t>木島平観光株式会社</t>
    <rPh sb="0" eb="3">
      <t>キジマダイラ</t>
    </rPh>
    <rPh sb="3" eb="5">
      <t>カンコウ</t>
    </rPh>
    <rPh sb="5" eb="9">
      <t>カブシキガイシャ</t>
    </rPh>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</si>
  <si>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</si>
  <si>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</si>
  <si>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　公共施設建設基金</t>
    <rPh sb="1" eb="3">
      <t>コウキョウ</t>
    </rPh>
    <rPh sb="3" eb="5">
      <t>シセツ</t>
    </rPh>
    <rPh sb="5" eb="7">
      <t>ケンセツ</t>
    </rPh>
    <rPh sb="7" eb="9">
      <t>キキン</t>
    </rPh>
    <phoneticPr fontId="11"/>
  </si>
  <si>
    <t>　災害対策基金</t>
    <rPh sb="1" eb="3">
      <t>サイガイ</t>
    </rPh>
    <rPh sb="3" eb="5">
      <t>タイサク</t>
    </rPh>
    <rPh sb="5" eb="7">
      <t>キキン</t>
    </rPh>
    <phoneticPr fontId="11"/>
  </si>
  <si>
    <t>　観光振興基金</t>
    <rPh sb="1" eb="3">
      <t>カンコウ</t>
    </rPh>
    <rPh sb="3" eb="5">
      <t>シンコウ</t>
    </rPh>
    <rPh sb="5" eb="7">
      <t>キキン</t>
    </rPh>
    <phoneticPr fontId="11"/>
  </si>
  <si>
    <t>　福祉基金</t>
    <rPh sb="1" eb="3">
      <t>フクシ</t>
    </rPh>
    <rPh sb="3" eb="5">
      <t>キキン</t>
    </rPh>
    <phoneticPr fontId="11"/>
  </si>
  <si>
    <t>　地域活性化基金</t>
    <rPh sb="1" eb="3">
      <t>チイキ</t>
    </rPh>
    <rPh sb="3" eb="6">
      <t>カッセイカ</t>
    </rPh>
    <rPh sb="6" eb="8">
      <t>キキン</t>
    </rPh>
    <phoneticPr fontId="11"/>
  </si>
  <si>
    <t>北信広域連合（一般会計）</t>
    <rPh sb="0" eb="2">
      <t>ホクシン</t>
    </rPh>
    <rPh sb="2" eb="4">
      <t>コウイキ</t>
    </rPh>
    <rPh sb="4" eb="6">
      <t>レンゴウ</t>
    </rPh>
    <rPh sb="7" eb="9">
      <t>イッパン</t>
    </rPh>
    <rPh sb="9" eb="11">
      <t>カイケイ</t>
    </rPh>
    <phoneticPr fontId="2"/>
  </si>
  <si>
    <t>（養護老人ホーム高社寮事業特別会計）</t>
    <phoneticPr fontId="2"/>
  </si>
  <si>
    <t>（養護老人ホーム千曲荘事業特別会計）</t>
    <phoneticPr fontId="2"/>
  </si>
  <si>
    <t>（特別養護老人ホーム望岳荘事業特別会計）</t>
    <phoneticPr fontId="2"/>
  </si>
  <si>
    <t>（特別養護老人ホーム高社寮事業特別会計）</t>
    <phoneticPr fontId="2"/>
  </si>
  <si>
    <t>（特別養護老人ホーム千曲荘事業特別会計）</t>
    <phoneticPr fontId="2"/>
  </si>
  <si>
    <t>（特別養護老人ホームいで湯の里事業特別会計）</t>
    <phoneticPr fontId="2"/>
  </si>
  <si>
    <t>（特別養護老人ホーム菜の花苑事業特別会計）</t>
    <phoneticPr fontId="2"/>
  </si>
  <si>
    <t>（特別養護老人ホームふるさと苑事業特別会計）</t>
    <phoneticPr fontId="2"/>
  </si>
  <si>
    <t>岳北広域行政組合</t>
    <phoneticPr fontId="2"/>
  </si>
  <si>
    <t>長野県市町村自治振興組合（一般会計）</t>
    <phoneticPr fontId="2"/>
  </si>
  <si>
    <t>長野県地方税滞納整理機構（一般会計）</t>
    <phoneticPr fontId="2"/>
  </si>
  <si>
    <t>東北信市町村交通災害共済事務組合</t>
  </si>
  <si>
    <t>長野県後期高齢者医療広域連合（一般会計）</t>
  </si>
  <si>
    <t>長野県後期高齢者医療広域連合（後期高齢者医療事業会計）</t>
  </si>
  <si>
    <t>長野県市町村総合事務組合</t>
    <phoneticPr fontId="2"/>
  </si>
  <si>
    <t>長野県市町村総合事務組合（非常勤職員公務災害補償特別会計）</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</si>
  <si>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</si>
  <si>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</si>
  <si>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</si>
  <si>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</si>
  <si>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</si>
  <si>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</si>
  <si>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</si>
  <si>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</si>
  <si>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</si>
  <si>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</si>
  <si>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</si>
  <si>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将来負担比率は下がっているが、有形固定資産原価償却率は上昇しており更新時期が迫ってきています。
　役場庁舎の建替え後も計画的な施設更新が必要となるが、以後の財政運営に対して過度な負担となることのないよう注視しつつ、計画的な施設更新が必要となります。
</t>
    <rPh sb="0" eb="2">
      <t>ショウライ</t>
    </rPh>
    <rPh sb="2" eb="4">
      <t>フタン</t>
    </rPh>
    <rPh sb="4" eb="6">
      <t>ヒリツ</t>
    </rPh>
    <rPh sb="7" eb="8">
      <t>サ</t>
    </rPh>
    <rPh sb="15" eb="17">
      <t>ユウケイ</t>
    </rPh>
    <rPh sb="17" eb="19">
      <t>コテイ</t>
    </rPh>
    <rPh sb="19" eb="21">
      <t>シサン</t>
    </rPh>
    <rPh sb="21" eb="23">
      <t>ゲンカ</t>
    </rPh>
    <rPh sb="23" eb="25">
      <t>ショウキャク</t>
    </rPh>
    <rPh sb="25" eb="26">
      <t>リツ</t>
    </rPh>
    <rPh sb="27" eb="29">
      <t>ジョウショウ</t>
    </rPh>
    <rPh sb="33" eb="35">
      <t>コウシン</t>
    </rPh>
    <rPh sb="35" eb="37">
      <t>ジキ</t>
    </rPh>
    <rPh sb="38" eb="39">
      <t>セマ</t>
    </rPh>
    <rPh sb="49" eb="51">
      <t>ヤクバ</t>
    </rPh>
    <rPh sb="51" eb="53">
      <t>チョウシャ</t>
    </rPh>
    <rPh sb="54" eb="56">
      <t>タテカ</t>
    </rPh>
    <rPh sb="57" eb="58">
      <t>ゴ</t>
    </rPh>
    <rPh sb="59" eb="62">
      <t>ケイカクテキ</t>
    </rPh>
    <rPh sb="63" eb="65">
      <t>シセツ</t>
    </rPh>
    <rPh sb="65" eb="67">
      <t>コウシン</t>
    </rPh>
    <rPh sb="68" eb="70">
      <t>ヒツヨウ</t>
    </rPh>
    <rPh sb="107" eb="109">
      <t>ケイカク</t>
    </rPh>
    <rPh sb="109" eb="110">
      <t>テキ</t>
    </rPh>
    <rPh sb="111" eb="113">
      <t>シセツ</t>
    </rPh>
    <rPh sb="113" eb="115">
      <t>コウシン</t>
    </rPh>
    <rPh sb="116" eb="118">
      <t>ヒツヨウ</t>
    </rPh>
    <phoneticPr fontId="5"/>
  </si>
  <si>
    <t>ここ数年は公営企業債繰入見込額や基金積立額が増加していることから将来負担比率は減少していますが、実質公債費比率は横ばいとなっています。役場庁舎の建替えに伴う地方債の発行により、将来負担比率、実質公債費比率とも増加が見込まれるが、以後の財政運営に際して将来に過度の負担とならないよう以後も計画的な財政運営が必要となります。</t>
    <rPh sb="2" eb="4">
      <t>スウネン</t>
    </rPh>
    <rPh sb="5" eb="7">
      <t>コウエイ</t>
    </rPh>
    <rPh sb="7" eb="9">
      <t>キギョウ</t>
    </rPh>
    <rPh sb="9" eb="10">
      <t>サイ</t>
    </rPh>
    <rPh sb="10" eb="12">
      <t>クリイレ</t>
    </rPh>
    <rPh sb="12" eb="14">
      <t>ミコミ</t>
    </rPh>
    <rPh sb="14" eb="15">
      <t>ガク</t>
    </rPh>
    <rPh sb="16" eb="18">
      <t>キキン</t>
    </rPh>
    <rPh sb="18" eb="20">
      <t>ツミタテ</t>
    </rPh>
    <rPh sb="20" eb="21">
      <t>ガク</t>
    </rPh>
    <rPh sb="22" eb="24">
      <t>ゾウカ</t>
    </rPh>
    <rPh sb="32" eb="34">
      <t>ショウライ</t>
    </rPh>
    <rPh sb="34" eb="36">
      <t>フタン</t>
    </rPh>
    <rPh sb="36" eb="38">
      <t>ヒリツ</t>
    </rPh>
    <rPh sb="39" eb="41">
      <t>ゲンショウ</t>
    </rPh>
    <rPh sb="48" eb="50">
      <t>ジッシツ</t>
    </rPh>
    <rPh sb="50" eb="53">
      <t>コウサイヒ</t>
    </rPh>
    <rPh sb="53" eb="55">
      <t>ヒリツ</t>
    </rPh>
    <rPh sb="56" eb="57">
      <t>ヨコ</t>
    </rPh>
    <rPh sb="67" eb="69">
      <t>ヤクバ</t>
    </rPh>
    <rPh sb="69" eb="71">
      <t>チョウシャ</t>
    </rPh>
    <rPh sb="72" eb="73">
      <t>タ</t>
    </rPh>
    <rPh sb="73" eb="74">
      <t>カ</t>
    </rPh>
    <rPh sb="76" eb="77">
      <t>トモナ</t>
    </rPh>
    <rPh sb="78" eb="81">
      <t>チホウサイ</t>
    </rPh>
    <rPh sb="82" eb="84">
      <t>ハッコウ</t>
    </rPh>
    <rPh sb="88" eb="90">
      <t>ショウライ</t>
    </rPh>
    <rPh sb="90" eb="92">
      <t>フタン</t>
    </rPh>
    <rPh sb="92" eb="94">
      <t>ヒリツ</t>
    </rPh>
    <rPh sb="95" eb="97">
      <t>ジッシツ</t>
    </rPh>
    <rPh sb="97" eb="99">
      <t>コウサイ</t>
    </rPh>
    <rPh sb="99" eb="100">
      <t>ヒ</t>
    </rPh>
    <rPh sb="100" eb="102">
      <t>ヒリツ</t>
    </rPh>
    <rPh sb="104" eb="106">
      <t>ゾウカ</t>
    </rPh>
    <rPh sb="107" eb="109">
      <t>ミコ</t>
    </rPh>
    <rPh sb="114" eb="116">
      <t>イゴ</t>
    </rPh>
    <rPh sb="117" eb="119">
      <t>ザイセイ</t>
    </rPh>
    <rPh sb="119" eb="121">
      <t>ウンエイ</t>
    </rPh>
    <rPh sb="122" eb="123">
      <t>サイ</t>
    </rPh>
    <rPh sb="125" eb="127">
      <t>ショウライ</t>
    </rPh>
    <rPh sb="128" eb="130">
      <t>カド</t>
    </rPh>
    <rPh sb="131" eb="133">
      <t>フタン</t>
    </rPh>
    <rPh sb="140" eb="142">
      <t>イゴ</t>
    </rPh>
    <rPh sb="143" eb="146">
      <t>ケイカクテキ</t>
    </rPh>
    <rPh sb="147" eb="149">
      <t>ザイセイ</t>
    </rPh>
    <rPh sb="149" eb="151">
      <t>ウンエイ</t>
    </rPh>
    <rPh sb="152" eb="15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</si>
</sst>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381A-483F-8AEF-79308994F4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103076</c:v>
                </c:pt>
                <c:pt idx="1">
                  <c:v>163366</c:v>
                </c:pt>
                <c:pt idx="2">
                  <c:v>60979</c:v>
                </c:pt>
                <c:pt idx="3">
                  <c:v>62847</c:v>
                </c:pt>
                <c:pt idx="4">
                  <c:v>112065</c:v>
                </c:pt>
              </c:numCache>
            </c:numRef>
          </c:val>
          <c:smooth val="0"/>
          <c:extLst>
            <c:ext xmlns:c16="http://schemas.microsoft.com/office/drawing/2014/chart" uri="{C3380CC4-5D6E-409C-BE32-E72D297353CC}">
              <c16:uniqueId val="{00000001-381A-483F-8AEF-79308994F44E}"/>
            </c:ext>
          </c:extLst>
        </c:ser>
        <c:dLbls>
          <c:showLegendKey val="0"/>
          <c:showVal val="0"/>
          <c:showCatName val="0"/>
          <c:showSerName val="0"/>
          <c:showPercent val="0"/>
          <c:showBubbleSize val="0"/>
        </c:dLbls>
        <c:marker val="1"/>
        <c:smooth val="0"/>
        <c:axId val="212582024"/>
        <c:axId val="138416824"/>
      </c:lineChart>
      <c:catAx>
        <c:axId val="212582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416824"/>
        <c:crosses val="autoZero"/>
        <c:auto val="1"/>
        <c:lblAlgn val="ctr"/>
        <c:lblOffset val="100"/>
        <c:tickLblSkip val="1"/>
        <c:tickMarkSkip val="1"/>
        <c:noMultiLvlLbl val="0"/>
      </c:catAx>
      <c:valAx>
        <c:axId val="1384168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582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5.39</c:v>
                </c:pt>
                <c:pt idx="1">
                  <c:v>6.68</c:v>
                </c:pt>
                <c:pt idx="2">
                  <c:v>8.82</c:v>
                </c:pt>
                <c:pt idx="3">
                  <c:v>5.2</c:v>
                </c:pt>
                <c:pt idx="4">
                  <c:v>3.62</c:v>
                </c:pt>
              </c:numCache>
            </c:numRef>
          </c:val>
          <c:extLst>
            <c:ext xmlns:c16="http://schemas.microsoft.com/office/drawing/2014/chart" uri="{C3380CC4-5D6E-409C-BE32-E72D297353CC}">
              <c16:uniqueId val="{00000000-93AF-4493-9339-35C1F2C47D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33.85</c:v>
                </c:pt>
                <c:pt idx="1">
                  <c:v>32.869999999999997</c:v>
                </c:pt>
                <c:pt idx="2">
                  <c:v>34.1</c:v>
                </c:pt>
                <c:pt idx="3">
                  <c:v>40.17</c:v>
                </c:pt>
                <c:pt idx="4">
                  <c:v>37.11</c:v>
                </c:pt>
              </c:numCache>
            </c:numRef>
          </c:val>
          <c:extLst>
            <c:ext xmlns:c16="http://schemas.microsoft.com/office/drawing/2014/chart" uri="{C3380CC4-5D6E-409C-BE32-E72D297353CC}">
              <c16:uniqueId val="{00000001-93AF-4493-9339-35C1F2C47D4E}"/>
            </c:ext>
          </c:extLst>
        </c:ser>
        <c:dLbls>
          <c:showLegendKey val="0"/>
          <c:showVal val="0"/>
          <c:showCatName val="0"/>
          <c:showSerName val="0"/>
          <c:showPercent val="0"/>
          <c:showBubbleSize val="0"/>
        </c:dLbls>
        <c:gapWidth val="250"/>
        <c:overlap val="100"/>
        <c:axId val="210787512"/>
        <c:axId val="268949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-2.46</c:v>
                </c:pt>
                <c:pt idx="1">
                  <c:v>-3.86</c:v>
                </c:pt>
                <c:pt idx="2">
                  <c:v>1.69</c:v>
                </c:pt>
                <c:pt idx="3">
                  <c:v>-0.96</c:v>
                </c:pt>
                <c:pt idx="4">
                  <c:v>-6.05</c:v>
                </c:pt>
              </c:numCache>
            </c:numRef>
          </c:val>
          <c:smooth val="0"/>
          <c:extLst>
            <c:ext xmlns:c16="http://schemas.microsoft.com/office/drawing/2014/chart" uri="{C3380CC4-5D6E-409C-BE32-E72D297353CC}">
              <c16:uniqueId val="{00000002-93AF-4493-9339-35C1F2C47D4E}"/>
            </c:ext>
          </c:extLst>
        </c:ser>
        <c:dLbls>
          <c:showLegendKey val="0"/>
          <c:showVal val="0"/>
          <c:showCatName val="0"/>
          <c:showSerName val="0"/>
          <c:showPercent val="0"/>
          <c:showBubbleSize val="0"/>
        </c:dLbls>
        <c:marker val="1"/>
        <c:smooth val="0"/>
        <c:axId val="210787512"/>
        <c:axId val="268949416"/>
      </c:lineChart>
      <c:catAx>
        <c:axId val="21078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949416"/>
        <c:crosses val="autoZero"/>
        <c:auto val="1"/>
        <c:lblAlgn val="ctr"/>
        <c:lblOffset val="100"/>
        <c:tickLblSkip val="1"/>
        <c:tickMarkSkip val="1"/>
        <c:noMultiLvlLbl val="0"/>
      </c:catAx>
      <c:valAx>
        <c:axId val="26894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78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0.02</c:v>
                </c:pt>
                <c:pt idx="4">
                  <c:v>#N/A</c:v>
                </c:pt>
                <c:pt idx="5">
                  <c:v>0.04</c:v>
                </c:pt>
                <c:pt idx="6">
                  <c:v>#N/A</c:v>
                </c:pt>
                <c:pt idx="7">
                  <c:v>7.0000000000000007E-2</c:v>
                </c:pt>
                <c:pt idx="8">
                  <c:v>#N/A</c:v>
                </c:pt>
                <c:pt idx="9">
                  <c:v>0.01</c:v>
                </c:pt>
              </c:numCache>
            </c:numRef>
          </c:val>
          <c:extLst>
            <c:ext xmlns:c16="http://schemas.microsoft.com/office/drawing/2014/chart" uri="{C3380CC4-5D6E-409C-BE32-E72D297353CC}">
              <c16:uniqueId val="{00000000-8DFA-4B33-B3FA-53CF5F5E4E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FA-4B33-B3FA-53CF5F5E4EA0}"/>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0.05</c:v>
                </c:pt>
                <c:pt idx="4">
                  <c:v>#N/A</c:v>
                </c:pt>
                <c:pt idx="5">
                  <c:v>0.28999999999999998</c:v>
                </c:pt>
                <c:pt idx="6">
                  <c:v>#N/A</c:v>
                </c:pt>
                <c:pt idx="7">
                  <c:v>0.12</c:v>
                </c:pt>
                <c:pt idx="8">
                  <c:v>#N/A</c:v>
                </c:pt>
                <c:pt idx="9">
                  <c:v>0.02</c:v>
                </c:pt>
              </c:numCache>
            </c:numRef>
          </c:val>
          <c:extLst>
            <c:ext xmlns:c16="http://schemas.microsoft.com/office/drawing/2014/chart" uri="{C3380CC4-5D6E-409C-BE32-E72D297353CC}">
              <c16:uniqueId val="{00000002-8DFA-4B33-B3FA-53CF5F5E4EA0}"/>
            </c:ext>
          </c:extLst>
        </c:ser>
        <c:ser>
          <c:idx val="3"/>
          <c:order val="3"/>
          <c:tx>
            <c:strRef>
              <c:f>データシート!$A$30</c:f>
              <c:strCache>
                <c:ptCount val="1"/>
                <c:pt idx="0">
                  <c:v>木島平村高社簡易水道特別会計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0.01</c:v>
                </c:pt>
                <c:pt idx="4">
                  <c:v>#N/A</c:v>
                </c:pt>
                <c:pt idx="5">
                  <c:v>0.05</c:v>
                </c:pt>
                <c:pt idx="6">
                  <c:v>#N/A</c:v>
                </c:pt>
                <c:pt idx="7">
                  <c:v>7.0000000000000007E-2</c:v>
                </c:pt>
                <c:pt idx="8">
                  <c:v>#N/A</c:v>
                </c:pt>
                <c:pt idx="9">
                  <c:v>0.03</c:v>
                </c:pt>
              </c:numCache>
            </c:numRef>
          </c:val>
          <c:extLst>
            <c:ext xmlns:c16="http://schemas.microsoft.com/office/drawing/2014/chart" uri="{C3380CC4-5D6E-409C-BE32-E72D297353CC}">
              <c16:uniqueId val="{00000003-8DFA-4B33-B3FA-53CF5F5E4EA0}"/>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4-8DFA-4B33-B3FA-53CF5F5E4EA0}"/>
            </c:ext>
          </c:extLst>
        </c:ser>
        <c:ser>
          <c:idx val="5"/>
          <c:order val="5"/>
          <c:tx>
            <c:strRef>
              <c:f>データシート!$A$32</c:f>
              <c:strCache>
                <c:ptCount val="1"/>
                <c:pt idx="0">
                  <c:v>木島平村下水道特別会計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0.03</c:v>
                </c:pt>
                <c:pt idx="4">
                  <c:v>#N/A</c:v>
                </c:pt>
                <c:pt idx="5">
                  <c:v>0.05</c:v>
                </c:pt>
                <c:pt idx="6">
                  <c:v>#N/A</c:v>
                </c:pt>
                <c:pt idx="7">
                  <c:v>0.01</c:v>
                </c:pt>
                <c:pt idx="8">
                  <c:v>#N/A</c:v>
                </c:pt>
                <c:pt idx="9">
                  <c:v>0.06</c:v>
                </c:pt>
              </c:numCache>
            </c:numRef>
          </c:val>
          <c:extLst>
            <c:ext xmlns:c16="http://schemas.microsoft.com/office/drawing/2014/chart" uri="{C3380CC4-5D6E-409C-BE32-E72D297353CC}">
              <c16:uniqueId val="{00000005-8DFA-4B33-B3FA-53CF5F5E4EA0}"/>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6-8DFA-4B33-B3FA-53CF5F5E4EA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0.44</c:v>
                </c:pt>
                <c:pt idx="4">
                  <c:v>#N/A</c:v>
                </c:pt>
                <c:pt idx="5">
                  <c:v>0.4</c:v>
                </c:pt>
                <c:pt idx="6">
                  <c:v>#N/A</c:v>
                </c:pt>
                <c:pt idx="7">
                  <c:v>0.64</c:v>
                </c:pt>
                <c:pt idx="8">
                  <c:v>#N/A</c:v>
                </c:pt>
                <c:pt idx="9">
                  <c:v>0.33</c:v>
                </c:pt>
              </c:numCache>
            </c:numRef>
          </c:val>
          <c:extLst>
            <c:ext xmlns:c16="http://schemas.microsoft.com/office/drawing/2014/chart" uri="{C3380CC4-5D6E-409C-BE32-E72D297353CC}">
              <c16:uniqueId val="{00000007-8DFA-4B33-B3FA-53CF5F5E4E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5.33</c:v>
                </c:pt>
                <c:pt idx="2">
                  <c:v>#N/A</c:v>
                </c:pt>
                <c:pt idx="3">
                  <c:v>6.63</c:v>
                </c:pt>
                <c:pt idx="4">
                  <c:v>#N/A</c:v>
                </c:pt>
                <c:pt idx="5">
                  <c:v>8.73</c:v>
                </c:pt>
                <c:pt idx="6">
                  <c:v>#N/A</c:v>
                </c:pt>
                <c:pt idx="7">
                  <c:v>5.12</c:v>
                </c:pt>
                <c:pt idx="8">
                  <c:v>#N/A</c:v>
                </c:pt>
                <c:pt idx="9">
                  <c:v>3.44</c:v>
                </c:pt>
              </c:numCache>
            </c:numRef>
          </c:val>
          <c:extLst>
            <c:ext xmlns:c16="http://schemas.microsoft.com/office/drawing/2014/chart" uri="{C3380CC4-5D6E-409C-BE32-E72D297353CC}">
              <c16:uniqueId val="{00000008-8DFA-4B33-B3FA-53CF5F5E4EA0}"/>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5.94</c:v>
                </c:pt>
                <c:pt idx="2">
                  <c:v>#N/A</c:v>
                </c:pt>
                <c:pt idx="3">
                  <c:v>6.81</c:v>
                </c:pt>
                <c:pt idx="4">
                  <c:v>#N/A</c:v>
                </c:pt>
                <c:pt idx="5">
                  <c:v>8.77</c:v>
                </c:pt>
                <c:pt idx="6">
                  <c:v>#N/A</c:v>
                </c:pt>
                <c:pt idx="7">
                  <c:v>9.9499999999999993</c:v>
                </c:pt>
                <c:pt idx="8">
                  <c:v>#N/A</c:v>
                </c:pt>
                <c:pt idx="9">
                  <c:v>12.08</c:v>
                </c:pt>
              </c:numCache>
            </c:numRef>
          </c:val>
          <c:extLst>
            <c:ext xmlns:c16="http://schemas.microsoft.com/office/drawing/2014/chart" uri="{C3380CC4-5D6E-409C-BE32-E72D297353CC}">
              <c16:uniqueId val="{00000009-8DFA-4B33-B3FA-53CF5F5E4EA0}"/>
            </c:ext>
          </c:extLst>
        </c:ser>
        <c:dLbls>
          <c:showLegendKey val="0"/>
          <c:showVal val="0"/>
          <c:showCatName val="0"/>
          <c:showSerName val="0"/>
          <c:showPercent val="0"/>
          <c:showBubbleSize val="0"/>
        </c:dLbls>
        <c:gapWidth val="150"/>
        <c:overlap val="100"/>
        <c:axId val="275012176"/>
        <c:axId val="212558504"/>
      </c:barChart>
      <c:catAx>
        <c:axId val="27501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558504"/>
        <c:crosses val="autoZero"/>
        <c:auto val="1"/>
        <c:lblAlgn val="ctr"/>
        <c:lblOffset val="100"/>
        <c:tickLblSkip val="1"/>
        <c:tickMarkSkip val="1"/>
        <c:noMultiLvlLbl val="0"/>
      </c:catAx>
      <c:valAx>
        <c:axId val="21255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01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437</c:v>
                </c:pt>
                <c:pt idx="5">
                  <c:v>436</c:v>
                </c:pt>
                <c:pt idx="8">
                  <c:v>433</c:v>
                </c:pt>
                <c:pt idx="11">
                  <c:v>436</c:v>
                </c:pt>
                <c:pt idx="14">
                  <c:v>397</c:v>
                </c:pt>
              </c:numCache>
            </c:numRef>
          </c:val>
          <c:extLst>
            <c:ext xmlns:c16="http://schemas.microsoft.com/office/drawing/2014/chart" uri="{C3380CC4-5D6E-409C-BE32-E72D297353CC}">
              <c16:uniqueId val="{00000000-1513-4658-91F1-C23EBA0178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13-4658-91F1-C23EBA0178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13-4658-91F1-C23EBA0178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53</c:v>
                </c:pt>
                <c:pt idx="3">
                  <c:v>48</c:v>
                </c:pt>
                <c:pt idx="6">
                  <c:v>27</c:v>
                </c:pt>
                <c:pt idx="9">
                  <c:v>29</c:v>
                </c:pt>
                <c:pt idx="12">
                  <c:v>39</c:v>
                </c:pt>
              </c:numCache>
            </c:numRef>
          </c:val>
          <c:extLst>
            <c:ext xmlns:c16="http://schemas.microsoft.com/office/drawing/2014/chart" uri="{C3380CC4-5D6E-409C-BE32-E72D297353CC}">
              <c16:uniqueId val="{00000003-1513-4658-91F1-C23EBA0178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271</c:v>
                </c:pt>
                <c:pt idx="3">
                  <c:v>276</c:v>
                </c:pt>
                <c:pt idx="6">
                  <c:v>281</c:v>
                </c:pt>
                <c:pt idx="9">
                  <c:v>280</c:v>
                </c:pt>
                <c:pt idx="12">
                  <c:v>269</c:v>
                </c:pt>
              </c:numCache>
            </c:numRef>
          </c:val>
          <c:extLst>
            <c:ext xmlns:c16="http://schemas.microsoft.com/office/drawing/2014/chart" uri="{C3380CC4-5D6E-409C-BE32-E72D297353CC}">
              <c16:uniqueId val="{00000004-1513-4658-91F1-C23EBA0178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3-4658-91F1-C23EBA0178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13-4658-91F1-C23EBA0178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362</c:v>
                </c:pt>
                <c:pt idx="3">
                  <c:v>363</c:v>
                </c:pt>
                <c:pt idx="6">
                  <c:v>355</c:v>
                </c:pt>
                <c:pt idx="9">
                  <c:v>369</c:v>
                </c:pt>
                <c:pt idx="12">
                  <c:v>316</c:v>
                </c:pt>
              </c:numCache>
            </c:numRef>
          </c:val>
          <c:extLst>
            <c:ext xmlns:c16="http://schemas.microsoft.com/office/drawing/2014/chart" uri="{C3380CC4-5D6E-409C-BE32-E72D297353CC}">
              <c16:uniqueId val="{00000007-1513-4658-91F1-C23EBA0178B1}"/>
            </c:ext>
          </c:extLst>
        </c:ser>
        <c:dLbls>
          <c:showLegendKey val="0"/>
          <c:showVal val="0"/>
          <c:showCatName val="0"/>
          <c:showSerName val="0"/>
          <c:showPercent val="0"/>
          <c:showBubbleSize val="0"/>
        </c:dLbls>
        <c:gapWidth val="100"/>
        <c:overlap val="100"/>
        <c:axId val="268019016"/>
        <c:axId val="209296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249</c:v>
                </c:pt>
                <c:pt idx="2">
                  <c:v>#N/A</c:v>
                </c:pt>
                <c:pt idx="3">
                  <c:v>#N/A</c:v>
                </c:pt>
                <c:pt idx="4">
                  <c:v>251</c:v>
                </c:pt>
                <c:pt idx="5">
                  <c:v>#N/A</c:v>
                </c:pt>
                <c:pt idx="6">
                  <c:v>#N/A</c:v>
                </c:pt>
                <c:pt idx="7">
                  <c:v>230</c:v>
                </c:pt>
                <c:pt idx="8">
                  <c:v>#N/A</c:v>
                </c:pt>
                <c:pt idx="9">
                  <c:v>#N/A</c:v>
                </c:pt>
                <c:pt idx="10">
                  <c:v>242</c:v>
                </c:pt>
                <c:pt idx="11">
                  <c:v>#N/A</c:v>
                </c:pt>
                <c:pt idx="12">
                  <c:v>#N/A</c:v>
                </c:pt>
                <c:pt idx="13">
                  <c:v>227</c:v>
                </c:pt>
                <c:pt idx="14">
                  <c:v>#N/A</c:v>
                </c:pt>
              </c:numCache>
            </c:numRef>
          </c:val>
          <c:smooth val="0"/>
          <c:extLst>
            <c:ext xmlns:c16="http://schemas.microsoft.com/office/drawing/2014/chart" uri="{C3380CC4-5D6E-409C-BE32-E72D297353CC}">
              <c16:uniqueId val="{00000008-1513-4658-91F1-C23EBA0178B1}"/>
            </c:ext>
          </c:extLst>
        </c:ser>
        <c:dLbls>
          <c:showLegendKey val="0"/>
          <c:showVal val="0"/>
          <c:showCatName val="0"/>
          <c:showSerName val="0"/>
          <c:showPercent val="0"/>
          <c:showBubbleSize val="0"/>
        </c:dLbls>
        <c:marker val="1"/>
        <c:smooth val="0"/>
        <c:axId val="268019016"/>
        <c:axId val="209296552"/>
      </c:lineChart>
      <c:catAx>
        <c:axId val="26801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296552"/>
        <c:crosses val="autoZero"/>
        <c:auto val="1"/>
        <c:lblAlgn val="ctr"/>
        <c:lblOffset val="100"/>
        <c:tickLblSkip val="1"/>
        <c:tickMarkSkip val="1"/>
        <c:noMultiLvlLbl val="0"/>
      </c:catAx>
      <c:valAx>
        <c:axId val="20929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01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4269</c:v>
                </c:pt>
                <c:pt idx="5">
                  <c:v>4147</c:v>
                </c:pt>
                <c:pt idx="8">
                  <c:v>3960</c:v>
                </c:pt>
                <c:pt idx="11">
                  <c:v>3823</c:v>
                </c:pt>
                <c:pt idx="14">
                  <c:v>3892</c:v>
                </c:pt>
              </c:numCache>
            </c:numRef>
          </c:val>
          <c:extLst>
            <c:ext xmlns:c16="http://schemas.microsoft.com/office/drawing/2014/chart" uri="{C3380CC4-5D6E-409C-BE32-E72D297353CC}">
              <c16:uniqueId val="{00000000-F906-4AD6-9330-9DBFEBFDC6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906-4AD6-9330-9DBFEBFDC6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2738</c:v>
                </c:pt>
                <c:pt idx="5">
                  <c:v>2684</c:v>
                </c:pt>
                <c:pt idx="8">
                  <c:v>2786</c:v>
                </c:pt>
                <c:pt idx="11">
                  <c:v>2969</c:v>
                </c:pt>
                <c:pt idx="14">
                  <c:v>3091</c:v>
                </c:pt>
              </c:numCache>
            </c:numRef>
          </c:val>
          <c:extLst>
            <c:ext xmlns:c16="http://schemas.microsoft.com/office/drawing/2014/chart" uri="{C3380CC4-5D6E-409C-BE32-E72D297353CC}">
              <c16:uniqueId val="{00000002-F906-4AD6-9330-9DBFEBFDC6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06-4AD6-9330-9DBFEBFDC6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06-4AD6-9330-9DBFEBFDC6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4</c:v>
                </c:pt>
                <c:pt idx="6">
                  <c:v>4</c:v>
                </c:pt>
                <c:pt idx="9">
                  <c:v>1</c:v>
                </c:pt>
                <c:pt idx="12">
                  <c:v>1</c:v>
                </c:pt>
              </c:numCache>
            </c:numRef>
          </c:val>
          <c:extLst>
            <c:ext xmlns:c16="http://schemas.microsoft.com/office/drawing/2014/chart" uri="{C3380CC4-5D6E-409C-BE32-E72D297353CC}">
              <c16:uniqueId val="{00000005-F906-4AD6-9330-9DBFEBFDC6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1370</c:v>
                </c:pt>
                <c:pt idx="3">
                  <c:v>1418</c:v>
                </c:pt>
                <c:pt idx="6">
                  <c:v>1343</c:v>
                </c:pt>
                <c:pt idx="9">
                  <c:v>1348</c:v>
                </c:pt>
                <c:pt idx="12">
                  <c:v>1377</c:v>
                </c:pt>
              </c:numCache>
            </c:numRef>
          </c:val>
          <c:extLst>
            <c:ext xmlns:c16="http://schemas.microsoft.com/office/drawing/2014/chart" uri="{C3380CC4-5D6E-409C-BE32-E72D297353CC}">
              <c16:uniqueId val="{00000006-F906-4AD6-9330-9DBFEBFDC6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289</c:v>
                </c:pt>
                <c:pt idx="3">
                  <c:v>380</c:v>
                </c:pt>
                <c:pt idx="6">
                  <c:v>356</c:v>
                </c:pt>
                <c:pt idx="9">
                  <c:v>348</c:v>
                </c:pt>
                <c:pt idx="12">
                  <c:v>310</c:v>
                </c:pt>
              </c:numCache>
            </c:numRef>
          </c:val>
          <c:extLst>
            <c:ext xmlns:c16="http://schemas.microsoft.com/office/drawing/2014/chart" uri="{C3380CC4-5D6E-409C-BE32-E72D297353CC}">
              <c16:uniqueId val="{00000007-F906-4AD6-9330-9DBFEBFDC6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2657</c:v>
                </c:pt>
                <c:pt idx="3">
                  <c:v>2471</c:v>
                </c:pt>
                <c:pt idx="6">
                  <c:v>2412</c:v>
                </c:pt>
                <c:pt idx="9">
                  <c:v>2215</c:v>
                </c:pt>
                <c:pt idx="12">
                  <c:v>1980</c:v>
                </c:pt>
              </c:numCache>
            </c:numRef>
          </c:val>
          <c:extLst>
            <c:ext xmlns:c16="http://schemas.microsoft.com/office/drawing/2014/chart" uri="{C3380CC4-5D6E-409C-BE32-E72D297353CC}">
              <c16:uniqueId val="{00000008-F906-4AD6-9330-9DBFEBFDC6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06-4AD6-9330-9DBFEBFDC6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3047</c:v>
                </c:pt>
                <c:pt idx="3">
                  <c:v>3035</c:v>
                </c:pt>
                <c:pt idx="6">
                  <c:v>2957</c:v>
                </c:pt>
                <c:pt idx="9">
                  <c:v>2904</c:v>
                </c:pt>
                <c:pt idx="12">
                  <c:v>3172</c:v>
                </c:pt>
              </c:numCache>
            </c:numRef>
          </c:val>
          <c:extLst>
            <c:ext xmlns:c16="http://schemas.microsoft.com/office/drawing/2014/chart" uri="{C3380CC4-5D6E-409C-BE32-E72D297353CC}">
              <c16:uniqueId val="{0000000A-F906-4AD6-9330-9DBFEBFDC6C0}"/>
            </c:ext>
          </c:extLst>
        </c:ser>
        <c:dLbls>
          <c:showLegendKey val="0"/>
          <c:showVal val="0"/>
          <c:showCatName val="0"/>
          <c:showSerName val="0"/>
          <c:showPercent val="0"/>
          <c:showBubbleSize val="0"/>
        </c:dLbls>
        <c:gapWidth val="100"/>
        <c:overlap val="100"/>
        <c:axId val="209360256"/>
        <c:axId val="272770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361</c:v>
                </c:pt>
                <c:pt idx="2">
                  <c:v>#N/A</c:v>
                </c:pt>
                <c:pt idx="3">
                  <c:v>#N/A</c:v>
                </c:pt>
                <c:pt idx="4">
                  <c:v>476</c:v>
                </c:pt>
                <c:pt idx="5">
                  <c:v>#N/A</c:v>
                </c:pt>
                <c:pt idx="6">
                  <c:v>#N/A</c:v>
                </c:pt>
                <c:pt idx="7">
                  <c:v>325</c:v>
                </c:pt>
                <c:pt idx="8">
                  <c:v>#N/A</c:v>
                </c:pt>
                <c:pt idx="9">
                  <c:v>#N/A</c:v>
                </c:pt>
                <c:pt idx="10">
                  <c:v>23</c:v>
                </c:pt>
                <c:pt idx="11">
                  <c:v>#N/A</c:v>
                </c:pt>
                <c:pt idx="12">
                  <c:v>#N/A</c:v>
                </c:pt>
                <c:pt idx="13">
                  <c:v>0</c:v>
                </c:pt>
                <c:pt idx="14">
                  <c:v>#N/A</c:v>
                </c:pt>
              </c:numCache>
            </c:numRef>
          </c:val>
          <c:smooth val="0"/>
          <c:extLst>
            <c:ext xmlns:c16="http://schemas.microsoft.com/office/drawing/2014/chart" uri="{C3380CC4-5D6E-409C-BE32-E72D297353CC}">
              <c16:uniqueId val="{0000000B-F906-4AD6-9330-9DBFEBFDC6C0}"/>
            </c:ext>
          </c:extLst>
        </c:ser>
        <c:dLbls>
          <c:showLegendKey val="0"/>
          <c:showVal val="0"/>
          <c:showCatName val="0"/>
          <c:showSerName val="0"/>
          <c:showPercent val="0"/>
          <c:showBubbleSize val="0"/>
        </c:dLbls>
        <c:marker val="1"/>
        <c:smooth val="0"/>
        <c:axId val="209360256"/>
        <c:axId val="272770920"/>
      </c:lineChart>
      <c:catAx>
        <c:axId val="2093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770920"/>
        <c:crosses val="autoZero"/>
        <c:auto val="1"/>
        <c:lblAlgn val="ctr"/>
        <c:lblOffset val="100"/>
        <c:tickLblSkip val="1"/>
        <c:tickMarkSkip val="1"/>
        <c:noMultiLvlLbl val="0"/>
      </c:catAx>
      <c:valAx>
        <c:axId val="272770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3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816</c:v>
                </c:pt>
                <c:pt idx="1">
                  <c:v>951</c:v>
                </c:pt>
                <c:pt idx="2">
                  <c:v>852</c:v>
                </c:pt>
              </c:numCache>
            </c:numRef>
          </c:val>
          <c:extLst>
            <c:ext xmlns:c16="http://schemas.microsoft.com/office/drawing/2014/chart" uri="{C3380CC4-5D6E-409C-BE32-E72D297353CC}">
              <c16:uniqueId val="{00000000-0BBA-4B75-A161-F95B4BCACF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0BBA-4B75-A161-F95B4BCACF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1760</c:v>
                </c:pt>
                <c:pt idx="1">
                  <c:v>1773</c:v>
                </c:pt>
                <c:pt idx="2">
                  <c:v>1975</c:v>
                </c:pt>
              </c:numCache>
            </c:numRef>
          </c:val>
          <c:extLst>
            <c:ext xmlns:c16="http://schemas.microsoft.com/office/drawing/2014/chart" uri="{C3380CC4-5D6E-409C-BE32-E72D297353CC}">
              <c16:uniqueId val="{00000002-0BBA-4B75-A161-F95B4BCACF81}"/>
            </c:ext>
          </c:extLst>
        </c:ser>
        <c:dLbls>
          <c:showLegendKey val="0"/>
          <c:showVal val="0"/>
          <c:showCatName val="0"/>
          <c:showSerName val="0"/>
          <c:showPercent val="0"/>
          <c:showBubbleSize val="0"/>
        </c:dLbls>
        <c:gapWidth val="120"/>
        <c:overlap val="100"/>
        <c:axId val="272772096"/>
        <c:axId val="272772488"/>
      </c:barChart>
      <c:catAx>
        <c:axId val="2727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772488"/>
        <c:crosses val="autoZero"/>
        <c:auto val="1"/>
        <c:lblAlgn val="ctr"/>
        <c:lblOffset val="100"/>
        <c:tickLblSkip val="1"/>
        <c:tickMarkSkip val="1"/>
        <c:noMultiLvlLbl val="0"/>
      </c:catAx>
      <c:valAx>
        <c:axId val="272772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77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{0E03CC74-9169-4083-91BD-A169726A9B56}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F95-4300-A0A0-E532B11125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{D7585CF7-6848-47FA-8049-5098FBD5D8B1}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95-4300-A0A0-E532B11125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{718CC952-A042-4E2C-82F3-D3669E10164C}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95-4300-A0A0-E532B11125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{16E0213F-8066-43C1-84E1-19550DD0D128}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95-4300-A0A0-E532B11125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{49240F66-C1CA-4572-A1D3-7E20FE48E7DA}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95-4300-A0A0-E532B111254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{7677DF7A-5D90-453A-8F3A-DF566FE0F08B}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F95-4300-A0A0-E532B111254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{1A1D6DA5-F2E2-4022-BF15-47C369360CF0}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F95-4300-A0A0-E532B111254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{C2622724-EF66-4418-B4EA-C128870DB396}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F95-4300-A0A0-E532B111254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{001CD3A7-5325-4473-A487-44DE2D59F03A}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F95-4300-A0A0-E532B11125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62.7</c:v>
                </c:pt>
                <c:pt idx="32">
                  <c:v>64.2</c:v>
                </c:pt>
              </c:numCache>
            </c:numRef>
          </c:xVal>
          <c:yVal>
            <c:numRef>
              <c:f>公会計指標分析・財政指標組合せ分析表!$BP$51:$DC$51</c:f>
              <c:numCache>
                <c:formatCode>#,##0.0;"▲ "#,##0.0</c:formatCode>
                <c:ptCount val="40"/>
                <c:pt idx="16">
                  <c:v>16.5</c:v>
                </c:pt>
                <c:pt idx="24">
                  <c:v>1.1000000000000001</c:v>
                </c:pt>
              </c:numCache>
            </c:numRef>
          </c:yVal>
          <c:smooth val="0"/>
          <c:extLst>
            <c:ext xmlns:c16="http://schemas.microsoft.com/office/drawing/2014/chart" uri="{C3380CC4-5D6E-409C-BE32-E72D297353CC}">
              <c16:uniqueId val="{00000009-8F95-4300-A0A0-E532B11125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{A0D54D40-1802-4F9B-A28C-025B99C7A60E}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F95-4300-A0A0-E532B11125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{8BC10E18-4A56-4349-8772-DDB9934748D2}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95-4300-A0A0-E532B11125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{E6F5DF79-E683-455F-A691-FB2F46463686}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95-4300-A0A0-E532B11125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{821EF4EA-39AC-4652-861D-3967F6F01CC4}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95-4300-A0A0-E532B11125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{88EEAFB1-3751-4CE4-8818-6C5E75AC2F5D}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95-4300-A0A0-E532B111254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{9A18008B-2FDF-4F00-9C67-79B9AD11F659}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F95-4300-A0A0-E532B111254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{1A82B815-DF14-4C68-833D-608EA4561F7F}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F95-4300-A0A0-E532B111254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{D0F05F13-A02A-4929-9A16-A4ADEA4C619B}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F95-4300-A0A0-E532B111254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{951BC729-C379-46E2-B636-A3B0BD4C7FAF}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F95-4300-A0A0-E532B11125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F95-4300-A0A0-E532B111254F}"/>
            </c:ext>
          </c:extLst>
        </c:ser>
        <c:dLbls>
          <c:showLegendKey val="0"/>
          <c:showVal val="1"/>
          <c:showCatName val="0"/>
          <c:showSerName val="0"/>
          <c:showPercent val="0"/>
          <c:showBubbleSize val="0"/>
        </c:dLbls>
        <c:axId val="272770136"/>
        <c:axId val="272769744"/>
      </c:scatterChart>
      <c:valAx>
        <c:axId val="272770136"/>
        <c:scaling>
          <c:orientation val="minMax"/>
          <c:max val="63.5"/>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2769744"/>
        <c:crosses val="autoZero"/>
        <c:crossBetween val="midCat"/>
      </c:valAx>
      <c:valAx>
        <c:axId val="272769744"/>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770136"/>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{619A6A03-1A6D-44B5-8E3E-324AD9812C87}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435-4F8A-8162-FA479F2B21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{C5F11CF0-7B53-405A-881E-A93A4E1E2915}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35-4F8A-8162-FA479F2B21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{AF0B64E5-48FE-4A58-BC0E-379727070EE2}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35-4F8A-8162-FA479F2B21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{412008F8-B9F8-432F-9E68-AA0EDC83258C}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35-4F8A-8162-FA479F2B21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{D06EDB50-D2DC-4DBB-BEF4-577FD3B345C8}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35-4F8A-8162-FA479F2B216F}"/>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{81528BBC-32D6-4509-92E1-64AC0BB3BF03}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435-4F8A-8162-FA479F2B216F}"/>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{B30D5EBB-AE80-461D-9AB7-117349A29C31}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435-4F8A-8162-FA479F2B216F}"/>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{36019DFF-BB20-4B1E-B59E-A8BD7F04DCA9}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435-4F8A-8162-FA479F2B216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{0CAE08D6-DE43-414E-85F2-3066E38BB4F8}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435-4F8A-8162-FA479F2B21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12.7</c:v>
                </c:pt>
                <c:pt idx="16">
                  <c:v>12.5</c:v>
                </c:pt>
                <c:pt idx="24">
                  <c:v>12.3</c:v>
                </c:pt>
                <c:pt idx="32">
                  <c:v>12.1</c:v>
                </c:pt>
              </c:numCache>
            </c:numRef>
          </c:xVal>
          <c:yVal>
            <c:numRef>
              <c:f>公会計指標分析・財政指標組合せ分析表!$BP$73:$DC$73</c:f>
              <c:numCache>
                <c:formatCode>#,##0.0;"▲ "#,##0.0</c:formatCode>
                <c:ptCount val="40"/>
                <c:pt idx="0">
                  <c:v>18.5</c:v>
                </c:pt>
                <c:pt idx="8">
                  <c:v>24.3</c:v>
                </c:pt>
                <c:pt idx="16">
                  <c:v>16.5</c:v>
                </c:pt>
                <c:pt idx="24">
                  <c:v>1.1000000000000001</c:v>
                </c:pt>
              </c:numCache>
            </c:numRef>
          </c:yVal>
          <c:smooth val="0"/>
          <c:extLst>
            <c:ext xmlns:c16="http://schemas.microsoft.com/office/drawing/2014/chart" uri="{C3380CC4-5D6E-409C-BE32-E72D297353CC}">
              <c16:uniqueId val="{00000009-3435-4F8A-8162-FA479F2B21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{6467DC5A-E1A4-49D6-889A-CF2EED4CC90A}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435-4F8A-8162-FA479F2B21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{BBB54BA7-06F5-4B71-907E-1FE87293324F}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35-4F8A-8162-FA479F2B21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{BDDAE14D-40D6-4892-887A-59006B01B8F5}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35-4F8A-8162-FA479F2B21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{2D980BA3-E399-4D9D-8175-FDD31D119B1C}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35-4F8A-8162-FA479F2B21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{AC48D4B5-8387-4987-B062-B93981BE0CAE}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35-4F8A-8162-FA479F2B216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{56279003-4DC2-4517-B1B2-738ED274F44E}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435-4F8A-8162-FA479F2B216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{9DBDC345-A6BC-4B20-B81A-08327FF8A164}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435-4F8A-8162-FA479F2B216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{97BDCD1B-6356-453C-B977-5A6D4B0CCCE0}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435-4F8A-8162-FA479F2B216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{8A73AAF1-7E74-4BBC-A6E5-6ADDF5E2AF21}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435-4F8A-8162-FA479F2B21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35-4F8A-8162-FA479F2B216F}"/>
            </c:ext>
          </c:extLst>
        </c:ser>
        <c:dLbls>
          <c:showLegendKey val="0"/>
          <c:showVal val="1"/>
          <c:showCatName val="0"/>
          <c:showSerName val="0"/>
          <c:showPercent val="0"/>
          <c:showBubbleSize val="0"/>
        </c:dLbls>
        <c:axId val="272770528"/>
        <c:axId val="210185000"/>
      </c:scatterChart>
      <c:valAx>
        <c:axId val="272770528"/>
        <c:scaling>
          <c:orientation val="minMax"/>
          <c:max val="13.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185000"/>
        <c:crosses val="autoZero"/>
        <c:crossBetween val="midCat"/>
      </c:valAx>
      <c:valAx>
        <c:axId val="21018500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77052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を算定する要素としてある左欄の数値ですが、元利償還金については、過去に借入れた地方債の償還が完了してきていることや、繰上償還の実施・地方債発行額の抑制などにより抑制に努め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年度以降、村では過疎対策事業債の有効活用を行っており、また平成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新庁舎建設事業が始まり、今後は償還金額の増加など、比率の各要素が増加するものと試算しています。しかしながら地方債の活用については、必要最小限にとどめ、財政運営の負担とならないよう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年度決算での将来負担比率は、前年度から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ポイントとなりました。これは、将来負担すべき負債が減少したことによりますが、要因としては地方債残高が</a:t>
          </a:r>
          <a:r>
            <a:rPr kumimoji="1" lang="en-US" altLang="ja-JP" sz="1100">
              <a:solidFill>
                <a:schemeClr val="dk1"/>
              </a:solidFill>
              <a:effectLst/>
              <a:latin typeface="+mn-lt"/>
              <a:ea typeface="+mn-ea"/>
              <a:cs typeface="+mn-cs"/>
            </a:rPr>
            <a:t>267,459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増加しましたが</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234,620</a:t>
          </a:r>
          <a:r>
            <a:rPr kumimoji="1" lang="ja-JP" altLang="ja-JP" sz="1100">
              <a:solidFill>
                <a:schemeClr val="dk1"/>
              </a:solidFill>
              <a:effectLst/>
              <a:latin typeface="+mn-lt"/>
              <a:ea typeface="+mn-ea"/>
              <a:cs typeface="+mn-cs"/>
            </a:rPr>
            <a:t>千円減少したことに</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、充当可能財源である基金が</a:t>
          </a:r>
          <a:r>
            <a:rPr kumimoji="1" lang="en-US" altLang="ja-JP" sz="1100">
              <a:solidFill>
                <a:schemeClr val="dk1"/>
              </a:solidFill>
              <a:effectLst/>
              <a:latin typeface="+mn-lt"/>
              <a:ea typeface="+mn-ea"/>
              <a:cs typeface="+mn-cs"/>
            </a:rPr>
            <a:t>122,078</a:t>
          </a:r>
          <a:r>
            <a:rPr kumimoji="1" lang="ja-JP" altLang="ja-JP" sz="1100">
              <a:solidFill>
                <a:schemeClr val="dk1"/>
              </a:solidFill>
              <a:effectLst/>
              <a:latin typeface="+mn-lt"/>
              <a:ea typeface="+mn-ea"/>
              <a:cs typeface="+mn-cs"/>
            </a:rPr>
            <a:t>千円増加したことも影響しています。</a:t>
          </a:r>
          <a:endParaRPr lang="ja-JP" altLang="ja-JP" sz="1400">
            <a:effectLst/>
          </a:endParaRPr>
        </a:p>
        <a:p>
          <a:r>
            <a:rPr kumimoji="1" lang="ja-JP" altLang="ja-JP" sz="1100">
              <a:solidFill>
                <a:schemeClr val="dk1"/>
              </a:solidFill>
              <a:effectLst/>
              <a:latin typeface="+mn-lt"/>
              <a:ea typeface="+mn-ea"/>
              <a:cs typeface="+mn-cs"/>
            </a:rPr>
            <a:t>　実質公債費比率同様、今後は地方債残高の増加を見込んでおり、充当可能基金残高についても後年度に予定している役場庁舎等の整備事業に活用するための取り崩しを予定しているため、各算定要素は大きく変化し、将来負担比率については増加することを想定しています。</a:t>
          </a:r>
          <a:endParaRPr lang="ja-JP" altLang="ja-JP" sz="1400">
            <a:effectLst/>
          </a:endParaRPr>
        </a:p>
        <a:p>
          <a:r>
            <a:rPr kumimoji="1" lang="ja-JP" altLang="ja-JP" sz="1100">
              <a:solidFill>
                <a:schemeClr val="dk1"/>
              </a:solidFill>
              <a:effectLst/>
              <a:latin typeface="+mn-lt"/>
              <a:ea typeface="+mn-ea"/>
              <a:cs typeface="+mn-cs"/>
            </a:rPr>
            <a:t>　しかしながら、以後の財政運営に対して過度な負担となることの無いよう注視しつつ、今後とも健全な財政運営にあたることとします。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情報通信施設の更新工事があり、一時的に多額の費用を要したため財政調整基金を取り崩したことにより、財政調整基金は減額となりました。その他基金においては利息収入と予算積立分で増加したほか、決算状況により積み増しすることができ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本村においては、今後、実質公債費比率の上昇が懸念されるため、その他特定目的基金のひとつである公共施設基金の残高が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1,253,124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ため、公共事業については極力地方債に頼らずに基金の取り崩しで対応し、財政状況の悪化を防いでいく方針です。財政調整基金については、単年度内の財源不足を補う目的で調整をし、基金全体の急激な増減が生じないよう計画的な運用を図り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公共施設の建設、災害復旧、人材育成、村おこし、農業活性化対策、森林保護、地域福祉増進対策、観光施設整備、青少年健全育成のそれぞれ事業に対して充当します。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それぞれの基金で利息収入分の増。また予算積立分で増加しました。当初予算により繰入を予定していた基金で、決算状況から繰入をせずに済んだ基金があったため、全体で増加しました。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目的に沿った使途で基金を充当することを方針としています。安易に地方債に頼るのではなく、基金の状況を見ながら計画的な執行が肝要と考えています。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に村内情報通信施設の更新工事があり、決算積立を大きく上回る取崩しを行ったため、減額となりました。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単年度内の収支不足を補うための基金であり、常に収入と支出のバランスを図りながら、計画的な運用に努めることとします。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利息収入分が増額となりました。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将来的に地方債の繰上償還を予定しており、その財源となる基金であるが、残高が少額のため計画的に積み増しすることとします。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D00-000031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本村では全国平均、長野県平均、類似団体と比較しても古い公共施設が多くなっています。なお、役場庁舎については平成３１～３２年度にかけて建替えを予定しており建設後は数値の改善が見込まれます。</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70062</xdr:rowOff>
    </xdr:from>
    <xdr:to>
      <xdr:col>23</xdr:col>
      <xdr:colOff>136525</xdr:colOff>
      <xdr:row>28</xdr:row>
      <xdr:rowOff>212</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46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92939</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455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47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120862</xdr:rowOff>
    </xdr:from>
    <xdr:to>
      <xdr:col>23</xdr:col>
      <xdr:colOff>85725</xdr:colOff>
      <xdr:row>28</xdr:row>
      <xdr:rowOff>3387</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4051300" y="475001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3387</xdr:rowOff>
    </xdr:from>
    <xdr:to>
      <xdr:col>19</xdr:col>
      <xdr:colOff>136525</xdr:colOff>
      <xdr:row>29</xdr:row>
      <xdr:rowOff>83820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3289300" y="4803987"/>
          <a:ext cx="762000" cy="2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452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47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全国平均、長野県平均と比較してもやや短い状況であるが、今後予定される役場庁舎の整備事業に伴う地方債の発行や基金の取り崩しが予定されており数値の悪化が予想されています。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しかしながら、以後の財政運営に対して過度な負担となることのないよう注視しつつ、今後とも健全な財政運営にあたることとします。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D00-000077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00000000-0008-0000-0D00-000079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3" name="債務償還可能年数最大値テキスト">
          <a:extLst>
            <a:ext uri="{FF2B5EF4-FFF2-40B4-BE49-F238E27FC236}">
              <a16:creationId xmlns:a16="http://schemas.microsoft.com/office/drawing/2014/main" id="{00000000-0008-0000-0D00-00007B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5" name="債務償還可能年数平均値テキスト">
          <a:extLst>
            <a:ext uri="{FF2B5EF4-FFF2-40B4-BE49-F238E27FC236}">
              <a16:creationId xmlns:a16="http://schemas.microsoft.com/office/drawing/2014/main" id="{00000000-0008-0000-0D00-00007D000000}"/>
            </a:ext>
          </a:extLst>
        </xdr:cNvPr>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95703</xdr:rowOff>
    </xdr:from>
    <xdr:to>
      <xdr:col>76</xdr:col>
      <xdr:colOff>73025</xdr:colOff>
      <xdr:row>32</xdr:row>
      <xdr:rowOff>25853</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118580</xdr:rowOff>
    </xdr:from>
    <xdr:ext cx="340478" cy="259045"/>
    <xdr:sp macro="" textlink="">
      <xdr:nvSpPr>
        <xdr:cNvPr id="133" name="債務償還可能年数該当値テキスト">
          <a:extLst>
            <a:ext uri="{FF2B5EF4-FFF2-40B4-BE49-F238E27FC236}">
              <a16:creationId xmlns:a16="http://schemas.microsoft.com/office/drawing/2014/main" id="{00000000-0008-0000-0D00-000085000000}"/>
            </a:ext>
          </a:extLst>
        </xdr:cNvPr>
        <xdr:cNvSpPr txBox="1"/>
      </xdr:nvSpPr>
      <xdr:spPr>
        <a:xfrm>
          <a:off x="14846300" y="5262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88265</xdr:rowOff>
    </xdr:from>
    <xdr:to>
      <xdr:col>24</xdr:col>
      <xdr:colOff>114300</xdr:colOff>
      <xdr:row>37</xdr:row>
      <xdr:rowOff>18415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111142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3112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110490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34365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80859</xdr:rowOff>
    </xdr:from>
    <xdr:to>
      <xdr:col>55</xdr:col>
      <xdr:colOff>50800</xdr:colOff>
      <xdr:row>42</xdr:row>
      <xdr:rowOff>11009</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7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167236</xdr:rowOff>
    </xdr:from>
    <xdr:ext cx="534377"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70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82289</xdr:rowOff>
    </xdr:from>
    <xdr:to>
      <xdr:col>50</xdr:col>
      <xdr:colOff>165100</xdr:colOff>
      <xdr:row>42</xdr:row>
      <xdr:rowOff>12439</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7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131659</xdr:rowOff>
    </xdr:from>
    <xdr:to>
      <xdr:col>55</xdr:col>
      <xdr:colOff>0</xdr:colOff>
      <xdr:row>41</xdr:row>
      <xdr:rowOff>133089</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7161109"/>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82645</xdr:rowOff>
    </xdr:from>
    <xdr:to>
      <xdr:col>46</xdr:col>
      <xdr:colOff>38100</xdr:colOff>
      <xdr:row>42</xdr:row>
      <xdr:rowOff>12795</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71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133089</xdr:rowOff>
    </xdr:from>
    <xdr:to>
      <xdr:col>50</xdr:col>
      <xdr:colOff>114300</xdr:colOff>
      <xdr:row>41</xdr:row>
      <xdr:rowOff>133445</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750300" y="716253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3566</xdr:rowOff>
    </xdr:from>
    <xdr:ext cx="534377"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59411" y="72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3922</xdr:rowOff>
    </xdr:from>
    <xdr:ext cx="534377"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83111" y="72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51435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797300" y="104755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87630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2908300" y="10509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7437</xdr:rowOff>
    </xdr:from>
    <xdr:to>
      <xdr:col>55</xdr:col>
      <xdr:colOff>50800</xdr:colOff>
      <xdr:row>64</xdr:row>
      <xdr:rowOff>109037</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9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93814</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8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8767</xdr:rowOff>
    </xdr:from>
    <xdr:to>
      <xdr:col>50</xdr:col>
      <xdr:colOff>165100</xdr:colOff>
      <xdr:row>64</xdr:row>
      <xdr:rowOff>110367</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98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58237</xdr:rowOff>
    </xdr:from>
    <xdr:to>
      <xdr:col>55</xdr:col>
      <xdr:colOff>0</xdr:colOff>
      <xdr:row>64</xdr:row>
      <xdr:rowOff>59567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11031037"/>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9542</xdr:rowOff>
    </xdr:from>
    <xdr:to>
      <xdr:col>46</xdr:col>
      <xdr:colOff>38100</xdr:colOff>
      <xdr:row>64</xdr:row>
      <xdr:rowOff>111142</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9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59567</xdr:rowOff>
    </xdr:from>
    <xdr:to>
      <xdr:col>50</xdr:col>
      <xdr:colOff>114300</xdr:colOff>
      <xdr:row>64</xdr:row>
      <xdr:rowOff>60342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1032367"/>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101494</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27095" y="1107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102269</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50795" y="1107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4584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E00-000007010000}"/>
            </a:ext>
          </a:extLst>
        </xdr:cNvPr>
        <xdr:cNvSpPr txBox="1"/>
      </xdr:nvSpPr>
      <xdr:spPr>
        <a:xfrm>
          <a:off x="4673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81914</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3797300" y="1423797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135255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2908300" y="1423797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51499</xdr:rowOff>
    </xdr:from>
    <xdr:to>
      <xdr:col>55</xdr:col>
      <xdr:colOff>50800</xdr:colOff>
      <xdr:row>86</xdr:row>
      <xdr:rowOff>153099</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7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137876</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71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52718</xdr:rowOff>
    </xdr:from>
    <xdr:to>
      <xdr:col>50</xdr:col>
      <xdr:colOff>165100</xdr:colOff>
      <xdr:row>86</xdr:row>
      <xdr:rowOff>154318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102299</xdr:rowOff>
    </xdr:from>
    <xdr:to>
      <xdr:col>55</xdr:col>
      <xdr:colOff>0</xdr:colOff>
      <xdr:row>86</xdr:row>
      <xdr:rowOff>103518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9639300" y="14846999"/>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44335</xdr:rowOff>
    </xdr:from>
    <xdr:to>
      <xdr:col>46</xdr:col>
      <xdr:colOff>38100</xdr:colOff>
      <xdr:row>86</xdr:row>
      <xdr:rowOff>145935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7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95135</xdr:rowOff>
    </xdr:from>
    <xdr:to>
      <xdr:col>50</xdr:col>
      <xdr:colOff>114300</xdr:colOff>
      <xdr:row>86</xdr:row>
      <xdr:rowOff>103518</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8750300" y="1483983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145445</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137062</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88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E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E00-000069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E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E00-00006D010000}"/>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167294</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685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128270</xdr:rowOff>
    </xdr:from>
    <xdr:to>
      <xdr:col>81</xdr:col>
      <xdr:colOff>101600</xdr:colOff>
      <xdr:row>41</xdr:row>
      <xdr:rowOff>58420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131717</xdr:rowOff>
    </xdr:from>
    <xdr:to>
      <xdr:col>85</xdr:col>
      <xdr:colOff>127000</xdr:colOff>
      <xdr:row>41</xdr:row>
      <xdr:rowOff>7620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5481300" y="698971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17235</xdr:rowOff>
    </xdr:from>
    <xdr:to>
      <xdr:col>76</xdr:col>
      <xdr:colOff>165100</xdr:colOff>
      <xdr:row>41</xdr:row>
      <xdr:rowOff>118835</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xdr:rowOff>
    </xdr:from>
    <xdr:to>
      <xdr:col>81</xdr:col>
      <xdr:colOff>50800</xdr:colOff>
      <xdr:row>41</xdr:row>
      <xdr:rowOff>68035</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703707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49547</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5266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109962</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4389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E00-000098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E00-00009A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E00-00009C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100330</xdr:rowOff>
    </xdr:from>
    <xdr:to>
      <xdr:col>116</xdr:col>
      <xdr:colOff>114300</xdr:colOff>
      <xdr:row>39</xdr:row>
      <xdr:rowOff>30480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2110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123207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E00-0000A6010000}"/>
            </a:ext>
          </a:extLst>
        </xdr:cNvPr>
        <xdr:cNvSpPr txBox="1"/>
      </xdr:nvSpPr>
      <xdr:spPr>
        <a:xfrm>
          <a:off x="22199600"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111760</xdr:rowOff>
    </xdr:from>
    <xdr:to>
      <xdr:col>112</xdr:col>
      <xdr:colOff>38100</xdr:colOff>
      <xdr:row>39</xdr:row>
      <xdr:rowOff>41910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1272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151130</xdr:rowOff>
    </xdr:from>
    <xdr:to>
      <xdr:col>116</xdr:col>
      <xdr:colOff>63500</xdr:colOff>
      <xdr:row>38</xdr:row>
      <xdr:rowOff>162560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1323300" y="6666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63500</xdr:rowOff>
    </xdr:from>
    <xdr:to>
      <xdr:col>107</xdr:col>
      <xdr:colOff>101600</xdr:colOff>
      <xdr:row>37</xdr:row>
      <xdr:rowOff>165100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038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114300</xdr:rowOff>
    </xdr:from>
    <xdr:to>
      <xdr:col>111</xdr:col>
      <xdr:colOff>177800</xdr:colOff>
      <xdr:row>38</xdr:row>
      <xdr:rowOff>162560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0434300" y="645795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58437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10177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124477</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22860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102679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64770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30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132097</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E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E00-0000F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00000000-0008-0000-0E00-0000F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E00-0000FB010000}"/>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17704</xdr:rowOff>
    </xdr:from>
    <xdr:to>
      <xdr:col>116</xdr:col>
      <xdr:colOff>114300</xdr:colOff>
      <xdr:row>63</xdr:row>
      <xdr:rowOff>119304</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2110700" y="108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104081</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22199600" y="107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20980</xdr:rowOff>
    </xdr:from>
    <xdr:to>
      <xdr:col>112</xdr:col>
      <xdr:colOff>38100</xdr:colOff>
      <xdr:row>63</xdr:row>
      <xdr:rowOff>122580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12725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68504</xdr:rowOff>
    </xdr:from>
    <xdr:to>
      <xdr:col>116</xdr:col>
      <xdr:colOff>63500</xdr:colOff>
      <xdr:row>63</xdr:row>
      <xdr:rowOff>71780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21323300" y="10869854"/>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71780</xdr:rowOff>
    </xdr:from>
    <xdr:to>
      <xdr:col>111</xdr:col>
      <xdr:colOff>177800</xdr:colOff>
      <xdr:row>63</xdr:row>
      <xdr:rowOff>84582</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0434300" y="1087313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00000000-0008-0000-0E00-00000A02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00000000-0008-0000-0E00-00000B02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113707</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9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E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E00-000046020000}"/>
            </a:ext>
          </a:extLst>
        </xdr:cNvPr>
        <xdr:cNvSpPr txBox="1"/>
      </xdr:nvSpPr>
      <xdr:spPr>
        <a:xfrm>
          <a:off x="16357600" y="1706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10705</xdr:rowOff>
    </xdr:from>
    <xdr:to>
      <xdr:col>81</xdr:col>
      <xdr:colOff>101600</xdr:colOff>
      <xdr:row>100</xdr:row>
      <xdr:rowOff>112305</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54305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100</xdr:row>
      <xdr:rowOff>61505</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5481300" y="172016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5" name="n_1aveValue【公民館】&#10;有形固定資産減価償却率">
          <a:extLst>
            <a:ext uri="{FF2B5EF4-FFF2-40B4-BE49-F238E27FC236}">
              <a16:creationId xmlns:a16="http://schemas.microsoft.com/office/drawing/2014/main" id="{00000000-0008-0000-0E00-000049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6" name="n_2aveValue【公民館】&#10;有形固定資産減価償却率">
          <a:extLst>
            <a:ext uri="{FF2B5EF4-FFF2-40B4-BE49-F238E27FC236}">
              <a16:creationId xmlns:a16="http://schemas.microsoft.com/office/drawing/2014/main" id="{00000000-0008-0000-0E00-00004A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128832</xdr:rowOff>
    </xdr:from>
    <xdr:ext cx="405111" cy="259045"/>
    <xdr:sp macro="" textlink="">
      <xdr:nvSpPr>
        <xdr:cNvPr id="587" name="n_1mainValue【公民館】&#10;有形固定資産減価償却率">
          <a:extLst>
            <a:ext uri="{FF2B5EF4-FFF2-40B4-BE49-F238E27FC236}">
              <a16:creationId xmlns:a16="http://schemas.microsoft.com/office/drawing/2014/main" id="{00000000-0008-0000-0E00-00004B020000}"/>
            </a:ext>
          </a:extLst>
        </xdr:cNvPr>
        <xdr:cNvSpPr txBox="1"/>
      </xdr:nvSpPr>
      <xdr:spPr>
        <a:xfrm>
          <a:off x="15266044" y="1693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a:extLst>
            <a:ext uri="{FF2B5EF4-FFF2-40B4-BE49-F238E27FC236}">
              <a16:creationId xmlns:a16="http://schemas.microsoft.com/office/drawing/2014/main" id="{00000000-0008-0000-0E00-00006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2" name="【公民館】&#10;一人当たり面積最小値テキスト">
          <a:extLst>
            <a:ext uri="{FF2B5EF4-FFF2-40B4-BE49-F238E27FC236}">
              <a16:creationId xmlns:a16="http://schemas.microsoft.com/office/drawing/2014/main" id="{00000000-0008-0000-0E00-000064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4" name="【公民館】&#10;一人当たり面積最大値テキスト">
          <a:extLst>
            <a:ext uri="{FF2B5EF4-FFF2-40B4-BE49-F238E27FC236}">
              <a16:creationId xmlns:a16="http://schemas.microsoft.com/office/drawing/2014/main" id="{00000000-0008-0000-0E00-000066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6" name="【公民館】&#10;一人当たり面積平均値テキスト">
          <a:extLst>
            <a:ext uri="{FF2B5EF4-FFF2-40B4-BE49-F238E27FC236}">
              <a16:creationId xmlns:a16="http://schemas.microsoft.com/office/drawing/2014/main" id="{00000000-0008-0000-0E00-000068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79883</xdr:rowOff>
    </xdr:from>
    <xdr:to>
      <xdr:col>116</xdr:col>
      <xdr:colOff>114300</xdr:colOff>
      <xdr:row>108</xdr:row>
      <xdr:rowOff>10033</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221107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58310</xdr:rowOff>
    </xdr:from>
    <xdr:ext cx="469744" cy="259045"/>
    <xdr:sp macro="" textlink="">
      <xdr:nvSpPr>
        <xdr:cNvPr id="626" name="【公民館】&#10;一人当たり面積該当値テキスト">
          <a:extLst>
            <a:ext uri="{FF2B5EF4-FFF2-40B4-BE49-F238E27FC236}">
              <a16:creationId xmlns:a16="http://schemas.microsoft.com/office/drawing/2014/main" id="{00000000-0008-0000-0E00-000072020000}"/>
            </a:ext>
          </a:extLst>
        </xdr:cNvPr>
        <xdr:cNvSpPr txBox="1"/>
      </xdr:nvSpPr>
      <xdr:spPr>
        <a:xfrm>
          <a:off x="22199600" y="18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83313</xdr:rowOff>
    </xdr:from>
    <xdr:to>
      <xdr:col>112</xdr:col>
      <xdr:colOff>38100</xdr:colOff>
      <xdr:row>108</xdr:row>
      <xdr:rowOff>13463</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12725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130683</xdr:rowOff>
    </xdr:from>
    <xdr:to>
      <xdr:col>116</xdr:col>
      <xdr:colOff>63500</xdr:colOff>
      <xdr:row>107</xdr:row>
      <xdr:rowOff>134113</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21323300" y="1847583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29" name="n_1aveValue【公民館】&#10;一人当たり面積">
          <a:extLst>
            <a:ext uri="{FF2B5EF4-FFF2-40B4-BE49-F238E27FC236}">
              <a16:creationId xmlns:a16="http://schemas.microsoft.com/office/drawing/2014/main" id="{00000000-0008-0000-0E00-000075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0" name="n_2aveValue【公民館】&#10;一人当たり面積">
          <a:extLst>
            <a:ext uri="{FF2B5EF4-FFF2-40B4-BE49-F238E27FC236}">
              <a16:creationId xmlns:a16="http://schemas.microsoft.com/office/drawing/2014/main" id="{00000000-0008-0000-0E00-000076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4590</xdr:rowOff>
    </xdr:from>
    <xdr:ext cx="469744" cy="259045"/>
    <xdr:sp macro="" textlink="">
      <xdr:nvSpPr>
        <xdr:cNvPr id="631" name="n_1mainValue【公民館】&#10;一人当たり面積">
          <a:extLst>
            <a:ext uri="{FF2B5EF4-FFF2-40B4-BE49-F238E27FC236}">
              <a16:creationId xmlns:a16="http://schemas.microsoft.com/office/drawing/2014/main" id="{00000000-0008-0000-0E00-000077020000}"/>
            </a:ext>
          </a:extLst>
        </xdr:cNvPr>
        <xdr:cNvSpPr txBox="1"/>
      </xdr:nvSpPr>
      <xdr:spPr>
        <a:xfrm>
          <a:off x="21075727" y="185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道路・橋りょう・学校施設・公営住宅については類似団体と同程度の水準を維持しています。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保育所は平成２４年に３園を１園に統合する際、改築をしたため有形固定資産減価償却率が低くなっています。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また、平成２２年に小学校３校を１校に統合する際、使用しなくなった１校を公民館として活用し集約化を図っています。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162577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164465</xdr:rowOff>
    </xdr:from>
    <xdr:to>
      <xdr:col>20</xdr:col>
      <xdr:colOff>38100</xdr:colOff>
      <xdr:row>57</xdr:row>
      <xdr:rowOff>94615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19050</xdr:rowOff>
    </xdr:from>
    <xdr:to>
      <xdr:col>24</xdr:col>
      <xdr:colOff>63500</xdr:colOff>
      <xdr:row>57</xdr:row>
      <xdr:rowOff>43815</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97917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101600</xdr:rowOff>
    </xdr:from>
    <xdr:to>
      <xdr:col>15</xdr:col>
      <xdr:colOff>101600</xdr:colOff>
      <xdr:row>57</xdr:row>
      <xdr:rowOff>31750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2857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57</xdr:row>
      <xdr:rowOff>43815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2908300" y="97536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111142</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48277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F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F00-00007A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F00-00007C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F00-00007E000000}"/>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F00-000081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F00-000083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151837</xdr:rowOff>
    </xdr:from>
    <xdr:to>
      <xdr:col>55</xdr:col>
      <xdr:colOff>50800</xdr:colOff>
      <xdr:row>64</xdr:row>
      <xdr:rowOff>81987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10426700" y="109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66764</xdr:rowOff>
    </xdr:from>
    <xdr:ext cx="469744" cy="259045"/>
    <xdr:sp macro="" textlink="">
      <xdr:nvSpPr>
        <xdr:cNvPr id="138" name="【体育館・プール】&#10;一人当たり面積該当値テキスト">
          <a:extLst>
            <a:ext uri="{FF2B5EF4-FFF2-40B4-BE49-F238E27FC236}">
              <a16:creationId xmlns:a16="http://schemas.microsoft.com/office/drawing/2014/main" id="{00000000-0008-0000-0F00-00008A000000}"/>
            </a:ext>
          </a:extLst>
        </xdr:cNvPr>
        <xdr:cNvSpPr txBox="1"/>
      </xdr:nvSpPr>
      <xdr:spPr>
        <a:xfrm>
          <a:off x="10515600" y="1086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153634</xdr:rowOff>
    </xdr:from>
    <xdr:to>
      <xdr:col>50</xdr:col>
      <xdr:colOff>165100</xdr:colOff>
      <xdr:row>64</xdr:row>
      <xdr:rowOff>83784</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9588500" y="10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31187</xdr:rowOff>
    </xdr:from>
    <xdr:to>
      <xdr:col>55</xdr:col>
      <xdr:colOff>0</xdr:colOff>
      <xdr:row>64</xdr:row>
      <xdr:rowOff>32984</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9639300" y="11003987"/>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17290</xdr:rowOff>
    </xdr:from>
    <xdr:to>
      <xdr:col>46</xdr:col>
      <xdr:colOff>38100</xdr:colOff>
      <xdr:row>64</xdr:row>
      <xdr:rowOff>118890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8699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32984</xdr:rowOff>
    </xdr:from>
    <xdr:to>
      <xdr:col>50</xdr:col>
      <xdr:colOff>114300</xdr:colOff>
      <xdr:row>64</xdr:row>
      <xdr:rowOff>68090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8750300" y="11005784"/>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74911</xdr:rowOff>
    </xdr:from>
    <xdr:ext cx="469744" cy="259045"/>
    <xdr:sp macro="" textlink="">
      <xdr:nvSpPr>
        <xdr:cNvPr id="143" name="n_1mainValue【体育館・プール】&#10;一人当たり面積">
          <a:extLst>
            <a:ext uri="{FF2B5EF4-FFF2-40B4-BE49-F238E27FC236}">
              <a16:creationId xmlns:a16="http://schemas.microsoft.com/office/drawing/2014/main" id="{00000000-0008-0000-0F00-00008F000000}"/>
            </a:ext>
          </a:extLst>
        </xdr:cNvPr>
        <xdr:cNvSpPr txBox="1"/>
      </xdr:nvSpPr>
      <xdr:spPr>
        <a:xfrm>
          <a:off x="9391727" y="1104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110017</xdr:rowOff>
    </xdr:from>
    <xdr:ext cx="469744" cy="259045"/>
    <xdr:sp macro="" textlink="">
      <xdr:nvSpPr>
        <xdr:cNvPr id="144" name="n_2mainValue【体育館・プール】&#10;一人当たり面積">
          <a:extLst>
            <a:ext uri="{FF2B5EF4-FFF2-40B4-BE49-F238E27FC236}">
              <a16:creationId xmlns:a16="http://schemas.microsoft.com/office/drawing/2014/main" id="{00000000-0008-0000-0F00-000090000000}"/>
            </a:ext>
          </a:extLst>
        </xdr:cNvPr>
        <xdr:cNvSpPr txBox="1"/>
      </xdr:nvSpPr>
      <xdr:spPr>
        <a:xfrm>
          <a:off x="8515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a:extLst>
            <a:ext uri="{FF2B5EF4-FFF2-40B4-BE49-F238E27FC236}">
              <a16:creationId xmlns:a16="http://schemas.microsoft.com/office/drawing/2014/main" id="{00000000-0008-0000-0F00-0000B2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a:extLst>
            <a:ext uri="{FF2B5EF4-FFF2-40B4-BE49-F238E27FC236}">
              <a16:creationId xmlns:a16="http://schemas.microsoft.com/office/drawing/2014/main" id="{00000000-0008-0000-0F00-0000B4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39551</xdr:rowOff>
    </xdr:from>
    <xdr:to>
      <xdr:col>20</xdr:col>
      <xdr:colOff>38100</xdr:colOff>
      <xdr:row>81</xdr:row>
      <xdr:rowOff>141151</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81</xdr:row>
      <xdr:rowOff>90351</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139337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157678</xdr:rowOff>
    </xdr:from>
    <xdr:ext cx="405111" cy="259045"/>
    <xdr:sp macro="" textlink="">
      <xdr:nvSpPr>
        <xdr:cNvPr id="190" name="n_1mainValue【福祉施設】&#10;有形固定資産減価償却率">
          <a:extLst>
            <a:ext uri="{FF2B5EF4-FFF2-40B4-BE49-F238E27FC236}">
              <a16:creationId xmlns:a16="http://schemas.microsoft.com/office/drawing/2014/main" id="{00000000-0008-0000-0F00-0000BE000000}"/>
            </a:ext>
          </a:extLst>
        </xdr:cNvPr>
        <xdr:cNvSpPr txBox="1"/>
      </xdr:nvSpPr>
      <xdr:spPr>
        <a:xfrm>
          <a:off x="35820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00000000-0008-0000-0F00-0000D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5" name="【福祉施設】&#10;一人当たり面積最小値テキスト">
          <a:extLst>
            <a:ext uri="{FF2B5EF4-FFF2-40B4-BE49-F238E27FC236}">
              <a16:creationId xmlns:a16="http://schemas.microsoft.com/office/drawing/2014/main" id="{00000000-0008-0000-0F00-0000D7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7" name="【福祉施設】&#10;一人当たり面積最大値テキスト">
          <a:extLst>
            <a:ext uri="{FF2B5EF4-FFF2-40B4-BE49-F238E27FC236}">
              <a16:creationId xmlns:a16="http://schemas.microsoft.com/office/drawing/2014/main" id="{00000000-0008-0000-0F00-0000D9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9" name="【福祉施設】&#10;一人当たり面積平均値テキスト">
          <a:extLst>
            <a:ext uri="{FF2B5EF4-FFF2-40B4-BE49-F238E27FC236}">
              <a16:creationId xmlns:a16="http://schemas.microsoft.com/office/drawing/2014/main" id="{00000000-0008-0000-0F00-0000DB00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2" name="n_1aveValue【福祉施設】&#10;一人当たり面積">
          <a:extLst>
            <a:ext uri="{FF2B5EF4-FFF2-40B4-BE49-F238E27FC236}">
              <a16:creationId xmlns:a16="http://schemas.microsoft.com/office/drawing/2014/main" id="{00000000-0008-0000-0F00-0000DE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24" name="n_2aveValue【福祉施設】&#10;一人当たり面積">
          <a:extLst>
            <a:ext uri="{FF2B5EF4-FFF2-40B4-BE49-F238E27FC236}">
              <a16:creationId xmlns:a16="http://schemas.microsoft.com/office/drawing/2014/main" id="{00000000-0008-0000-0F00-0000E0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161798</xdr:rowOff>
    </xdr:from>
    <xdr:to>
      <xdr:col>55</xdr:col>
      <xdr:colOff>50800</xdr:colOff>
      <xdr:row>86</xdr:row>
      <xdr:rowOff>91948</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76725</xdr:rowOff>
    </xdr:from>
    <xdr:ext cx="469744" cy="259045"/>
    <xdr:sp macro="" textlink="">
      <xdr:nvSpPr>
        <xdr:cNvPr id="231" name="【福祉施設】&#10;一人当たり面積該当値テキスト">
          <a:extLst>
            <a:ext uri="{FF2B5EF4-FFF2-40B4-BE49-F238E27FC236}">
              <a16:creationId xmlns:a16="http://schemas.microsoft.com/office/drawing/2014/main" id="{00000000-0008-0000-0F00-0000E7000000}"/>
            </a:ext>
          </a:extLst>
        </xdr:cNvPr>
        <xdr:cNvSpPr txBox="1"/>
      </xdr:nvSpPr>
      <xdr:spPr>
        <a:xfrm>
          <a:off x="10515600" y="14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162940</xdr:rowOff>
    </xdr:from>
    <xdr:to>
      <xdr:col>50</xdr:col>
      <xdr:colOff>165100</xdr:colOff>
      <xdr:row>86</xdr:row>
      <xdr:rowOff>93090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41148</xdr:rowOff>
    </xdr:from>
    <xdr:to>
      <xdr:col>55</xdr:col>
      <xdr:colOff>0</xdr:colOff>
      <xdr:row>86</xdr:row>
      <xdr:rowOff>42290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639300" y="1478584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84217</xdr:rowOff>
    </xdr:from>
    <xdr:ext cx="469744" cy="259045"/>
    <xdr:sp macro="" textlink="">
      <xdr:nvSpPr>
        <xdr:cNvPr id="234" name="n_1mainValue【福祉施設】&#10;一人当たり面積">
          <a:extLst>
            <a:ext uri="{FF2B5EF4-FFF2-40B4-BE49-F238E27FC236}">
              <a16:creationId xmlns:a16="http://schemas.microsoft.com/office/drawing/2014/main" id="{00000000-0008-0000-0F00-0000EA000000}"/>
            </a:ext>
          </a:extLst>
        </xdr:cNvPr>
        <xdr:cNvSpPr txBox="1"/>
      </xdr:nvSpPr>
      <xdr:spPr>
        <a:xfrm>
          <a:off x="93917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6" name="【市民会館】&#10;有形固定資産減価償却率グラフ枠">
          <a:extLst>
            <a:ext uri="{FF2B5EF4-FFF2-40B4-BE49-F238E27FC236}">
              <a16:creationId xmlns:a16="http://schemas.microsoft.com/office/drawing/2014/main" id="{00000000-0008-0000-0F00-00000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8" name="【市民会館】&#10;有形固定資産減価償却率最小値テキスト">
          <a:extLst>
            <a:ext uri="{FF2B5EF4-FFF2-40B4-BE49-F238E27FC236}">
              <a16:creationId xmlns:a16="http://schemas.microsoft.com/office/drawing/2014/main" id="{00000000-0008-0000-0F00-00000201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60" name="【市民会館】&#10;有形固定資産減価償却率最大値テキスト">
          <a:extLst>
            <a:ext uri="{FF2B5EF4-FFF2-40B4-BE49-F238E27FC236}">
              <a16:creationId xmlns:a16="http://schemas.microsoft.com/office/drawing/2014/main" id="{00000000-0008-0000-0F00-000004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62" name="【市民会館】&#10;有形固定資産減価償却率平均値テキスト">
          <a:extLst>
            <a:ext uri="{FF2B5EF4-FFF2-40B4-BE49-F238E27FC236}">
              <a16:creationId xmlns:a16="http://schemas.microsoft.com/office/drawing/2014/main" id="{00000000-0008-0000-0F00-000006010000}"/>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265" name="n_1aveValue【市民会館】&#10;有形固定資産減価償却率">
          <a:extLst>
            <a:ext uri="{FF2B5EF4-FFF2-40B4-BE49-F238E27FC236}">
              <a16:creationId xmlns:a16="http://schemas.microsoft.com/office/drawing/2014/main" id="{00000000-0008-0000-0F00-00000901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267" name="n_2aveValue【市民会館】&#10;有形固定資産減価償却率">
          <a:extLst>
            <a:ext uri="{FF2B5EF4-FFF2-40B4-BE49-F238E27FC236}">
              <a16:creationId xmlns:a16="http://schemas.microsoft.com/office/drawing/2014/main" id="{00000000-0008-0000-0F00-00000B010000}"/>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39115</xdr:rowOff>
    </xdr:from>
    <xdr:to>
      <xdr:col>15</xdr:col>
      <xdr:colOff>101600</xdr:colOff>
      <xdr:row>102</xdr:row>
      <xdr:rowOff>140715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857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157242</xdr:rowOff>
    </xdr:from>
    <xdr:ext cx="405111" cy="259045"/>
    <xdr:sp macro="" textlink="">
      <xdr:nvSpPr>
        <xdr:cNvPr id="274" name="n_2mainValue【市民会館】&#10;有形固定資産減価償却率">
          <a:extLst>
            <a:ext uri="{FF2B5EF4-FFF2-40B4-BE49-F238E27FC236}">
              <a16:creationId xmlns:a16="http://schemas.microsoft.com/office/drawing/2014/main" id="{00000000-0008-0000-0F00-000012010000}"/>
            </a:ext>
          </a:extLst>
        </xdr:cNvPr>
        <xdr:cNvSpPr txBox="1"/>
      </xdr:nvSpPr>
      <xdr:spPr>
        <a:xfrm>
          <a:off x="2705744" y="173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a:extLst>
            <a:ext uri="{FF2B5EF4-FFF2-40B4-BE49-F238E27FC236}">
              <a16:creationId xmlns:a16="http://schemas.microsoft.com/office/drawing/2014/main" id="{00000000-0008-0000-0F00-00002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9" name="【市民会館】&#10;一人当たり面積最小値テキスト">
          <a:extLst>
            <a:ext uri="{FF2B5EF4-FFF2-40B4-BE49-F238E27FC236}">
              <a16:creationId xmlns:a16="http://schemas.microsoft.com/office/drawing/2014/main" id="{00000000-0008-0000-0F00-00002B01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01" name="【市民会館】&#10;一人当たり面積最大値テキスト">
          <a:extLst>
            <a:ext uri="{FF2B5EF4-FFF2-40B4-BE49-F238E27FC236}">
              <a16:creationId xmlns:a16="http://schemas.microsoft.com/office/drawing/2014/main" id="{00000000-0008-0000-0F00-00002D01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03" name="【市民会館】&#10;一人当たり面積平均値テキスト">
          <a:extLst>
            <a:ext uri="{FF2B5EF4-FFF2-40B4-BE49-F238E27FC236}">
              <a16:creationId xmlns:a16="http://schemas.microsoft.com/office/drawing/2014/main" id="{00000000-0008-0000-0F00-00002F010000}"/>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06" name="n_1aveValue【市民会館】&#10;一人当たり面積">
          <a:extLst>
            <a:ext uri="{FF2B5EF4-FFF2-40B4-BE49-F238E27FC236}">
              <a16:creationId xmlns:a16="http://schemas.microsoft.com/office/drawing/2014/main" id="{00000000-0008-0000-0F00-000032010000}"/>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8" name="n_2aveValue【市民会館】&#10;一人当たり面積">
          <a:extLst>
            <a:ext uri="{FF2B5EF4-FFF2-40B4-BE49-F238E27FC236}">
              <a16:creationId xmlns:a16="http://schemas.microsoft.com/office/drawing/2014/main" id="{00000000-0008-0000-0F00-00003401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27687</xdr:rowOff>
    </xdr:from>
    <xdr:to>
      <xdr:col>46</xdr:col>
      <xdr:colOff>38100</xdr:colOff>
      <xdr:row>107</xdr:row>
      <xdr:rowOff>129287</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8699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120414</xdr:rowOff>
    </xdr:from>
    <xdr:ext cx="469744" cy="259045"/>
    <xdr:sp macro="" textlink="">
      <xdr:nvSpPr>
        <xdr:cNvPr id="315" name="n_2mainValue【市民会館】&#10;一人当たり面積">
          <a:extLst>
            <a:ext uri="{FF2B5EF4-FFF2-40B4-BE49-F238E27FC236}">
              <a16:creationId xmlns:a16="http://schemas.microsoft.com/office/drawing/2014/main" id="{00000000-0008-0000-0F00-00003B010000}"/>
            </a:ext>
          </a:extLst>
        </xdr:cNvPr>
        <xdr:cNvSpPr txBox="1"/>
      </xdr:nvSpPr>
      <xdr:spPr>
        <a:xfrm>
          <a:off x="8515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a:extLst>
            <a:ext uri="{FF2B5EF4-FFF2-40B4-BE49-F238E27FC236}">
              <a16:creationId xmlns:a16="http://schemas.microsoft.com/office/drawing/2014/main" id="{00000000-0008-0000-0F00-00005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1" name="【一般廃棄物処理施設】&#10;有形固定資産減価償却率最小値テキスト">
          <a:extLst>
            <a:ext uri="{FF2B5EF4-FFF2-40B4-BE49-F238E27FC236}">
              <a16:creationId xmlns:a16="http://schemas.microsoft.com/office/drawing/2014/main" id="{00000000-0008-0000-0F00-000055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a:extLst>
            <a:ext uri="{FF2B5EF4-FFF2-40B4-BE49-F238E27FC236}">
              <a16:creationId xmlns:a16="http://schemas.microsoft.com/office/drawing/2014/main" id="{00000000-0008-0000-0F00-000057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5" name="【一般廃棄物処理施設】&#10;有形固定資産減価償却率平均値テキスト">
          <a:extLst>
            <a:ext uri="{FF2B5EF4-FFF2-40B4-BE49-F238E27FC236}">
              <a16:creationId xmlns:a16="http://schemas.microsoft.com/office/drawing/2014/main" id="{00000000-0008-0000-0F00-000059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6367</xdr:rowOff>
    </xdr:from>
    <xdr:ext cx="405111" cy="259045"/>
    <xdr:sp macro="" textlink="">
      <xdr:nvSpPr>
        <xdr:cNvPr id="357" name="【一般廃棄物処理施設】&#10;有形固定資産減価償却率該当値テキスト">
          <a:extLst>
            <a:ext uri="{FF2B5EF4-FFF2-40B4-BE49-F238E27FC236}">
              <a16:creationId xmlns:a16="http://schemas.microsoft.com/office/drawing/2014/main" id="{00000000-0008-0000-0F00-000065010000}"/>
            </a:ext>
          </a:extLst>
        </xdr:cNvPr>
        <xdr:cNvSpPr txBox="1"/>
      </xdr:nvSpPr>
      <xdr:spPr>
        <a:xfrm>
          <a:off x="16357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34290</xdr:rowOff>
    </xdr:from>
    <xdr:to>
      <xdr:col>85</xdr:col>
      <xdr:colOff>127000</xdr:colOff>
      <xdr:row>38</xdr:row>
      <xdr:rowOff>116205</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5481300" y="65493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116205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4592300" y="660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158132</xdr:rowOff>
    </xdr:from>
    <xdr:ext cx="405111" cy="259045"/>
    <xdr:sp macro="" textlink="">
      <xdr:nvSpPr>
        <xdr:cNvPr id="362" name="n_1mainValue【一般廃棄物処理施設】&#10;有形固定資産減価償却率">
          <a:extLst>
            <a:ext uri="{FF2B5EF4-FFF2-40B4-BE49-F238E27FC236}">
              <a16:creationId xmlns:a16="http://schemas.microsoft.com/office/drawing/2014/main" id="{00000000-0008-0000-0F00-00006A010000}"/>
            </a:ext>
          </a:extLst>
        </xdr:cNvPr>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63" name="n_2mainValue【一般廃棄物処理施設】&#10;有形固定資産減価償却率">
          <a:extLst>
            <a:ext uri="{FF2B5EF4-FFF2-40B4-BE49-F238E27FC236}">
              <a16:creationId xmlns:a16="http://schemas.microsoft.com/office/drawing/2014/main" id="{00000000-0008-0000-0F00-00006B010000}"/>
            </a:ext>
          </a:extLst>
        </xdr:cNvPr>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一般廃棄物処理施設】&#10;一人当たり有形固定資産（償却資産）額グラフ枠">
          <a:extLst>
            <a:ext uri="{FF2B5EF4-FFF2-40B4-BE49-F238E27FC236}">
              <a16:creationId xmlns:a16="http://schemas.microsoft.com/office/drawing/2014/main" id="{00000000-0008-0000-0F00-00008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8" name="【一般廃棄物処理施設】&#10;一人当たり有形固定資産（償却資産）額最小値テキスト">
          <a:extLst>
            <a:ext uri="{FF2B5EF4-FFF2-40B4-BE49-F238E27FC236}">
              <a16:creationId xmlns:a16="http://schemas.microsoft.com/office/drawing/2014/main" id="{00000000-0008-0000-0F00-000084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90" name="【一般廃棄物処理施設】&#10;一人当たり有形固定資産（償却資産）額最大値テキスト">
          <a:extLst>
            <a:ext uri="{FF2B5EF4-FFF2-40B4-BE49-F238E27FC236}">
              <a16:creationId xmlns:a16="http://schemas.microsoft.com/office/drawing/2014/main" id="{00000000-0008-0000-0F00-000086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92" name="【一般廃棄物処理施設】&#10;一人当たり有形固定資産（償却資産）額平均値テキスト">
          <a:extLst>
            <a:ext uri="{FF2B5EF4-FFF2-40B4-BE49-F238E27FC236}">
              <a16:creationId xmlns:a16="http://schemas.microsoft.com/office/drawing/2014/main" id="{00000000-0008-0000-0F00-000088010000}"/>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00000000-0008-0000-0F00-00008B010000}"/>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125733</xdr:rowOff>
    </xdr:from>
    <xdr:to>
      <xdr:col>116</xdr:col>
      <xdr:colOff>114300</xdr:colOff>
      <xdr:row>41</xdr:row>
      <xdr:rowOff>55883</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2110700" y="69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104160</xdr:rowOff>
    </xdr:from>
    <xdr:ext cx="599010" cy="259045"/>
    <xdr:sp macro="" textlink="">
      <xdr:nvSpPr>
        <xdr:cNvPr id="404" name="【一般廃棄物処理施設】&#10;一人当たり有形固定資産（償却資産）額該当値テキスト">
          <a:extLst>
            <a:ext uri="{FF2B5EF4-FFF2-40B4-BE49-F238E27FC236}">
              <a16:creationId xmlns:a16="http://schemas.microsoft.com/office/drawing/2014/main" id="{00000000-0008-0000-0F00-000094010000}"/>
            </a:ext>
          </a:extLst>
        </xdr:cNvPr>
        <xdr:cNvSpPr txBox="1"/>
      </xdr:nvSpPr>
      <xdr:spPr>
        <a:xfrm>
          <a:off x="22199600" y="696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129809</xdr:rowOff>
    </xdr:from>
    <xdr:to>
      <xdr:col>112</xdr:col>
      <xdr:colOff>38100</xdr:colOff>
      <xdr:row>41</xdr:row>
      <xdr:rowOff>59959</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21272500" y="69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5083</xdr:rowOff>
    </xdr:from>
    <xdr:to>
      <xdr:col>116</xdr:col>
      <xdr:colOff>63500</xdr:colOff>
      <xdr:row>41</xdr:row>
      <xdr:rowOff>9159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21323300" y="7034533"/>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140433</xdr:rowOff>
    </xdr:from>
    <xdr:to>
      <xdr:col>107</xdr:col>
      <xdr:colOff>101600</xdr:colOff>
      <xdr:row>41</xdr:row>
      <xdr:rowOff>70583</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0383500" y="69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9159</xdr:rowOff>
    </xdr:from>
    <xdr:to>
      <xdr:col>111</xdr:col>
      <xdr:colOff>177800</xdr:colOff>
      <xdr:row>41</xdr:row>
      <xdr:rowOff>19783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20434300" y="7038609"/>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51086</xdr:rowOff>
    </xdr:from>
    <xdr:ext cx="599010" cy="259045"/>
    <xdr:sp macro="" textlink="">
      <xdr:nvSpPr>
        <xdr:cNvPr id="409" name="n_1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21011095" y="70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61710</xdr:rowOff>
    </xdr:from>
    <xdr:ext cx="534377" cy="259045"/>
    <xdr:sp macro="" textlink="">
      <xdr:nvSpPr>
        <xdr:cNvPr id="410" name="n_2main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20167111" y="709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F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37" name="【保健センター・保健所】&#10;有形固定資産減価償却率最小値テキスト">
          <a:extLst>
            <a:ext uri="{FF2B5EF4-FFF2-40B4-BE49-F238E27FC236}">
              <a16:creationId xmlns:a16="http://schemas.microsoft.com/office/drawing/2014/main" id="{00000000-0008-0000-0F00-0000B5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9" name="【保健センター・保健所】&#10;有形固定資産減価償却率最大値テキスト">
          <a:extLst>
            <a:ext uri="{FF2B5EF4-FFF2-40B4-BE49-F238E27FC236}">
              <a16:creationId xmlns:a16="http://schemas.microsoft.com/office/drawing/2014/main" id="{00000000-0008-0000-0F00-0000B7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F00-0000B9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44" name="n_1ave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446" name="n_2aveValue【保健センター・保健所】&#10;有形固定資産減価償却率">
          <a:extLst>
            <a:ext uri="{FF2B5EF4-FFF2-40B4-BE49-F238E27FC236}">
              <a16:creationId xmlns:a16="http://schemas.microsoft.com/office/drawing/2014/main" id="{00000000-0008-0000-0F00-0000BE010000}"/>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00000000-0008-0000-0F00-0000C5010000}"/>
            </a:ext>
          </a:extLst>
        </xdr:cNvPr>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62049</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5481300" y="101335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106135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4592300" y="101775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129376</xdr:rowOff>
    </xdr:from>
    <xdr:ext cx="405111" cy="259045"/>
    <xdr:sp macro="" textlink="">
      <xdr:nvSpPr>
        <xdr:cNvPr id="458" name="n_1main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9" name="n_2main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00000000-0008-0000-0F00-0000E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00000000-0008-0000-0F00-0000E4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00000000-0008-0000-0F00-0000E6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00000000-0008-0000-0F00-0000E8010000}"/>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91" name="n_1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93" name="n_2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54356</xdr:rowOff>
    </xdr:from>
    <xdr:to>
      <xdr:col>116</xdr:col>
      <xdr:colOff>114300</xdr:colOff>
      <xdr:row>63</xdr:row>
      <xdr:rowOff>155956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21107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32783</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00000000-0008-0000-0F00-0000F4010000}"/>
            </a:ext>
          </a:extLst>
        </xdr:cNvPr>
        <xdr:cNvSpPr txBox="1"/>
      </xdr:nvSpPr>
      <xdr:spPr>
        <a:xfrm>
          <a:off x="22199600"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105156</xdr:rowOff>
    </xdr:from>
    <xdr:to>
      <xdr:col>116</xdr:col>
      <xdr:colOff>63500</xdr:colOff>
      <xdr:row>63</xdr:row>
      <xdr:rowOff>107442</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1323300" y="1090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58166</xdr:rowOff>
    </xdr:from>
    <xdr:to>
      <xdr:col>107</xdr:col>
      <xdr:colOff>101600</xdr:colOff>
      <xdr:row>63</xdr:row>
      <xdr:rowOff>159766</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0383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108966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0434300" y="109087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149369</xdr:rowOff>
    </xdr:from>
    <xdr:ext cx="469744" cy="259045"/>
    <xdr:sp macro="" textlink="">
      <xdr:nvSpPr>
        <xdr:cNvPr id="505" name="n_1mainValue【保健センター・保健所】&#10;一人当たり面積">
          <a:extLst>
            <a:ext uri="{FF2B5EF4-FFF2-40B4-BE49-F238E27FC236}">
              <a16:creationId xmlns:a16="http://schemas.microsoft.com/office/drawing/2014/main" id="{00000000-0008-0000-0F00-0000F9010000}"/>
            </a:ext>
          </a:extLst>
        </xdr:cNvPr>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150893</xdr:rowOff>
    </xdr:from>
    <xdr:ext cx="469744" cy="259045"/>
    <xdr:sp macro="" textlink="">
      <xdr:nvSpPr>
        <xdr:cNvPr id="506" name="n_2mainValue【保健センター・保健所】&#10;一人当たり面積">
          <a:extLst>
            <a:ext uri="{FF2B5EF4-FFF2-40B4-BE49-F238E27FC236}">
              <a16:creationId xmlns:a16="http://schemas.microsoft.com/office/drawing/2014/main" id="{00000000-0008-0000-0F00-0000FA010000}"/>
            </a:ext>
          </a:extLst>
        </xdr:cNvPr>
        <xdr:cNvSpPr txBox="1"/>
      </xdr:nvSpPr>
      <xdr:spPr>
        <a:xfrm>
          <a:off x="20199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a:extLst>
            <a:ext uri="{FF2B5EF4-FFF2-40B4-BE49-F238E27FC236}">
              <a16:creationId xmlns:a16="http://schemas.microsoft.com/office/drawing/2014/main" id="{00000000-0008-0000-0F00-00001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33" name="【消防施設】&#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5" name="【消防施設】&#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537" name="【消防施設】&#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540" name="n_1aveValue【消防施設】&#10;有形固定資産減価償却率">
          <a:extLst>
            <a:ext uri="{FF2B5EF4-FFF2-40B4-BE49-F238E27FC236}">
              <a16:creationId xmlns:a16="http://schemas.microsoft.com/office/drawing/2014/main" id="{00000000-0008-0000-0F00-00001C02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42" name="n_2aveValue【消防施設】&#10;有形固定資産減価償却率">
          <a:extLst>
            <a:ext uri="{FF2B5EF4-FFF2-40B4-BE49-F238E27FC236}">
              <a16:creationId xmlns:a16="http://schemas.microsoft.com/office/drawing/2014/main" id="{00000000-0008-0000-0F00-00001E02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37919</xdr:rowOff>
    </xdr:from>
    <xdr:to>
      <xdr:col>85</xdr:col>
      <xdr:colOff>177800</xdr:colOff>
      <xdr:row>85</xdr:row>
      <xdr:rowOff>139519</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16346</xdr:rowOff>
    </xdr:from>
    <xdr:ext cx="405111" cy="259045"/>
    <xdr:sp macro="" textlink="">
      <xdr:nvSpPr>
        <xdr:cNvPr id="549" name="【消防施設】&#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98334</xdr:rowOff>
    </xdr:from>
    <xdr:to>
      <xdr:col>81</xdr:col>
      <xdr:colOff>101600</xdr:colOff>
      <xdr:row>86</xdr:row>
      <xdr:rowOff>28484</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88719</xdr:rowOff>
    </xdr:from>
    <xdr:to>
      <xdr:col>85</xdr:col>
      <xdr:colOff>127000</xdr:colOff>
      <xdr:row>85</xdr:row>
      <xdr:rowOff>149134</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5481300" y="1466196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157118</xdr:rowOff>
    </xdr:from>
    <xdr:to>
      <xdr:col>76</xdr:col>
      <xdr:colOff>165100</xdr:colOff>
      <xdr:row>86</xdr:row>
      <xdr:rowOff>87268</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541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149134</xdr:rowOff>
    </xdr:from>
    <xdr:to>
      <xdr:col>81</xdr:col>
      <xdr:colOff>50800</xdr:colOff>
      <xdr:row>86</xdr:row>
      <xdr:rowOff>36468</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4592300" y="147223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19611</xdr:rowOff>
    </xdr:from>
    <xdr:ext cx="405111" cy="259045"/>
    <xdr:sp macro="" textlink="">
      <xdr:nvSpPr>
        <xdr:cNvPr id="554" name="n_1mainValue【消防施設】&#10;有形固定資産減価償却率">
          <a:extLst>
            <a:ext uri="{FF2B5EF4-FFF2-40B4-BE49-F238E27FC236}">
              <a16:creationId xmlns:a16="http://schemas.microsoft.com/office/drawing/2014/main" id="{00000000-0008-0000-0F00-00002A020000}"/>
            </a:ext>
          </a:extLst>
        </xdr:cNvPr>
        <xdr:cNvSpPr txBox="1"/>
      </xdr:nvSpPr>
      <xdr:spPr>
        <a:xfrm>
          <a:off x="152660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78395</xdr:rowOff>
    </xdr:from>
    <xdr:ext cx="340478" cy="259045"/>
    <xdr:sp macro="" textlink="">
      <xdr:nvSpPr>
        <xdr:cNvPr id="555" name="n_2mainValue【消防施設】&#10;有形固定資産減価償却率">
          <a:extLst>
            <a:ext uri="{FF2B5EF4-FFF2-40B4-BE49-F238E27FC236}">
              <a16:creationId xmlns:a16="http://schemas.microsoft.com/office/drawing/2014/main" id="{00000000-0008-0000-0F00-00002B020000}"/>
            </a:ext>
          </a:extLst>
        </xdr:cNvPr>
        <xdr:cNvSpPr txBox="1"/>
      </xdr:nvSpPr>
      <xdr:spPr>
        <a:xfrm>
          <a:off x="14422061"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00000000-0008-0000-0F00-00004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80" name="【消防施設】&#10;一人当たり面積最小値テキスト">
          <a:extLst>
            <a:ext uri="{FF2B5EF4-FFF2-40B4-BE49-F238E27FC236}">
              <a16:creationId xmlns:a16="http://schemas.microsoft.com/office/drawing/2014/main" id="{00000000-0008-0000-0F00-00004402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82" name="【消防施設】&#10;一人当たり面積最大値テキスト">
          <a:extLst>
            <a:ext uri="{FF2B5EF4-FFF2-40B4-BE49-F238E27FC236}">
              <a16:creationId xmlns:a16="http://schemas.microsoft.com/office/drawing/2014/main" id="{00000000-0008-0000-0F00-00004602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84" name="【消防施設】&#10;一人当たり面積平均値テキスト">
          <a:extLst>
            <a:ext uri="{FF2B5EF4-FFF2-40B4-BE49-F238E27FC236}">
              <a16:creationId xmlns:a16="http://schemas.microsoft.com/office/drawing/2014/main" id="{00000000-0008-0000-0F00-00004802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87" name="n_1aveValue【消防施設】&#10;一人当たり面積">
          <a:extLst>
            <a:ext uri="{FF2B5EF4-FFF2-40B4-BE49-F238E27FC236}">
              <a16:creationId xmlns:a16="http://schemas.microsoft.com/office/drawing/2014/main" id="{00000000-0008-0000-0F00-00004B02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589" name="n_2aveValue【消防施設】&#10;一人当たり面積">
          <a:extLst>
            <a:ext uri="{FF2B5EF4-FFF2-40B4-BE49-F238E27FC236}">
              <a16:creationId xmlns:a16="http://schemas.microsoft.com/office/drawing/2014/main" id="{00000000-0008-0000-0F00-00004D020000}"/>
            </a:ext>
          </a:extLst>
        </xdr:cNvPr>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20447</xdr:rowOff>
    </xdr:from>
    <xdr:to>
      <xdr:col>116</xdr:col>
      <xdr:colOff>114300</xdr:colOff>
      <xdr:row>86</xdr:row>
      <xdr:rowOff>122047</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14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106824</xdr:rowOff>
    </xdr:from>
    <xdr:ext cx="469744" cy="259045"/>
    <xdr:sp macro="" textlink="">
      <xdr:nvSpPr>
        <xdr:cNvPr id="596" name="【消防施設】&#10;一人当たり面積該当値テキスト">
          <a:extLst>
            <a:ext uri="{FF2B5EF4-FFF2-40B4-BE49-F238E27FC236}">
              <a16:creationId xmlns:a16="http://schemas.microsoft.com/office/drawing/2014/main" id="{00000000-0008-0000-0F00-000054020000}"/>
            </a:ext>
          </a:extLst>
        </xdr:cNvPr>
        <xdr:cNvSpPr txBox="1"/>
      </xdr:nvSpPr>
      <xdr:spPr>
        <a:xfrm>
          <a:off x="22199600" y="146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71247</xdr:rowOff>
    </xdr:from>
    <xdr:to>
      <xdr:col>116</xdr:col>
      <xdr:colOff>63500</xdr:colOff>
      <xdr:row>86</xdr:row>
      <xdr:rowOff>72389</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1481594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56387</xdr:rowOff>
    </xdr:from>
    <xdr:to>
      <xdr:col>111</xdr:col>
      <xdr:colOff>177800</xdr:colOff>
      <xdr:row>86</xdr:row>
      <xdr:rowOff>72389</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0434300" y="14629637"/>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114316</xdr:rowOff>
    </xdr:from>
    <xdr:ext cx="469744" cy="259045"/>
    <xdr:sp macro="" textlink="">
      <xdr:nvSpPr>
        <xdr:cNvPr id="601" name="n_1mainValue【消防施設】&#10;一人当たり面積">
          <a:extLst>
            <a:ext uri="{FF2B5EF4-FFF2-40B4-BE49-F238E27FC236}">
              <a16:creationId xmlns:a16="http://schemas.microsoft.com/office/drawing/2014/main" id="{00000000-0008-0000-0F00-000059020000}"/>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123714</xdr:rowOff>
    </xdr:from>
    <xdr:ext cx="469744" cy="259045"/>
    <xdr:sp macro="" textlink="">
      <xdr:nvSpPr>
        <xdr:cNvPr id="602" name="n_2mainValue【消防施設】&#10;一人当たり面積">
          <a:extLst>
            <a:ext uri="{FF2B5EF4-FFF2-40B4-BE49-F238E27FC236}">
              <a16:creationId xmlns:a16="http://schemas.microsoft.com/office/drawing/2014/main" id="{00000000-0008-0000-0F00-00005A020000}"/>
            </a:ext>
          </a:extLst>
        </xdr:cNvPr>
        <xdr:cNvSpPr txBox="1"/>
      </xdr:nvSpPr>
      <xdr:spPr>
        <a:xfrm>
          <a:off x="20199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a:extLst>
            <a:ext uri="{FF2B5EF4-FFF2-40B4-BE49-F238E27FC236}">
              <a16:creationId xmlns:a16="http://schemas.microsoft.com/office/drawing/2014/main" id="{00000000-0008-0000-0F00-00007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29" name="【庁舎】&#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1" name="【庁舎】&#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33" name="【庁舎】&#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36" name="n_1aveValue【庁舎】&#10;有形固定資産減価償却率">
          <a:extLst>
            <a:ext uri="{FF2B5EF4-FFF2-40B4-BE49-F238E27FC236}">
              <a16:creationId xmlns:a16="http://schemas.microsoft.com/office/drawing/2014/main" id="{00000000-0008-0000-0F00-00007C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38" name="n_2aveValue【庁舎】&#10;有形固定資産減価償却率">
          <a:extLst>
            <a:ext uri="{FF2B5EF4-FFF2-40B4-BE49-F238E27FC236}">
              <a16:creationId xmlns:a16="http://schemas.microsoft.com/office/drawing/2014/main" id="{00000000-0008-0000-0F00-00007E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139700</xdr:rowOff>
    </xdr:from>
    <xdr:to>
      <xdr:col>85</xdr:col>
      <xdr:colOff>177800</xdr:colOff>
      <xdr:row>100</xdr:row>
      <xdr:rowOff>69850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54627</xdr:rowOff>
    </xdr:from>
    <xdr:ext cx="405111" cy="259045"/>
    <xdr:sp macro="" textlink="">
      <xdr:nvSpPr>
        <xdr:cNvPr id="645" name="【庁舎】&#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144599</xdr:rowOff>
    </xdr:from>
    <xdr:to>
      <xdr:col>81</xdr:col>
      <xdr:colOff>101600</xdr:colOff>
      <xdr:row>100</xdr:row>
      <xdr:rowOff>74749</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23949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5481300" y="171640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100</xdr:row>
      <xdr:rowOff>23949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70905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91276</xdr:rowOff>
    </xdr:from>
    <xdr:ext cx="405111" cy="259045"/>
    <xdr:sp macro="" textlink="">
      <xdr:nvSpPr>
        <xdr:cNvPr id="650" name="n_1mainValue【庁舎】&#10;有形固定資産減価償却率">
          <a:extLst>
            <a:ext uri="{FF2B5EF4-FFF2-40B4-BE49-F238E27FC236}">
              <a16:creationId xmlns:a16="http://schemas.microsoft.com/office/drawing/2014/main" id="{00000000-0008-0000-0F00-00008A020000}"/>
            </a:ext>
          </a:extLst>
        </xdr:cNvPr>
        <xdr:cNvSpPr txBox="1"/>
      </xdr:nvSpPr>
      <xdr:spPr>
        <a:xfrm>
          <a:off x="15266044" y="1689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651" name="n_2mainValue【庁舎】&#10;有形固定資産減価償却率">
          <a:extLst>
            <a:ext uri="{FF2B5EF4-FFF2-40B4-BE49-F238E27FC236}">
              <a16:creationId xmlns:a16="http://schemas.microsoft.com/office/drawing/2014/main" id="{00000000-0008-0000-0F00-00008B020000}"/>
            </a:ext>
          </a:extLst>
        </xdr:cNvPr>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a:extLst>
            <a:ext uri="{FF2B5EF4-FFF2-40B4-BE49-F238E27FC236}">
              <a16:creationId xmlns:a16="http://schemas.microsoft.com/office/drawing/2014/main" id="{00000000-0008-0000-0F00-0000A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74" name="【庁舎】&#10;一人当たり面積最小値テキスト">
          <a:extLst>
            <a:ext uri="{FF2B5EF4-FFF2-40B4-BE49-F238E27FC236}">
              <a16:creationId xmlns:a16="http://schemas.microsoft.com/office/drawing/2014/main" id="{00000000-0008-0000-0F00-0000A2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76" name="【庁舎】&#10;一人当たり面積最大値テキスト">
          <a:extLst>
            <a:ext uri="{FF2B5EF4-FFF2-40B4-BE49-F238E27FC236}">
              <a16:creationId xmlns:a16="http://schemas.microsoft.com/office/drawing/2014/main" id="{00000000-0008-0000-0F00-0000A4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78" name="【庁舎】&#10;一人当たり面積平均値テキスト">
          <a:extLst>
            <a:ext uri="{FF2B5EF4-FFF2-40B4-BE49-F238E27FC236}">
              <a16:creationId xmlns:a16="http://schemas.microsoft.com/office/drawing/2014/main" id="{00000000-0008-0000-0F00-0000A602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81" name="n_1aveValue【庁舎】&#10;一人当たり面積">
          <a:extLst>
            <a:ext uri="{FF2B5EF4-FFF2-40B4-BE49-F238E27FC236}">
              <a16:creationId xmlns:a16="http://schemas.microsoft.com/office/drawing/2014/main" id="{00000000-0008-0000-0F00-0000A9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83" name="n_2aveValue【庁舎】&#10;一人当たり面積">
          <a:extLst>
            <a:ext uri="{FF2B5EF4-FFF2-40B4-BE49-F238E27FC236}">
              <a16:creationId xmlns:a16="http://schemas.microsoft.com/office/drawing/2014/main" id="{00000000-0008-0000-0F00-0000AB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92380</xdr:rowOff>
    </xdr:from>
    <xdr:to>
      <xdr:col>116</xdr:col>
      <xdr:colOff>114300</xdr:colOff>
      <xdr:row>108</xdr:row>
      <xdr:rowOff>22530</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22110700" y="184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7307</xdr:rowOff>
    </xdr:from>
    <xdr:ext cx="469744" cy="259045"/>
    <xdr:sp macro="" textlink="">
      <xdr:nvSpPr>
        <xdr:cNvPr id="690" name="【庁舎】&#10;一人当たり面積該当値テキスト">
          <a:extLst>
            <a:ext uri="{FF2B5EF4-FFF2-40B4-BE49-F238E27FC236}">
              <a16:creationId xmlns:a16="http://schemas.microsoft.com/office/drawing/2014/main" id="{00000000-0008-0000-0F00-0000B2020000}"/>
            </a:ext>
          </a:extLst>
        </xdr:cNvPr>
        <xdr:cNvSpPr txBox="1"/>
      </xdr:nvSpPr>
      <xdr:spPr>
        <a:xfrm>
          <a:off x="22199600" y="183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94208</xdr:rowOff>
    </xdr:from>
    <xdr:to>
      <xdr:col>112</xdr:col>
      <xdr:colOff>38100</xdr:colOff>
      <xdr:row>108</xdr:row>
      <xdr:rowOff>24358</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21272500" y="184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143180</xdr:rowOff>
    </xdr:from>
    <xdr:to>
      <xdr:col>116</xdr:col>
      <xdr:colOff>63500</xdr:colOff>
      <xdr:row>107</xdr:row>
      <xdr:rowOff>145008</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1323300" y="1848833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103809</xdr:rowOff>
    </xdr:from>
    <xdr:to>
      <xdr:col>107</xdr:col>
      <xdr:colOff>101600</xdr:colOff>
      <xdr:row>108</xdr:row>
      <xdr:rowOff>33959</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20383500" y="184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145008</xdr:rowOff>
    </xdr:from>
    <xdr:to>
      <xdr:col>111</xdr:col>
      <xdr:colOff>177800</xdr:colOff>
      <xdr:row>107</xdr:row>
      <xdr:rowOff>154609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0434300" y="1849015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15485</xdr:rowOff>
    </xdr:from>
    <xdr:ext cx="469744" cy="259045"/>
    <xdr:sp macro="" textlink="">
      <xdr:nvSpPr>
        <xdr:cNvPr id="695" name="n_1mainValue【庁舎】&#10;一人当たり面積">
          <a:extLst>
            <a:ext uri="{FF2B5EF4-FFF2-40B4-BE49-F238E27FC236}">
              <a16:creationId xmlns:a16="http://schemas.microsoft.com/office/drawing/2014/main" id="{00000000-0008-0000-0F00-0000B7020000}"/>
            </a:ext>
          </a:extLst>
        </xdr:cNvPr>
        <xdr:cNvSpPr txBox="1"/>
      </xdr:nvSpPr>
      <xdr:spPr>
        <a:xfrm>
          <a:off x="21075727" y="185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25086</xdr:rowOff>
    </xdr:from>
    <xdr:ext cx="469744" cy="259045"/>
    <xdr:sp macro="" textlink="">
      <xdr:nvSpPr>
        <xdr:cNvPr id="696" name="n_2mainValue【庁舎】&#10;一人当たり面積">
          <a:extLst>
            <a:ext uri="{FF2B5EF4-FFF2-40B4-BE49-F238E27FC236}">
              <a16:creationId xmlns:a16="http://schemas.microsoft.com/office/drawing/2014/main" id="{00000000-0008-0000-0F00-0000B8020000}"/>
            </a:ext>
          </a:extLst>
        </xdr:cNvPr>
        <xdr:cNvSpPr txBox="1"/>
      </xdr:nvSpPr>
      <xdr:spPr>
        <a:xfrm>
          <a:off x="20199427" y="185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当村においては福祉施設、保健センターなど民生・衛生系施設や学校施設は類似団体と同程度の</a:t>
          </a:r>
          <a:r>
            <a:rPr kumimoji="1" lang="ja-JP" altLang="en-US" sz="1100">
              <a:solidFill>
                <a:schemeClr val="dk1"/>
              </a:solidFill>
              <a:effectLst/>
              <a:latin typeface="+mn-lt"/>
              <a:ea typeface="+mn-ea"/>
              <a:cs typeface="+mn-cs"/>
            </a:rPr>
            <a:t>水準を維持してますが、</a:t>
          </a:r>
          <a:r>
            <a:rPr kumimoji="1" lang="ja-JP" altLang="ja-JP" sz="1100">
              <a:solidFill>
                <a:schemeClr val="dk1"/>
              </a:solidFill>
              <a:effectLst/>
              <a:latin typeface="+mn-lt"/>
              <a:ea typeface="+mn-ea"/>
              <a:cs typeface="+mn-cs"/>
            </a:rPr>
            <a:t>体育館・役場庁舎は建設から年数が経過し、更新時期を迎えています。</a:t>
          </a:r>
          <a:endParaRPr lang="ja-JP" altLang="ja-JP" sz="1400">
            <a:effectLst/>
          </a:endParaRPr>
        </a:p>
        <a:p>
          <a:r>
            <a:rPr kumimoji="1" lang="ja-JP" altLang="ja-JP" sz="1100">
              <a:solidFill>
                <a:schemeClr val="dk1"/>
              </a:solidFill>
              <a:effectLst/>
              <a:latin typeface="+mn-lt"/>
              <a:ea typeface="+mn-ea"/>
              <a:cs typeface="+mn-cs"/>
            </a:rPr>
            <a:t>　役場庁舎については平成３１～３２年度に建替えを予定しており数値の改善が見込まれます。</a:t>
          </a:r>
          <a:endParaRPr lang="ja-JP" altLang="ja-JP" sz="1400">
            <a:effectLst/>
          </a:endParaRPr>
        </a:p>
        <a:p>
          <a:r>
            <a:rPr kumimoji="1" lang="ja-JP" altLang="ja-JP" sz="1100">
              <a:solidFill>
                <a:schemeClr val="dk1"/>
              </a:solidFill>
              <a:effectLst/>
              <a:latin typeface="+mn-lt"/>
              <a:ea typeface="+mn-ea"/>
              <a:cs typeface="+mn-cs"/>
            </a:rPr>
            <a:t>　一般廃棄物処理施設、消防施設は広域で運営しています。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年度指数は前年度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0.20</a:t>
          </a:r>
          <a:r>
            <a:rPr lang="ja-JP" altLang="ja-JP" sz="1100" b="0" i="0" baseline="0">
              <a:solidFill>
                <a:schemeClr val="dk1"/>
              </a:solidFill>
              <a:effectLst/>
              <a:latin typeface="+mn-lt"/>
              <a:ea typeface="+mn-ea"/>
              <a:cs typeface="+mn-cs"/>
            </a:rPr>
            <a:t>ポイントとなりました。</a:t>
          </a:r>
          <a:endParaRPr lang="ja-JP" altLang="ja-JP" sz="1400">
            <a:effectLst/>
          </a:endParaRPr>
        </a:p>
        <a:p>
          <a:pPr rtl="0"/>
          <a:r>
            <a:rPr lang="ja-JP" altLang="ja-JP" sz="1100" b="0" i="0" baseline="0">
              <a:solidFill>
                <a:schemeClr val="dk1"/>
              </a:solidFill>
              <a:effectLst/>
              <a:latin typeface="+mn-lt"/>
              <a:ea typeface="+mn-ea"/>
              <a:cs typeface="+mn-cs"/>
            </a:rPr>
            <a:t>　本村の財政力指数は横ばい状況となっており、雇用状況の改善などにより村税については下げ止まりの様子を見せているものの、小規模企業の閉鎖や高齢化に伴う青壮年齢層の所得額の低下により、今後とも大幅な増税は見込めず、この状況が続くものと考えます。</a:t>
          </a:r>
          <a:endParaRPr lang="ja-JP" altLang="ja-JP" sz="1400">
            <a:effectLst/>
          </a:endParaRPr>
        </a:p>
        <a:p>
          <a:pPr rtl="0"/>
          <a:r>
            <a:rPr lang="ja-JP" altLang="ja-JP" sz="1100" b="0" i="0" baseline="0">
              <a:solidFill>
                <a:schemeClr val="dk1"/>
              </a:solidFill>
              <a:effectLst/>
              <a:latin typeface="+mn-lt"/>
              <a:ea typeface="+mn-ea"/>
              <a:cs typeface="+mn-cs"/>
            </a:rPr>
            <a:t>　類似団体の中においては</a:t>
          </a:r>
          <a:r>
            <a:rPr lang="en-US" altLang="ja-JP" sz="1100" b="0" i="0" baseline="0">
              <a:solidFill>
                <a:schemeClr val="dk1"/>
              </a:solidFill>
              <a:effectLst/>
              <a:latin typeface="+mn-lt"/>
              <a:ea typeface="+mn-ea"/>
              <a:cs typeface="+mn-cs"/>
            </a:rPr>
            <a:t>42/151</a:t>
          </a:r>
          <a:r>
            <a:rPr lang="ja-JP" altLang="ja-JP" sz="1100" b="0" i="0" baseline="0">
              <a:solidFill>
                <a:schemeClr val="dk1"/>
              </a:solidFill>
              <a:effectLst/>
              <a:latin typeface="+mn-lt"/>
              <a:ea typeface="+mn-ea"/>
              <a:cs typeface="+mn-cs"/>
            </a:rPr>
            <a:t>位となっているものの、村としては今後の財政力基盤の強化のため、農産物のブランド化・産業ネットワーク組織の確立や、インバウンド施策や新幹線利用による観光客を取り込むための誘客事業などに取り組み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経常収支比率は前年度数値より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ポイント上昇しました。</a:t>
          </a:r>
          <a:endParaRPr lang="ja-JP" altLang="ja-JP" sz="1400">
            <a:effectLst/>
          </a:endParaRPr>
        </a:p>
        <a:p>
          <a:pPr rtl="0"/>
          <a:r>
            <a:rPr lang="ja-JP" altLang="ja-JP" sz="1100" b="0" i="0" baseline="0">
              <a:solidFill>
                <a:schemeClr val="dk1"/>
              </a:solidFill>
              <a:effectLst/>
              <a:latin typeface="+mn-lt"/>
              <a:ea typeface="+mn-ea"/>
              <a:cs typeface="+mn-cs"/>
            </a:rPr>
            <a:t>　要因は、経常的支出が対前年</a:t>
          </a:r>
          <a:r>
            <a:rPr lang="en-US" altLang="ja-JP" sz="1100" b="0" i="0" baseline="0">
              <a:solidFill>
                <a:schemeClr val="dk1"/>
              </a:solidFill>
              <a:effectLst/>
              <a:latin typeface="+mn-lt"/>
              <a:ea typeface="+mn-ea"/>
              <a:cs typeface="+mn-cs"/>
            </a:rPr>
            <a:t>30,741</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ましたが</a:t>
          </a:r>
          <a:r>
            <a:rPr lang="ja-JP" altLang="ja-JP" sz="1100" b="0" i="0" baseline="0">
              <a:solidFill>
                <a:schemeClr val="dk1"/>
              </a:solidFill>
              <a:effectLst/>
              <a:latin typeface="+mn-lt"/>
              <a:ea typeface="+mn-ea"/>
              <a:cs typeface="+mn-cs"/>
            </a:rPr>
            <a:t>、経常的な一般財源収入額も対前年度比</a:t>
          </a:r>
          <a:r>
            <a:rPr lang="en-US" altLang="ja-JP" sz="1100" b="0" i="0" baseline="0">
              <a:solidFill>
                <a:schemeClr val="dk1"/>
              </a:solidFill>
              <a:effectLst/>
              <a:latin typeface="+mn-lt"/>
              <a:ea typeface="+mn-ea"/>
              <a:cs typeface="+mn-cs"/>
            </a:rPr>
            <a:t>64,778</a:t>
          </a:r>
          <a:r>
            <a:rPr lang="ja-JP" altLang="ja-JP" sz="1100" b="0" i="0" baseline="0">
              <a:solidFill>
                <a:schemeClr val="dk1"/>
              </a:solidFill>
              <a:effectLst/>
              <a:latin typeface="+mn-lt"/>
              <a:ea typeface="+mn-ea"/>
              <a:cs typeface="+mn-cs"/>
            </a:rPr>
            <a:t>千円の減となったことから、経常一般財源に余裕がなくなったことで比率が上昇しました。経常一般財源が減となった主な要因は、</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73,034</a:t>
          </a:r>
          <a:r>
            <a:rPr lang="ja-JP" altLang="ja-JP" sz="1100" b="0" i="0" baseline="0">
              <a:solidFill>
                <a:schemeClr val="dk1"/>
              </a:solidFill>
              <a:effectLst/>
              <a:latin typeface="+mn-lt"/>
              <a:ea typeface="+mn-ea"/>
              <a:cs typeface="+mn-cs"/>
            </a:rPr>
            <a:t>千円減額になったことによります。</a:t>
          </a:r>
          <a:endParaRPr lang="ja-JP" altLang="ja-JP" sz="1400">
            <a:effectLst/>
          </a:endParaRPr>
        </a:p>
        <a:p>
          <a:pPr rtl="0"/>
          <a:r>
            <a:rPr lang="ja-JP" altLang="ja-JP" sz="1100" b="0" i="0" baseline="0">
              <a:solidFill>
                <a:schemeClr val="dk1"/>
              </a:solidFill>
              <a:effectLst/>
              <a:latin typeface="+mn-lt"/>
              <a:ea typeface="+mn-ea"/>
              <a:cs typeface="+mn-cs"/>
            </a:rPr>
            <a:t>　過去に借入れた過疎債等について償還が完了してきてはいるものの、平成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国の過疎地域の再指定を受け過疎債の活用を始めたため、過疎債の償還にあたる公債費が今後増加する見込みです。経常経費については村全体の意識改革を行い、経費削減による経常的な歳出を抑えること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60053</xdr:rowOff>
    </xdr:from>
    <xdr:to>
      <xdr:col>23</xdr:col>
      <xdr:colOff>133350</xdr:colOff>
      <xdr:row>64</xdr:row>
      <xdr:rowOff>94524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3285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117747</xdr:rowOff>
    </xdr:from>
    <xdr:to>
      <xdr:col>19</xdr:col>
      <xdr:colOff>133350</xdr:colOff>
      <xdr:row>64</xdr:row>
      <xdr:rowOff>60053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1909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117747</xdr:rowOff>
    </xdr:from>
    <xdr:to>
      <xdr:col>15</xdr:col>
      <xdr:colOff>82550</xdr:colOff>
      <xdr:row>64</xdr:row>
      <xdr:rowOff>60053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1909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18687</xdr:rowOff>
    </xdr:from>
    <xdr:to>
      <xdr:col>11</xdr:col>
      <xdr:colOff>31750</xdr:colOff>
      <xdr:row>64</xdr:row>
      <xdr:rowOff>60053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914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43724</xdr:rowOff>
    </xdr:from>
    <xdr:to>
      <xdr:col>23</xdr:col>
      <xdr:colOff>184150</xdr:colOff>
      <xdr:row>64</xdr:row>
      <xdr:rowOff>145324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60251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9253</xdr:rowOff>
    </xdr:from>
    <xdr:to>
      <xdr:col>19</xdr:col>
      <xdr:colOff>184150</xdr:colOff>
      <xdr:row>64</xdr:row>
      <xdr:rowOff>110853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95630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66947</xdr:rowOff>
    </xdr:from>
    <xdr:to>
      <xdr:col>15</xdr:col>
      <xdr:colOff>133350</xdr:colOff>
      <xdr:row>63</xdr:row>
      <xdr:rowOff>168547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7274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9253</xdr:rowOff>
    </xdr:from>
    <xdr:to>
      <xdr:col>11</xdr:col>
      <xdr:colOff>82550</xdr:colOff>
      <xdr:row>64</xdr:row>
      <xdr:rowOff>110853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139337</xdr:rowOff>
    </xdr:from>
    <xdr:to>
      <xdr:col>7</xdr:col>
      <xdr:colOff>31750</xdr:colOff>
      <xdr:row>64</xdr:row>
      <xdr:rowOff>69487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54264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昨年度の人口一人当たりの決算額から</a:t>
          </a:r>
          <a:r>
            <a:rPr lang="en-US" altLang="ja-JP" sz="1100" b="0" i="0" baseline="0">
              <a:solidFill>
                <a:schemeClr val="dk1"/>
              </a:solidFill>
              <a:effectLst/>
              <a:latin typeface="+mn-lt"/>
              <a:ea typeface="+mn-ea"/>
              <a:cs typeface="+mn-cs"/>
            </a:rPr>
            <a:t>4,774</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額となりました。類似団体比較においては低い決算額であるものの、全国・県平均から比べると</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倍近くの決算状況であることに変わりはありません。人件費、物件費とも大幅な増減はありませんが、分母となる人口については前年比</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人の減少となっていることが影響しています。</a:t>
          </a:r>
          <a:endParaRPr lang="ja-JP" altLang="ja-JP" sz="1400">
            <a:effectLst/>
          </a:endParaRPr>
        </a:p>
        <a:p>
          <a:pPr rtl="0"/>
          <a:r>
            <a:rPr lang="ja-JP" altLang="ja-JP" sz="1100" b="0" i="0" baseline="0">
              <a:solidFill>
                <a:schemeClr val="dk1"/>
              </a:solidFill>
              <a:effectLst/>
              <a:latin typeface="+mn-lt"/>
              <a:ea typeface="+mn-ea"/>
              <a:cs typeface="+mn-cs"/>
            </a:rPr>
            <a:t>　決算額のうち他団体と類さない内訳として冬期間に要する除排雪に要する経費があり、他の無降雪地域と比較した場合、大きな経費要因となります。人件費についてはラスパイレス指数で「</a:t>
          </a:r>
          <a:r>
            <a:rPr lang="en-US" altLang="ja-JP" sz="1100" b="0" i="0" baseline="0">
              <a:solidFill>
                <a:schemeClr val="dk1"/>
              </a:solidFill>
              <a:effectLst/>
              <a:latin typeface="+mn-lt"/>
              <a:ea typeface="+mn-ea"/>
              <a:cs typeface="+mn-cs"/>
            </a:rPr>
            <a:t>93.8</a:t>
          </a:r>
          <a:r>
            <a:rPr lang="ja-JP" altLang="ja-JP" sz="1100" b="0" i="0" baseline="0">
              <a:solidFill>
                <a:schemeClr val="dk1"/>
              </a:solidFill>
              <a:effectLst/>
              <a:latin typeface="+mn-lt"/>
              <a:ea typeface="+mn-ea"/>
              <a:cs typeface="+mn-cs"/>
            </a:rPr>
            <a:t>」と比較的に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高い水準ではなく、物件費の割合が大きいため高い水準になっています。物件費の抑制にあたっては、各施設・業務の委託等について事業内容の精査を十分実施しながら経費削減に努めることとします。</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165911</xdr:rowOff>
    </xdr:from>
    <xdr:to>
      <xdr:col>23</xdr:col>
      <xdr:colOff>133350</xdr:colOff>
      <xdr:row>81</xdr:row>
      <xdr:rowOff>171396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53361"/>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159666</xdr:rowOff>
    </xdr:from>
    <xdr:to>
      <xdr:col>19</xdr:col>
      <xdr:colOff>133350</xdr:colOff>
      <xdr:row>81</xdr:row>
      <xdr:rowOff>171396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7116"/>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159666</xdr:rowOff>
    </xdr:from>
    <xdr:to>
      <xdr:col>15</xdr:col>
      <xdr:colOff>82550</xdr:colOff>
      <xdr:row>81</xdr:row>
      <xdr:rowOff>168286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47116"/>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152124</xdr:rowOff>
    </xdr:from>
    <xdr:to>
      <xdr:col>11</xdr:col>
      <xdr:colOff>31750</xdr:colOff>
      <xdr:row>81</xdr:row>
      <xdr:rowOff>168286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9574"/>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115111</xdr:rowOff>
    </xdr:from>
    <xdr:to>
      <xdr:col>23</xdr:col>
      <xdr:colOff>184150</xdr:colOff>
      <xdr:row>82</xdr:row>
      <xdr:rowOff>45261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36388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120596</xdr:rowOff>
    </xdr:from>
    <xdr:to>
      <xdr:col>19</xdr:col>
      <xdr:colOff>184150</xdr:colOff>
      <xdr:row>82</xdr:row>
      <xdr:rowOff>50746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60923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6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108866</xdr:rowOff>
    </xdr:from>
    <xdr:to>
      <xdr:col>15</xdr:col>
      <xdr:colOff>133350</xdr:colOff>
      <xdr:row>82</xdr:row>
      <xdr:rowOff>39016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49193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117486</xdr:rowOff>
    </xdr:from>
    <xdr:to>
      <xdr:col>11</xdr:col>
      <xdr:colOff>82550</xdr:colOff>
      <xdr:row>82</xdr:row>
      <xdr:rowOff>47636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57813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101324</xdr:rowOff>
    </xdr:from>
    <xdr:to>
      <xdr:col>7</xdr:col>
      <xdr:colOff>31750</xdr:colOff>
      <xdr:row>82</xdr:row>
      <xdr:rowOff>31474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41651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数値未確定のため空欄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89536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89536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4374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59373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437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59373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4978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本村では平成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年度までの間、早期退職者制度により職員の新陳代謝促進を促してきました。退職者の補充を極力抑制しながらも、村内施設の削減・事務内容の見直しをおこないながら、行政運営にあたってきました。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現状では、業務量において必要最小限の職員数となっており、今後も職員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人の能力の向上を行いながら、住民サービスの向上に向けて適正な職員数の維持に努めます。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124092</xdr:rowOff>
    </xdr:from>
    <xdr:to>
      <xdr:col>81</xdr:col>
      <xdr:colOff>44450</xdr:colOff>
      <xdr:row>60</xdr:row>
      <xdr:rowOff>130366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109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120472</xdr:rowOff>
    </xdr:from>
    <xdr:to>
      <xdr:col>77</xdr:col>
      <xdr:colOff>44450</xdr:colOff>
      <xdr:row>60</xdr:row>
      <xdr:rowOff>124092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747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112509</xdr:rowOff>
    </xdr:from>
    <xdr:to>
      <xdr:col>72</xdr:col>
      <xdr:colOff>203200</xdr:colOff>
      <xdr:row>60</xdr:row>
      <xdr:rowOff>120472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9950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112509</xdr:rowOff>
    </xdr:from>
    <xdr:to>
      <xdr:col>68</xdr:col>
      <xdr:colOff>152400</xdr:colOff>
      <xdr:row>60</xdr:row>
      <xdr:rowOff>123851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399509"/>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79566</xdr:rowOff>
    </xdr:from>
    <xdr:to>
      <xdr:col>81</xdr:col>
      <xdr:colOff>95250</xdr:colOff>
      <xdr:row>61</xdr:row>
      <xdr:rowOff>9716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96093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1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73292</xdr:rowOff>
    </xdr:from>
    <xdr:to>
      <xdr:col>77</xdr:col>
      <xdr:colOff>95250</xdr:colOff>
      <xdr:row>61</xdr:row>
      <xdr:rowOff>3442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2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69672</xdr:rowOff>
    </xdr:from>
    <xdr:to>
      <xdr:col>73</xdr:col>
      <xdr:colOff>44450</xdr:colOff>
      <xdr:row>60</xdr:row>
      <xdr:rowOff>171272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61709</xdr:rowOff>
    </xdr:from>
    <xdr:to>
      <xdr:col>68</xdr:col>
      <xdr:colOff>203200</xdr:colOff>
      <xdr:row>60</xdr:row>
      <xdr:rowOff>163309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2036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73051</xdr:rowOff>
    </xdr:from>
    <xdr:to>
      <xdr:col>64</xdr:col>
      <xdr:colOff>152400</xdr:colOff>
      <xdr:row>61</xdr:row>
      <xdr:rowOff>3201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13378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改善しました。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標準税収入額や普通交付税の交付額によっても比率は左右されますが、なにより地方債償還に係る公債費が大きく影響します。平成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年度は、普通会計における償還額が</a:t>
          </a:r>
          <a:r>
            <a:rPr lang="en-US" altLang="ja-JP" sz="1100" b="0" i="0" baseline="0">
              <a:solidFill>
                <a:schemeClr val="dk1"/>
              </a:solidFill>
              <a:effectLst/>
              <a:latin typeface="+mn-lt"/>
              <a:ea typeface="+mn-ea"/>
              <a:cs typeface="+mn-cs"/>
            </a:rPr>
            <a:t>52,763</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か年平均では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の改善となりました。</a:t>
          </a:r>
          <a:endParaRPr lang="ja-JP" altLang="ja-JP" sz="1400">
            <a:effectLst/>
          </a:endParaRPr>
        </a:p>
        <a:p>
          <a:pPr rtl="0"/>
          <a:r>
            <a:rPr lang="ja-JP" altLang="ja-JP" sz="1100" b="0" i="0" baseline="0">
              <a:solidFill>
                <a:schemeClr val="dk1"/>
              </a:solidFill>
              <a:effectLst/>
              <a:latin typeface="+mn-lt"/>
              <a:ea typeface="+mn-ea"/>
              <a:cs typeface="+mn-cs"/>
            </a:rPr>
            <a:t>　村では新規発行の抑制に努め、繰上償還を実施したことにより比率が改善されてきました。平成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年度決算以降は単年度ごとの比率において上昇傾向にありま</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が、これは平成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年以降借入れている過疎債</a:t>
          </a:r>
          <a:r>
            <a:rPr lang="ja-JP" altLang="en-US" sz="1100" b="0" i="0" baseline="0">
              <a:solidFill>
                <a:schemeClr val="dk1"/>
              </a:solidFill>
              <a:effectLst/>
              <a:latin typeface="+mn-lt"/>
              <a:ea typeface="+mn-ea"/>
              <a:cs typeface="+mn-cs"/>
            </a:rPr>
            <a:t>と臨時財政対策債</a:t>
          </a:r>
          <a:r>
            <a:rPr lang="ja-JP" altLang="ja-JP" sz="1100" b="0" i="0" baseline="0">
              <a:solidFill>
                <a:schemeClr val="dk1"/>
              </a:solidFill>
              <a:effectLst/>
              <a:latin typeface="+mn-lt"/>
              <a:ea typeface="+mn-ea"/>
              <a:cs typeface="+mn-cs"/>
            </a:rPr>
            <a:t>の償還が始まっているためです。比率上昇については後年度に影響を及ぼさないよう、地方債計画を立てることとします。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28363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5560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44450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60537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決算では</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改善しました。</a:t>
          </a:r>
          <a:endParaRPr lang="ja-JP" altLang="ja-JP" sz="1400">
            <a:effectLst/>
          </a:endParaRPr>
        </a:p>
        <a:p>
          <a:pPr rtl="0"/>
          <a:r>
            <a:rPr lang="ja-JP" altLang="ja-JP" sz="1100" b="0" i="0" baseline="0">
              <a:solidFill>
                <a:schemeClr val="dk1"/>
              </a:solidFill>
              <a:effectLst/>
              <a:latin typeface="+mn-lt"/>
              <a:ea typeface="+mn-ea"/>
              <a:cs typeface="+mn-cs"/>
            </a:rPr>
            <a:t>　この要因としては、</a:t>
          </a:r>
          <a:r>
            <a:rPr lang="ja-JP" altLang="en-US" sz="1100" b="0" i="0" baseline="0">
              <a:solidFill>
                <a:schemeClr val="dk1"/>
              </a:solidFill>
              <a:effectLst/>
              <a:latin typeface="+mn-lt"/>
              <a:ea typeface="+mn-ea"/>
              <a:cs typeface="+mn-cs"/>
            </a:rPr>
            <a:t>将来負担額自体は若干増加したものの</a:t>
          </a:r>
          <a:r>
            <a:rPr lang="ja-JP" altLang="ja-JP" sz="1100" b="0" i="0" baseline="0">
              <a:solidFill>
                <a:schemeClr val="dk1"/>
              </a:solidFill>
              <a:effectLst/>
              <a:latin typeface="+mn-lt"/>
              <a:ea typeface="+mn-ea"/>
              <a:cs typeface="+mn-cs"/>
            </a:rPr>
            <a:t>、充当可能基金が</a:t>
          </a:r>
          <a:r>
            <a:rPr lang="en-US" altLang="ja-JP" sz="1100" b="0" i="0" baseline="0">
              <a:solidFill>
                <a:schemeClr val="dk1"/>
              </a:solidFill>
              <a:effectLst/>
              <a:latin typeface="+mn-lt"/>
              <a:ea typeface="+mn-ea"/>
              <a:cs typeface="+mn-cs"/>
            </a:rPr>
            <a:t>122,078</a:t>
          </a:r>
          <a:r>
            <a:rPr lang="ja-JP" altLang="ja-JP" sz="1100" b="0" i="0" baseline="0">
              <a:solidFill>
                <a:schemeClr val="dk1"/>
              </a:solidFill>
              <a:effectLst/>
              <a:latin typeface="+mn-lt"/>
              <a:ea typeface="+mn-ea"/>
              <a:cs typeface="+mn-cs"/>
            </a:rPr>
            <a:t>千円増加したことによります。</a:t>
          </a:r>
          <a:endParaRPr lang="ja-JP" altLang="ja-JP" sz="1400">
            <a:effectLst/>
          </a:endParaRPr>
        </a:p>
        <a:p>
          <a:pPr rtl="0"/>
          <a:r>
            <a:rPr lang="ja-JP" altLang="ja-JP" sz="1100" b="0" i="0" baseline="0">
              <a:solidFill>
                <a:schemeClr val="dk1"/>
              </a:solidFill>
              <a:effectLst/>
              <a:latin typeface="+mn-lt"/>
              <a:ea typeface="+mn-ea"/>
              <a:cs typeface="+mn-cs"/>
            </a:rPr>
            <a:t>　年々改善の一途をたどることができているものの、新庁舎建設事業など大型事業</a:t>
          </a:r>
          <a:r>
            <a:rPr lang="ja-JP" altLang="en-US" sz="1100" b="0" i="0" baseline="0">
              <a:solidFill>
                <a:schemeClr val="dk1"/>
              </a:solidFill>
              <a:effectLst/>
              <a:latin typeface="+mn-lt"/>
              <a:ea typeface="+mn-ea"/>
              <a:cs typeface="+mn-cs"/>
            </a:rPr>
            <a:t>に着手しているため</a:t>
          </a:r>
          <a:r>
            <a:rPr lang="ja-JP" altLang="ja-JP" sz="1100" b="0" i="0" baseline="0">
              <a:solidFill>
                <a:schemeClr val="dk1"/>
              </a:solidFill>
              <a:effectLst/>
              <a:latin typeface="+mn-lt"/>
              <a:ea typeface="+mn-ea"/>
              <a:cs typeface="+mn-cs"/>
            </a:rPr>
            <a:t>、今後とも後年度の村の財政状況に影響を与えないよう努めなければなりません。</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103324</xdr:rowOff>
    </xdr:from>
    <xdr:to>
      <xdr:col>77</xdr:col>
      <xdr:colOff>44450</xdr:colOff>
      <xdr:row>15</xdr:row>
      <xdr:rowOff>25854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33217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25854</xdr:rowOff>
    </xdr:from>
    <xdr:to>
      <xdr:col>72</xdr:col>
      <xdr:colOff>203200</xdr:colOff>
      <xdr:row>15</xdr:row>
      <xdr:rowOff>160292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597604"/>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160292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632075"/>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52524</xdr:rowOff>
    </xdr:from>
    <xdr:to>
      <xdr:col>77</xdr:col>
      <xdr:colOff>95250</xdr:colOff>
      <xdr:row>13</xdr:row>
      <xdr:rowOff>154124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138901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36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146504</xdr:rowOff>
    </xdr:from>
    <xdr:to>
      <xdr:col>73</xdr:col>
      <xdr:colOff>44450</xdr:colOff>
      <xdr:row>15</xdr:row>
      <xdr:rowOff>76654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61431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109492</xdr:rowOff>
    </xdr:from>
    <xdr:to>
      <xdr:col>68</xdr:col>
      <xdr:colOff>203200</xdr:colOff>
      <xdr:row>16</xdr:row>
      <xdr:rowOff>39642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6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24419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95902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年度決算額では</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となり前年度より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上昇しました。主な原因は</a:t>
          </a:r>
          <a:r>
            <a:rPr lang="ja-JP" altLang="en-US" sz="1100" b="0" i="0" baseline="0">
              <a:solidFill>
                <a:schemeClr val="dk1"/>
              </a:solidFill>
              <a:effectLst/>
              <a:latin typeface="+mn-lt"/>
              <a:ea typeface="+mn-ea"/>
              <a:cs typeface="+mn-cs"/>
            </a:rPr>
            <a:t>職員が</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名増</a:t>
          </a:r>
          <a:r>
            <a:rPr lang="ja-JP" altLang="ja-JP" sz="1100" b="0" i="0" baseline="0">
              <a:solidFill>
                <a:schemeClr val="dk1"/>
              </a:solidFill>
              <a:effectLst/>
              <a:latin typeface="+mn-lt"/>
              <a:ea typeface="+mn-ea"/>
              <a:cs typeface="+mn-cs"/>
            </a:rPr>
            <a:t>となったこと</a:t>
          </a:r>
          <a:r>
            <a:rPr lang="ja-JP" altLang="en-US" sz="1100" b="0" i="0" baseline="0">
              <a:solidFill>
                <a:schemeClr val="dk1"/>
              </a:solidFill>
              <a:effectLst/>
              <a:latin typeface="+mn-lt"/>
              <a:ea typeface="+mn-ea"/>
              <a:cs typeface="+mn-cs"/>
            </a:rPr>
            <a:t>や、人事院勧告</a:t>
          </a:r>
          <a:r>
            <a:rPr lang="ja-JP" altLang="ja-JP" sz="1100" b="0" i="0" baseline="0">
              <a:solidFill>
                <a:schemeClr val="dk1"/>
              </a:solidFill>
              <a:effectLst/>
              <a:latin typeface="+mn-lt"/>
              <a:ea typeface="+mn-ea"/>
              <a:cs typeface="+mn-cs"/>
            </a:rPr>
            <a:t>によるものです。</a:t>
          </a:r>
          <a:endParaRPr lang="ja-JP" altLang="ja-JP" sz="1400">
            <a:effectLst/>
          </a:endParaRPr>
        </a:p>
        <a:p>
          <a:pPr rtl="0"/>
          <a:r>
            <a:rPr lang="ja-JP" altLang="ja-JP" sz="1100" b="0" i="0" baseline="0">
              <a:solidFill>
                <a:schemeClr val="dk1"/>
              </a:solidFill>
              <a:effectLst/>
              <a:latin typeface="+mn-lt"/>
              <a:ea typeface="+mn-ea"/>
              <a:cs typeface="+mn-cs"/>
            </a:rPr>
            <a:t>　今後の新規採用については、退職者数との均衡を保ちながらも計画的に人員管理を行い、限られた職員数の中、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a:t>
          </a:r>
          <a:r>
            <a:rPr lang="ja-JP" altLang="en-US" sz="1100" b="0" i="0" baseline="0">
              <a:solidFill>
                <a:schemeClr val="dk1"/>
              </a:solidFill>
              <a:effectLst/>
              <a:latin typeface="+mn-lt"/>
              <a:ea typeface="+mn-ea"/>
              <a:cs typeface="+mn-cs"/>
            </a:rPr>
            <a:t>図り</a:t>
          </a:r>
          <a:r>
            <a:rPr lang="ja-JP" altLang="ja-JP" sz="1100" b="0" i="0" baseline="0">
              <a:solidFill>
                <a:schemeClr val="dk1"/>
              </a:solidFill>
              <a:effectLst/>
              <a:latin typeface="+mn-lt"/>
              <a:ea typeface="+mn-ea"/>
              <a:cs typeface="+mn-cs"/>
            </a:rPr>
            <a:t>ながら、人件費の抑制に努めます。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となり前年度に比べ</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昨年度に引き続き類似団体・国・県の比率からは下回る状況となっています。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した要因としては、</a:t>
          </a:r>
          <a:r>
            <a:rPr lang="ja-JP" altLang="en-US" sz="1100" b="0" i="0" baseline="0">
              <a:solidFill>
                <a:schemeClr val="dk1"/>
              </a:solidFill>
              <a:effectLst/>
              <a:latin typeface="+mn-lt"/>
              <a:ea typeface="+mn-ea"/>
              <a:cs typeface="+mn-cs"/>
            </a:rPr>
            <a:t>住民記録システム移行に伴う委託料</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23,900</a:t>
          </a:r>
          <a:r>
            <a:rPr lang="ja-JP" altLang="en-US" sz="1100" b="0" i="0" baseline="0">
              <a:solidFill>
                <a:schemeClr val="dk1"/>
              </a:solidFill>
              <a:effectLst/>
              <a:latin typeface="+mn-lt"/>
              <a:ea typeface="+mn-ea"/>
              <a:cs typeface="+mn-cs"/>
            </a:rPr>
            <a:t>千円増</a:t>
          </a:r>
          <a:r>
            <a:rPr lang="ja-JP" altLang="ja-JP" sz="1100" b="0" i="0" baseline="0">
              <a:solidFill>
                <a:schemeClr val="dk1"/>
              </a:solidFill>
              <a:effectLst/>
              <a:latin typeface="+mn-lt"/>
              <a:ea typeface="+mn-ea"/>
              <a:cs typeface="+mn-cs"/>
            </a:rPr>
            <a:t>になったことによるものです。</a:t>
          </a:r>
          <a:r>
            <a:rPr lang="ja-JP" altLang="ja-JP" sz="1100">
              <a:solidFill>
                <a:schemeClr val="dk1"/>
              </a:solidFill>
              <a:effectLst/>
              <a:latin typeface="+mn-lt"/>
              <a:ea typeface="+mn-ea"/>
              <a:cs typeface="+mn-cs"/>
            </a:rPr>
            <a:t>　</a:t>
          </a:r>
          <a:endParaRPr lang="ja-JP" altLang="ja-JP" sz="1400">
            <a:effectLst/>
          </a:endParaRPr>
        </a:p>
        <a:p>
          <a:pPr rtl="0"/>
          <a:r>
            <a:rPr lang="ja-JP" altLang="ja-JP" sz="1100" b="0" i="0" baseline="0">
              <a:solidFill>
                <a:schemeClr val="dk1"/>
              </a:solidFill>
              <a:effectLst/>
              <a:latin typeface="+mn-lt"/>
              <a:ea typeface="+mn-ea"/>
              <a:cs typeface="+mn-cs"/>
            </a:rPr>
            <a:t>　今後も事業運営において「ムダ」の見直しをおこない、経費削減を意識した財政運営に努めます。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68217</xdr:rowOff>
    </xdr:from>
    <xdr:to>
      <xdr:col>82</xdr:col>
      <xdr:colOff>107950</xdr:colOff>
      <xdr:row>14</xdr:row>
      <xdr:rowOff>113937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685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68217</xdr:rowOff>
    </xdr:from>
    <xdr:to>
      <xdr:col>78</xdr:col>
      <xdr:colOff>69850</xdr:colOff>
      <xdr:row>14</xdr:row>
      <xdr:rowOff>87812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685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74749</xdr:rowOff>
    </xdr:from>
    <xdr:to>
      <xdr:col>73</xdr:col>
      <xdr:colOff>180975</xdr:colOff>
      <xdr:row>14</xdr:row>
      <xdr:rowOff>87812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750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15966</xdr:rowOff>
    </xdr:from>
    <xdr:to>
      <xdr:col>69</xdr:col>
      <xdr:colOff>92075</xdr:colOff>
      <xdr:row>14</xdr:row>
      <xdr:rowOff>74749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6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63137</xdr:rowOff>
    </xdr:from>
    <xdr:to>
      <xdr:col>82</xdr:col>
      <xdr:colOff>158750</xdr:colOff>
      <xdr:row>14</xdr:row>
      <xdr:rowOff>164737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79664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17417</xdr:rowOff>
    </xdr:from>
    <xdr:to>
      <xdr:col>78</xdr:col>
      <xdr:colOff>120650</xdr:colOff>
      <xdr:row>14</xdr:row>
      <xdr:rowOff>119017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129194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37012</xdr:rowOff>
    </xdr:from>
    <xdr:to>
      <xdr:col>74</xdr:col>
      <xdr:colOff>31750</xdr:colOff>
      <xdr:row>14</xdr:row>
      <xdr:rowOff>138612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148789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23949</xdr:rowOff>
    </xdr:from>
    <xdr:to>
      <xdr:col>69</xdr:col>
      <xdr:colOff>142875</xdr:colOff>
      <xdr:row>14</xdr:row>
      <xdr:rowOff>125549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135726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136616</xdr:rowOff>
    </xdr:from>
    <xdr:to>
      <xdr:col>65</xdr:col>
      <xdr:colOff>53975</xdr:colOff>
      <xdr:row>14</xdr:row>
      <xdr:rowOff>66766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76943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上昇しました。主な要因は</a:t>
          </a:r>
          <a:r>
            <a:rPr lang="ja-JP" altLang="en-US" sz="1100" b="0" i="0" baseline="0">
              <a:solidFill>
                <a:schemeClr val="dk1"/>
              </a:solidFill>
              <a:effectLst/>
              <a:latin typeface="+mn-lt"/>
              <a:ea typeface="+mn-ea"/>
              <a:cs typeface="+mn-cs"/>
            </a:rPr>
            <a:t>介護訓練等の給付費が</a:t>
          </a:r>
          <a:r>
            <a:rPr lang="en-US" altLang="ja-JP" sz="1100" b="0" i="0" baseline="0">
              <a:solidFill>
                <a:schemeClr val="dk1"/>
              </a:solidFill>
              <a:effectLst/>
              <a:latin typeface="+mn-lt"/>
              <a:ea typeface="+mn-ea"/>
              <a:cs typeface="+mn-cs"/>
            </a:rPr>
            <a:t>3,047</a:t>
          </a:r>
          <a:r>
            <a:rPr lang="ja-JP" altLang="ja-JP" sz="1100" b="0" i="0" baseline="0">
              <a:solidFill>
                <a:schemeClr val="dk1"/>
              </a:solidFill>
              <a:effectLst/>
              <a:latin typeface="+mn-lt"/>
              <a:ea typeface="+mn-ea"/>
              <a:cs typeface="+mn-cs"/>
            </a:rPr>
            <a:t>千円増加したことによるものです。扶助費については、介護サービス受給者の増、国民健康保険等の療養費や障害者福祉費の増加に伴い、年々増加傾向にあります。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県内平均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下回っているものの、医療費にかかる扶助費については、保健指導等の取り組みを行うことで抑制に努めます。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2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その他に係る経常収支比率は非常に高いものとなっており、類似団体</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高い</a:t>
          </a:r>
          <a:r>
            <a:rPr lang="ja-JP" altLang="en-US" sz="1100" b="0" i="0" baseline="0">
              <a:solidFill>
                <a:schemeClr val="dk1"/>
              </a:solidFill>
              <a:effectLst/>
              <a:latin typeface="+mn-lt"/>
              <a:ea typeface="+mn-ea"/>
              <a:cs typeface="+mn-cs"/>
            </a:rPr>
            <a:t>数値</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　この内訳で最も多くを占めているものは、特別会計への繰出金となっており、下水道特別会計・観光施設特別会計への繰出金が大半を占めています。施設を維持するために、村の負担はやむを得ないものではありますが、公営事業及び公営企業である特別会計では、独立採算制の原則に立ち返り、運営方法の見直しを随時行いながら今後の運営にあたらなくてはならないと考え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106426</xdr:rowOff>
    </xdr:from>
    <xdr:to>
      <xdr:col>82</xdr:col>
      <xdr:colOff>107950</xdr:colOff>
      <xdr:row>59</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2219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59</xdr:row>
      <xdr:rowOff>106426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1442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44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74422</xdr:rowOff>
    </xdr:from>
    <xdr:to>
      <xdr:col>69</xdr:col>
      <xdr:colOff>92075</xdr:colOff>
      <xdr:row>59</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89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55626</xdr:rowOff>
    </xdr:from>
    <xdr:to>
      <xdr:col>78</xdr:col>
      <xdr:colOff>120650</xdr:colOff>
      <xdr:row>59</xdr:row>
      <xdr:rowOff>157226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142003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5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149352</xdr:rowOff>
    </xdr:from>
    <xdr:to>
      <xdr:col>74</xdr:col>
      <xdr:colOff>31750</xdr:colOff>
      <xdr:row>59</xdr:row>
      <xdr:rowOff>79502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64279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増となりましました。補助費については、類似団体・国・県の平均を下回っており、ここ数年は横ばい状態にあります。</a:t>
          </a:r>
          <a:endParaRPr lang="ja-JP" altLang="ja-JP" sz="1400">
            <a:effectLst/>
          </a:endParaRPr>
        </a:p>
        <a:p>
          <a:r>
            <a:rPr lang="ja-JP" altLang="ja-JP" sz="1100" b="0" i="0" baseline="0">
              <a:solidFill>
                <a:schemeClr val="dk1"/>
              </a:solidFill>
              <a:effectLst/>
              <a:latin typeface="+mn-lt"/>
              <a:ea typeface="+mn-ea"/>
              <a:cs typeface="+mn-cs"/>
            </a:rPr>
            <a:t>　補助費の大半を占めている、一部事務組合への負担金等によっては割合が大きく左右されることはありますが、各種補助金については前年踏襲となることの</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いよう、事業内容・実績の評価を行い精査をすることとします。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9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全国的に公債費についてはほぼ横ばい状態にありますが、本村においても公債費の抑制に努めているところです。</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年度より、地方債の繰上償還や地方債の新規発行の抑制により、公債費の抑制に努めてきました。現在は類似団体等の平均から下回っているものの、平成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年より過疎地域に再指定されたことにより過疎債の活用を進めています。このことからこの先</a:t>
          </a:r>
          <a:r>
            <a:rPr lang="ja-JP" altLang="en-US" sz="1100" b="0" i="0" baseline="0">
              <a:solidFill>
                <a:schemeClr val="dk1"/>
              </a:solidFill>
              <a:effectLst/>
              <a:latin typeface="+mn-lt"/>
              <a:ea typeface="+mn-ea"/>
              <a:cs typeface="+mn-cs"/>
            </a:rPr>
            <a:t>数年</a:t>
          </a:r>
          <a:r>
            <a:rPr lang="ja-JP" altLang="ja-JP" sz="1100" b="0" i="0" baseline="0">
              <a:solidFill>
                <a:schemeClr val="dk1"/>
              </a:solidFill>
              <a:effectLst/>
              <a:latin typeface="+mn-lt"/>
              <a:ea typeface="+mn-ea"/>
              <a:cs typeface="+mn-cs"/>
            </a:rPr>
            <a:t>は公債費の増加を見込んでいます。</a:t>
          </a:r>
          <a:endParaRPr lang="ja-JP" altLang="ja-JP" sz="1400">
            <a:effectLst/>
          </a:endParaRPr>
        </a:p>
        <a:p>
          <a:pPr rtl="0"/>
          <a:r>
            <a:rPr lang="ja-JP" altLang="ja-JP" sz="1100" b="0" i="0" baseline="0">
              <a:solidFill>
                <a:schemeClr val="dk1"/>
              </a:solidFill>
              <a:effectLst/>
              <a:latin typeface="+mn-lt"/>
              <a:ea typeface="+mn-ea"/>
              <a:cs typeface="+mn-cs"/>
            </a:rPr>
            <a:t>　今後も財政健全化計画の一つの基準でもある、実質公債費比率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％を超えることが無いよう必要最小限の起債発行とし、公債費の抑制に努めます。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27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84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年度決算における経常収支比率では人件費が最も多くを占めており、次に繰出金が大半を占めています。前年度からは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増となり、長野県及び類似団体平均を上回っています。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増額となった主な要因としては、</a:t>
          </a:r>
          <a:r>
            <a:rPr lang="ja-JP" altLang="en-US" sz="1100" b="0" i="0" baseline="0">
              <a:solidFill>
                <a:schemeClr val="dk1"/>
              </a:solidFill>
              <a:effectLst/>
              <a:latin typeface="+mn-lt"/>
              <a:ea typeface="+mn-ea"/>
              <a:cs typeface="+mn-cs"/>
            </a:rPr>
            <a:t>職員の増などによる人件費が</a:t>
          </a:r>
          <a:r>
            <a:rPr lang="en-US" altLang="ja-JP" sz="1100" b="0" i="0" baseline="0">
              <a:solidFill>
                <a:schemeClr val="dk1"/>
              </a:solidFill>
              <a:effectLst/>
              <a:latin typeface="+mn-lt"/>
              <a:ea typeface="+mn-ea"/>
              <a:cs typeface="+mn-cs"/>
            </a:rPr>
            <a:t>105,890</a:t>
          </a:r>
          <a:r>
            <a:rPr lang="ja-JP" altLang="en-US" sz="1100" b="0" i="0" baseline="0">
              <a:solidFill>
                <a:schemeClr val="dk1"/>
              </a:solidFill>
              <a:effectLst/>
              <a:latin typeface="+mn-lt"/>
              <a:ea typeface="+mn-ea"/>
              <a:cs typeface="+mn-cs"/>
            </a:rPr>
            <a:t>千円増になった</a:t>
          </a:r>
          <a:r>
            <a:rPr lang="ja-JP" altLang="ja-JP" sz="1100" b="0" i="0" baseline="0">
              <a:solidFill>
                <a:schemeClr val="dk1"/>
              </a:solidFill>
              <a:effectLst/>
              <a:latin typeface="+mn-lt"/>
              <a:ea typeface="+mn-ea"/>
              <a:cs typeface="+mn-cs"/>
            </a:rPr>
            <a:t>ことによります。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主な内訳となっている繰出金や人件費については、他の項目にて記載したような取り組みを行うことで、今後の経常経費削減に努めます。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118836</xdr:rowOff>
    </xdr:from>
    <xdr:to>
      <xdr:col>82</xdr:col>
      <xdr:colOff>107950</xdr:colOff>
      <xdr:row>78</xdr:row>
      <xdr:rowOff>38826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2048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37193</xdr:rowOff>
    </xdr:from>
    <xdr:to>
      <xdr:col>78</xdr:col>
      <xdr:colOff>69850</xdr:colOff>
      <xdr:row>77</xdr:row>
      <xdr:rowOff>118836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388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77</xdr:row>
      <xdr:rowOff>128632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388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89444</xdr:rowOff>
    </xdr:from>
    <xdr:to>
      <xdr:col>69</xdr:col>
      <xdr:colOff>92075</xdr:colOff>
      <xdr:row>77</xdr:row>
      <xdr:rowOff>128632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910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159476</xdr:rowOff>
    </xdr:from>
    <xdr:to>
      <xdr:col>82</xdr:col>
      <xdr:colOff>158750</xdr:colOff>
      <xdr:row>78</xdr:row>
      <xdr:rowOff>89626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131553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68036</xdr:rowOff>
    </xdr:from>
    <xdr:to>
      <xdr:col>78</xdr:col>
      <xdr:colOff>120650</xdr:colOff>
      <xdr:row>77</xdr:row>
      <xdr:rowOff>169636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157843</xdr:rowOff>
    </xdr:from>
    <xdr:to>
      <xdr:col>74</xdr:col>
      <xdr:colOff>31750</xdr:colOff>
      <xdr:row>77</xdr:row>
      <xdr:rowOff>87993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72770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77832</xdr:rowOff>
    </xdr:from>
    <xdr:to>
      <xdr:col>69</xdr:col>
      <xdr:colOff>142875</xdr:colOff>
      <xdr:row>78</xdr:row>
      <xdr:rowOff>7982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164209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38644</xdr:rowOff>
    </xdr:from>
    <xdr:to>
      <xdr:col>65</xdr:col>
      <xdr:colOff>53975</xdr:colOff>
      <xdr:row>77</xdr:row>
      <xdr:rowOff>140244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125021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130696</xdr:rowOff>
    </xdr:from>
    <xdr:to>
      <xdr:col>29</xdr:col>
      <xdr:colOff>127000</xdr:colOff>
      <xdr:row>18</xdr:row>
      <xdr:rowOff>139539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64421"/>
          <a:ext cx="6477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139539</xdr:rowOff>
    </xdr:from>
    <xdr:to>
      <xdr:col>26</xdr:col>
      <xdr:colOff>50800</xdr:colOff>
      <xdr:row>18</xdr:row>
      <xdr:rowOff>143766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73264"/>
          <a:ext cx="6985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134029</xdr:rowOff>
    </xdr:from>
    <xdr:to>
      <xdr:col>22</xdr:col>
      <xdr:colOff>114300</xdr:colOff>
      <xdr:row>18</xdr:row>
      <xdr:rowOff>143766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67754"/>
          <a:ext cx="698500" cy="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134029</xdr:rowOff>
    </xdr:from>
    <xdr:to>
      <xdr:col>18</xdr:col>
      <xdr:colOff>177800</xdr:colOff>
      <xdr:row>18</xdr:row>
      <xdr:rowOff>147363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67754"/>
          <a:ext cx="698500" cy="1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79896</xdr:rowOff>
    </xdr:from>
    <xdr:to>
      <xdr:col>29</xdr:col>
      <xdr:colOff>177800</xdr:colOff>
      <xdr:row>19</xdr:row>
      <xdr:rowOff>10046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159923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88739</xdr:rowOff>
    </xdr:from>
    <xdr:to>
      <xdr:col>26</xdr:col>
      <xdr:colOff>101600</xdr:colOff>
      <xdr:row>19</xdr:row>
      <xdr:rowOff>18889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3666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0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92966</xdr:rowOff>
    </xdr:from>
    <xdr:to>
      <xdr:col>22</xdr:col>
      <xdr:colOff>165100</xdr:colOff>
      <xdr:row>19</xdr:row>
      <xdr:rowOff>23116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2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7893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83229</xdr:rowOff>
    </xdr:from>
    <xdr:to>
      <xdr:col>19</xdr:col>
      <xdr:colOff>38100</xdr:colOff>
      <xdr:row>19</xdr:row>
      <xdr:rowOff>13379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1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169606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96563</xdr:rowOff>
    </xdr:from>
    <xdr:to>
      <xdr:col>15</xdr:col>
      <xdr:colOff>101600</xdr:colOff>
      <xdr:row>19</xdr:row>
      <xdr:rowOff>26712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02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11490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186587</xdr:rowOff>
    </xdr:from>
    <xdr:to>
      <xdr:col>29</xdr:col>
      <xdr:colOff>127000</xdr:colOff>
      <xdr:row>35</xdr:row>
      <xdr:rowOff>196335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96937"/>
          <a:ext cx="647700" cy="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181112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186587</xdr:rowOff>
    </xdr:from>
    <xdr:to>
      <xdr:col>26</xdr:col>
      <xdr:colOff>50800</xdr:colOff>
      <xdr:row>35</xdr:row>
      <xdr:rowOff>198606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96937"/>
          <a:ext cx="698500" cy="1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183011</xdr:rowOff>
    </xdr:from>
    <xdr:to>
      <xdr:col>22</xdr:col>
      <xdr:colOff>114300</xdr:colOff>
      <xdr:row>35</xdr:row>
      <xdr:rowOff>198606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3361"/>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183011</xdr:rowOff>
    </xdr:from>
    <xdr:to>
      <xdr:col>18</xdr:col>
      <xdr:colOff>177800</xdr:colOff>
      <xdr:row>35</xdr:row>
      <xdr:rowOff>185366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3361"/>
          <a:ext cx="698500" cy="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145535</xdr:rowOff>
    </xdr:from>
    <xdr:to>
      <xdr:col>29</xdr:col>
      <xdr:colOff>177800</xdr:colOff>
      <xdr:row>35</xdr:row>
      <xdr:rowOff>247135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333512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135787</xdr:rowOff>
    </xdr:from>
    <xdr:to>
      <xdr:col>26</xdr:col>
      <xdr:colOff>101600</xdr:colOff>
      <xdr:row>35</xdr:row>
      <xdr:rowOff>237387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247564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147806</xdr:rowOff>
    </xdr:from>
    <xdr:to>
      <xdr:col>22</xdr:col>
      <xdr:colOff>165100</xdr:colOff>
      <xdr:row>35</xdr:row>
      <xdr:rowOff>249406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259583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132211</xdr:rowOff>
    </xdr:from>
    <xdr:to>
      <xdr:col>19</xdr:col>
      <xdr:colOff>38100</xdr:colOff>
      <xdr:row>35</xdr:row>
      <xdr:rowOff>233811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243988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134566</xdr:rowOff>
    </xdr:from>
    <xdr:to>
      <xdr:col>15</xdr:col>
      <xdr:colOff>101600</xdr:colOff>
      <xdr:row>35</xdr:row>
      <xdr:rowOff>236166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9688</xdr:rowOff>
    </xdr:from>
    <xdr:to>
      <xdr:col>24</xdr:col>
      <xdr:colOff>63500</xdr:colOff>
      <xdr:row>37</xdr:row>
      <xdr:rowOff>20312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53338"/>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20312</xdr:rowOff>
    </xdr:from>
    <xdr:to>
      <xdr:col>19</xdr:col>
      <xdr:colOff>177800</xdr:colOff>
      <xdr:row>37</xdr:row>
      <xdr:rowOff>22266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63962"/>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8858</xdr:rowOff>
    </xdr:from>
    <xdr:to>
      <xdr:col>15</xdr:col>
      <xdr:colOff>50800</xdr:colOff>
      <xdr:row>37</xdr:row>
      <xdr:rowOff>22266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52508"/>
          <a:ext cx="8890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8858</xdr:rowOff>
    </xdr:from>
    <xdr:to>
      <xdr:col>10</xdr:col>
      <xdr:colOff>114300</xdr:colOff>
      <xdr:row>37</xdr:row>
      <xdr:rowOff>36716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2508"/>
          <a:ext cx="889000" cy="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130338</xdr:rowOff>
    </xdr:from>
    <xdr:to>
      <xdr:col>24</xdr:col>
      <xdr:colOff>114300</xdr:colOff>
      <xdr:row>37</xdr:row>
      <xdr:rowOff>60488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45265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1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140962</xdr:rowOff>
    </xdr:from>
    <xdr:to>
      <xdr:col>20</xdr:col>
      <xdr:colOff>38100</xdr:colOff>
      <xdr:row>37</xdr:row>
      <xdr:rowOff>71112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62239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0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142916</xdr:rowOff>
    </xdr:from>
    <xdr:to>
      <xdr:col>15</xdr:col>
      <xdr:colOff>101600</xdr:colOff>
      <xdr:row>37</xdr:row>
      <xdr:rowOff>73066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64193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129508</xdr:rowOff>
    </xdr:from>
    <xdr:to>
      <xdr:col>10</xdr:col>
      <xdr:colOff>165100</xdr:colOff>
      <xdr:row>37</xdr:row>
      <xdr:rowOff>59658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50785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157366</xdr:rowOff>
    </xdr:from>
    <xdr:to>
      <xdr:col>6</xdr:col>
      <xdr:colOff>38100</xdr:colOff>
      <xdr:row>37</xdr:row>
      <xdr:rowOff>87516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78643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2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62081</xdr:rowOff>
    </xdr:from>
    <xdr:to>
      <xdr:col>24</xdr:col>
      <xdr:colOff>63500</xdr:colOff>
      <xdr:row>58</xdr:row>
      <xdr:rowOff>77506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06181"/>
          <a:ext cx="8382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60518</xdr:rowOff>
    </xdr:from>
    <xdr:to>
      <xdr:col>19</xdr:col>
      <xdr:colOff>177800</xdr:colOff>
      <xdr:row>58</xdr:row>
      <xdr:rowOff>62081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046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60518</xdr:rowOff>
    </xdr:from>
    <xdr:to>
      <xdr:col>15</xdr:col>
      <xdr:colOff>50800</xdr:colOff>
      <xdr:row>58</xdr:row>
      <xdr:rowOff>75344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4618"/>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75101</xdr:rowOff>
    </xdr:from>
    <xdr:to>
      <xdr:col>10</xdr:col>
      <xdr:colOff>114300</xdr:colOff>
      <xdr:row>58</xdr:row>
      <xdr:rowOff>75344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19201"/>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26706</xdr:rowOff>
    </xdr:from>
    <xdr:to>
      <xdr:col>24</xdr:col>
      <xdr:colOff>114300</xdr:colOff>
      <xdr:row>58</xdr:row>
      <xdr:rowOff>128306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113083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11281</xdr:rowOff>
    </xdr:from>
    <xdr:to>
      <xdr:col>20</xdr:col>
      <xdr:colOff>38100</xdr:colOff>
      <xdr:row>58</xdr:row>
      <xdr:rowOff>112881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104008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9718</xdr:rowOff>
    </xdr:from>
    <xdr:to>
      <xdr:col>15</xdr:col>
      <xdr:colOff>101600</xdr:colOff>
      <xdr:row>58</xdr:row>
      <xdr:rowOff>111318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102445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24544</xdr:rowOff>
    </xdr:from>
    <xdr:to>
      <xdr:col>10</xdr:col>
      <xdr:colOff>165100</xdr:colOff>
      <xdr:row>58</xdr:row>
      <xdr:rowOff>126144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117271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24301</xdr:rowOff>
    </xdr:from>
    <xdr:to>
      <xdr:col>6</xdr:col>
      <xdr:colOff>38100</xdr:colOff>
      <xdr:row>58</xdr:row>
      <xdr:rowOff>125901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117028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6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26457</xdr:rowOff>
    </xdr:from>
    <xdr:to>
      <xdr:col>24</xdr:col>
      <xdr:colOff>63500</xdr:colOff>
      <xdr:row>77</xdr:row>
      <xdr:rowOff>28253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28107"/>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28253</xdr:rowOff>
    </xdr:from>
    <xdr:to>
      <xdr:col>19</xdr:col>
      <xdr:colOff>177800</xdr:colOff>
      <xdr:row>77</xdr:row>
      <xdr:rowOff>87499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29903"/>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20856</xdr:rowOff>
    </xdr:from>
    <xdr:to>
      <xdr:col>15</xdr:col>
      <xdr:colOff>50800</xdr:colOff>
      <xdr:row>77</xdr:row>
      <xdr:rowOff>87499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22506"/>
          <a:ext cx="889000" cy="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20856</xdr:rowOff>
    </xdr:from>
    <xdr:to>
      <xdr:col>10</xdr:col>
      <xdr:colOff>114300</xdr:colOff>
      <xdr:row>77</xdr:row>
      <xdr:rowOff>36179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22506"/>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147107</xdr:rowOff>
    </xdr:from>
    <xdr:to>
      <xdr:col>24</xdr:col>
      <xdr:colOff>114300</xdr:colOff>
      <xdr:row>77</xdr:row>
      <xdr:rowOff>77257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169984</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148903</xdr:rowOff>
    </xdr:from>
    <xdr:to>
      <xdr:col>20</xdr:col>
      <xdr:colOff>38100</xdr:colOff>
      <xdr:row>77</xdr:row>
      <xdr:rowOff>79053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95579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36699</xdr:rowOff>
    </xdr:from>
    <xdr:to>
      <xdr:col>15</xdr:col>
      <xdr:colOff>101600</xdr:colOff>
      <xdr:row>77</xdr:row>
      <xdr:rowOff>138299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129426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141506</xdr:rowOff>
    </xdr:from>
    <xdr:to>
      <xdr:col>10</xdr:col>
      <xdr:colOff>165100</xdr:colOff>
      <xdr:row>77</xdr:row>
      <xdr:rowOff>71656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88184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156829</xdr:rowOff>
    </xdr:from>
    <xdr:to>
      <xdr:col>6</xdr:col>
      <xdr:colOff>38100</xdr:colOff>
      <xdr:row>77</xdr:row>
      <xdr:rowOff>86979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103505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39373</xdr:rowOff>
    </xdr:from>
    <xdr:to>
      <xdr:col>24</xdr:col>
      <xdr:colOff>63500</xdr:colOff>
      <xdr:row>97</xdr:row>
      <xdr:rowOff>41726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70023"/>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41726</xdr:rowOff>
    </xdr:from>
    <xdr:to>
      <xdr:col>19</xdr:col>
      <xdr:colOff>177800</xdr:colOff>
      <xdr:row>97</xdr:row>
      <xdr:rowOff>62224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7237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62224</xdr:rowOff>
    </xdr:from>
    <xdr:to>
      <xdr:col>15</xdr:col>
      <xdr:colOff>50800</xdr:colOff>
      <xdr:row>97</xdr:row>
      <xdr:rowOff>66663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9287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66663</xdr:rowOff>
    </xdr:from>
    <xdr:to>
      <xdr:col>10</xdr:col>
      <xdr:colOff>114300</xdr:colOff>
      <xdr:row>97</xdr:row>
      <xdr:rowOff>107544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97313"/>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160023</xdr:rowOff>
    </xdr:from>
    <xdr:to>
      <xdr:col>24</xdr:col>
      <xdr:colOff>114300</xdr:colOff>
      <xdr:row>97</xdr:row>
      <xdr:rowOff>90173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138450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162376</xdr:rowOff>
    </xdr:from>
    <xdr:to>
      <xdr:col>20</xdr:col>
      <xdr:colOff>38100</xdr:colOff>
      <xdr:row>97</xdr:row>
      <xdr:rowOff>92526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83653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11424</xdr:rowOff>
    </xdr:from>
    <xdr:to>
      <xdr:col>15</xdr:col>
      <xdr:colOff>101600</xdr:colOff>
      <xdr:row>97</xdr:row>
      <xdr:rowOff>113024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15863</xdr:rowOff>
    </xdr:from>
    <xdr:to>
      <xdr:col>10</xdr:col>
      <xdr:colOff>165100</xdr:colOff>
      <xdr:row>97</xdr:row>
      <xdr:rowOff>117463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108590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56744</xdr:rowOff>
    </xdr:from>
    <xdr:to>
      <xdr:col>6</xdr:col>
      <xdr:colOff>38100</xdr:colOff>
      <xdr:row>97</xdr:row>
      <xdr:rowOff>158344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149471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105209</xdr:rowOff>
    </xdr:from>
    <xdr:to>
      <xdr:col>55</xdr:col>
      <xdr:colOff>0</xdr:colOff>
      <xdr:row>38</xdr:row>
      <xdr:rowOff>118601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20309"/>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118601</xdr:rowOff>
    </xdr:from>
    <xdr:to>
      <xdr:col>50</xdr:col>
      <xdr:colOff>114300</xdr:colOff>
      <xdr:row>38</xdr:row>
      <xdr:rowOff>123972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3370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123972</xdr:rowOff>
    </xdr:from>
    <xdr:to>
      <xdr:col>45</xdr:col>
      <xdr:colOff>177800</xdr:colOff>
      <xdr:row>38</xdr:row>
      <xdr:rowOff>134867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9072"/>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125984</xdr:rowOff>
    </xdr:from>
    <xdr:to>
      <xdr:col>41</xdr:col>
      <xdr:colOff>50800</xdr:colOff>
      <xdr:row>38</xdr:row>
      <xdr:rowOff>134867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41084"/>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54409</xdr:rowOff>
    </xdr:from>
    <xdr:to>
      <xdr:col>55</xdr:col>
      <xdr:colOff>50800</xdr:colOff>
      <xdr:row>38</xdr:row>
      <xdr:rowOff>156009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140786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67801</xdr:rowOff>
    </xdr:from>
    <xdr:to>
      <xdr:col>50</xdr:col>
      <xdr:colOff>165100</xdr:colOff>
      <xdr:row>38</xdr:row>
      <xdr:rowOff>169401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160528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73172</xdr:rowOff>
    </xdr:from>
    <xdr:to>
      <xdr:col>46</xdr:col>
      <xdr:colOff>38100</xdr:colOff>
      <xdr:row>39</xdr:row>
      <xdr:rowOff>3322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165899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84067</xdr:rowOff>
    </xdr:from>
    <xdr:to>
      <xdr:col>41</xdr:col>
      <xdr:colOff>101600</xdr:colOff>
      <xdr:row>39</xdr:row>
      <xdr:rowOff>14217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5344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75184</xdr:rowOff>
    </xdr:from>
    <xdr:to>
      <xdr:col>36</xdr:col>
      <xdr:colOff>165100</xdr:colOff>
      <xdr:row>39</xdr:row>
      <xdr:rowOff>5334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167911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88464</xdr:rowOff>
    </xdr:from>
    <xdr:to>
      <xdr:col>55</xdr:col>
      <xdr:colOff>0</xdr:colOff>
      <xdr:row>58</xdr:row>
      <xdr:rowOff>110966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2564"/>
          <a:ext cx="8382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110966</xdr:rowOff>
    </xdr:from>
    <xdr:to>
      <xdr:col>50</xdr:col>
      <xdr:colOff>114300</xdr:colOff>
      <xdr:row>58</xdr:row>
      <xdr:rowOff>111820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55066"/>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65009</xdr:rowOff>
    </xdr:from>
    <xdr:to>
      <xdr:col>45</xdr:col>
      <xdr:colOff>177800</xdr:colOff>
      <xdr:row>58</xdr:row>
      <xdr:rowOff>111820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9109"/>
          <a:ext cx="889000" cy="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65009</xdr:rowOff>
    </xdr:from>
    <xdr:to>
      <xdr:col>41</xdr:col>
      <xdr:colOff>50800</xdr:colOff>
      <xdr:row>58</xdr:row>
      <xdr:rowOff>92573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9109"/>
          <a:ext cx="889000" cy="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37664</xdr:rowOff>
    </xdr:from>
    <xdr:to>
      <xdr:col>55</xdr:col>
      <xdr:colOff>50800</xdr:colOff>
      <xdr:row>58</xdr:row>
      <xdr:rowOff>139264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124041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60166</xdr:rowOff>
    </xdr:from>
    <xdr:to>
      <xdr:col>50</xdr:col>
      <xdr:colOff>165100</xdr:colOff>
      <xdr:row>58</xdr:row>
      <xdr:rowOff>161766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152893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61020</xdr:rowOff>
    </xdr:from>
    <xdr:to>
      <xdr:col>46</xdr:col>
      <xdr:colOff>38100</xdr:colOff>
      <xdr:row>58</xdr:row>
      <xdr:rowOff>162620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153747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14209</xdr:rowOff>
    </xdr:from>
    <xdr:to>
      <xdr:col>41</xdr:col>
      <xdr:colOff>101600</xdr:colOff>
      <xdr:row>58</xdr:row>
      <xdr:rowOff>115809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106936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5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41773</xdr:rowOff>
    </xdr:from>
    <xdr:to>
      <xdr:col>36</xdr:col>
      <xdr:colOff>165100</xdr:colOff>
      <xdr:row>58</xdr:row>
      <xdr:rowOff>143373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134500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49357</xdr:rowOff>
    </xdr:from>
    <xdr:to>
      <xdr:col>55</xdr:col>
      <xdr:colOff>0</xdr:colOff>
      <xdr:row>79</xdr:row>
      <xdr:rowOff>78462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93907"/>
          <a:ext cx="838200" cy="2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78462</xdr:rowOff>
    </xdr:from>
    <xdr:to>
      <xdr:col>50</xdr:col>
      <xdr:colOff>114300</xdr:colOff>
      <xdr:row>79</xdr:row>
      <xdr:rowOff>82142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23012"/>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82142</xdr:rowOff>
    </xdr:from>
    <xdr:to>
      <xdr:col>45</xdr:col>
      <xdr:colOff>177800</xdr:colOff>
      <xdr:row>79</xdr:row>
      <xdr:rowOff>87771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26692"/>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170007</xdr:rowOff>
    </xdr:from>
    <xdr:to>
      <xdr:col>55</xdr:col>
      <xdr:colOff>50800</xdr:colOff>
      <xdr:row>79</xdr:row>
      <xdr:rowOff>100157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84934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27662</xdr:rowOff>
    </xdr:from>
    <xdr:to>
      <xdr:col>50</xdr:col>
      <xdr:colOff>165100</xdr:colOff>
      <xdr:row>79</xdr:row>
      <xdr:rowOff>129262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120389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31342</xdr:rowOff>
    </xdr:from>
    <xdr:to>
      <xdr:col>46</xdr:col>
      <xdr:colOff>38100</xdr:colOff>
      <xdr:row>79</xdr:row>
      <xdr:rowOff>132942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7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124069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6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36971</xdr:rowOff>
    </xdr:from>
    <xdr:to>
      <xdr:col>41</xdr:col>
      <xdr:colOff>101600</xdr:colOff>
      <xdr:row>79</xdr:row>
      <xdr:rowOff>138571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129698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150192</xdr:rowOff>
    </xdr:from>
    <xdr:to>
      <xdr:col>55</xdr:col>
      <xdr:colOff>0</xdr:colOff>
      <xdr:row>98</xdr:row>
      <xdr:rowOff>2170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80842"/>
          <a:ext cx="8382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170314</xdr:rowOff>
    </xdr:from>
    <xdr:to>
      <xdr:col>50</xdr:col>
      <xdr:colOff>114300</xdr:colOff>
      <xdr:row>98</xdr:row>
      <xdr:rowOff>2170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00964"/>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109111</xdr:rowOff>
    </xdr:from>
    <xdr:to>
      <xdr:col>45</xdr:col>
      <xdr:colOff>177800</xdr:colOff>
      <xdr:row>97</xdr:row>
      <xdr:rowOff>170314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39761"/>
          <a:ext cx="889000" cy="6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99392</xdr:rowOff>
    </xdr:from>
    <xdr:to>
      <xdr:col>55</xdr:col>
      <xdr:colOff>50800</xdr:colOff>
      <xdr:row>98</xdr:row>
      <xdr:rowOff>29542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122820</xdr:rowOff>
    </xdr:from>
    <xdr:to>
      <xdr:col>50</xdr:col>
      <xdr:colOff>165100</xdr:colOff>
      <xdr:row>98</xdr:row>
      <xdr:rowOff>52970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44097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119514</xdr:rowOff>
    </xdr:from>
    <xdr:to>
      <xdr:col>46</xdr:col>
      <xdr:colOff>38100</xdr:colOff>
      <xdr:row>98</xdr:row>
      <xdr:rowOff>49664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40791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58311</xdr:rowOff>
    </xdr:from>
    <xdr:to>
      <xdr:col>41</xdr:col>
      <xdr:colOff>101600</xdr:colOff>
      <xdr:row>97</xdr:row>
      <xdr:rowOff>159911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4988</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6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43345</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2989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41104</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27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39847</xdr:rowOff>
    </xdr:from>
    <xdr:to>
      <xdr:col>71</xdr:col>
      <xdr:colOff>177800</xdr:colOff>
      <xdr:row>39</xdr:row>
      <xdr:rowOff>41104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639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163995</xdr:rowOff>
    </xdr:from>
    <xdr:to>
      <xdr:col>85</xdr:col>
      <xdr:colOff>177800</xdr:colOff>
      <xdr:row>39</xdr:row>
      <xdr:rowOff>94145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161754</xdr:rowOff>
    </xdr:from>
    <xdr:to>
      <xdr:col>72</xdr:col>
      <xdr:colOff>38100</xdr:colOff>
      <xdr:row>39</xdr:row>
      <xdr:rowOff>91904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83031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6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160497</xdr:rowOff>
    </xdr:from>
    <xdr:to>
      <xdr:col>67</xdr:col>
      <xdr:colOff>101600</xdr:colOff>
      <xdr:row>39</xdr:row>
      <xdr:rowOff>90647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81774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72512</xdr:rowOff>
    </xdr:from>
    <xdr:to>
      <xdr:col>85</xdr:col>
      <xdr:colOff>127000</xdr:colOff>
      <xdr:row>78</xdr:row>
      <xdr:rowOff>90737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45612"/>
          <a:ext cx="8382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72512</xdr:rowOff>
    </xdr:from>
    <xdr:to>
      <xdr:col>81</xdr:col>
      <xdr:colOff>50800</xdr:colOff>
      <xdr:row>78</xdr:row>
      <xdr:rowOff>79169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45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77321</xdr:rowOff>
    </xdr:from>
    <xdr:to>
      <xdr:col>76</xdr:col>
      <xdr:colOff>114300</xdr:colOff>
      <xdr:row>78</xdr:row>
      <xdr:rowOff>79169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504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77321</xdr:rowOff>
    </xdr:from>
    <xdr:to>
      <xdr:col>71</xdr:col>
      <xdr:colOff>177800</xdr:colOff>
      <xdr:row>78</xdr:row>
      <xdr:rowOff>79108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50421"/>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39937</xdr:rowOff>
    </xdr:from>
    <xdr:to>
      <xdr:col>85</xdr:col>
      <xdr:colOff>177800</xdr:colOff>
      <xdr:row>78</xdr:row>
      <xdr:rowOff>141537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126314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21712</xdr:rowOff>
    </xdr:from>
    <xdr:to>
      <xdr:col>81</xdr:col>
      <xdr:colOff>101600</xdr:colOff>
      <xdr:row>78</xdr:row>
      <xdr:rowOff>123312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28369</xdr:rowOff>
    </xdr:from>
    <xdr:to>
      <xdr:col>76</xdr:col>
      <xdr:colOff>165100</xdr:colOff>
      <xdr:row>78</xdr:row>
      <xdr:rowOff>129969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121096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26521</xdr:rowOff>
    </xdr:from>
    <xdr:to>
      <xdr:col>72</xdr:col>
      <xdr:colOff>38100</xdr:colOff>
      <xdr:row>78</xdr:row>
      <xdr:rowOff>128121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119248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28308</xdr:rowOff>
    </xdr:from>
    <xdr:to>
      <xdr:col>67</xdr:col>
      <xdr:colOff>101600</xdr:colOff>
      <xdr:row>78</xdr:row>
      <xdr:rowOff>129908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121035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95372</xdr:rowOff>
    </xdr:from>
    <xdr:to>
      <xdr:col>85</xdr:col>
      <xdr:colOff>127000</xdr:colOff>
      <xdr:row>98</xdr:row>
      <xdr:rowOff>107806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7472"/>
          <a:ext cx="8382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107806</xdr:rowOff>
    </xdr:from>
    <xdr:to>
      <xdr:col>81</xdr:col>
      <xdr:colOff>50800</xdr:colOff>
      <xdr:row>98</xdr:row>
      <xdr:rowOff>114739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9906"/>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114739</xdr:rowOff>
    </xdr:from>
    <xdr:to>
      <xdr:col>76</xdr:col>
      <xdr:colOff>114300</xdr:colOff>
      <xdr:row>98</xdr:row>
      <xdr:rowOff>121788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1683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121788</xdr:rowOff>
    </xdr:from>
    <xdr:to>
      <xdr:col>71</xdr:col>
      <xdr:colOff>177800</xdr:colOff>
      <xdr:row>98</xdr:row>
      <xdr:rowOff>134617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3888"/>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44572</xdr:rowOff>
    </xdr:from>
    <xdr:to>
      <xdr:col>85</xdr:col>
      <xdr:colOff>177800</xdr:colOff>
      <xdr:row>98</xdr:row>
      <xdr:rowOff>146172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57006</xdr:rowOff>
    </xdr:from>
    <xdr:to>
      <xdr:col>81</xdr:col>
      <xdr:colOff>101600</xdr:colOff>
      <xdr:row>98</xdr:row>
      <xdr:rowOff>158606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63939</xdr:rowOff>
    </xdr:from>
    <xdr:to>
      <xdr:col>76</xdr:col>
      <xdr:colOff>165100</xdr:colOff>
      <xdr:row>98</xdr:row>
      <xdr:rowOff>165539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156666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70988</xdr:rowOff>
    </xdr:from>
    <xdr:to>
      <xdr:col>72</xdr:col>
      <xdr:colOff>38100</xdr:colOff>
      <xdr:row>99</xdr:row>
      <xdr:rowOff>1138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163715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83817</xdr:rowOff>
    </xdr:from>
    <xdr:to>
      <xdr:col>67</xdr:col>
      <xdr:colOff>101600</xdr:colOff>
      <xdr:row>99</xdr:row>
      <xdr:rowOff>13967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5094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71714</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86814"/>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20914</xdr:rowOff>
    </xdr:from>
    <xdr:to>
      <xdr:col>98</xdr:col>
      <xdr:colOff>38100</xdr:colOff>
      <xdr:row>38</xdr:row>
      <xdr:rowOff>122514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113641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59613</xdr:rowOff>
    </xdr:from>
    <xdr:to>
      <xdr:col>116</xdr:col>
      <xdr:colOff>63500</xdr:colOff>
      <xdr:row>58</xdr:row>
      <xdr:rowOff>160451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03713"/>
          <a:ext cx="838200" cy="1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43028</xdr:rowOff>
    </xdr:from>
    <xdr:to>
      <xdr:col>111</xdr:col>
      <xdr:colOff>177800</xdr:colOff>
      <xdr:row>58</xdr:row>
      <xdr:rowOff>59613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998712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27280</xdr:rowOff>
    </xdr:from>
    <xdr:to>
      <xdr:col>107</xdr:col>
      <xdr:colOff>50800</xdr:colOff>
      <xdr:row>58</xdr:row>
      <xdr:rowOff>43028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997138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23711</xdr:rowOff>
    </xdr:from>
    <xdr:to>
      <xdr:col>102</xdr:col>
      <xdr:colOff>114300</xdr:colOff>
      <xdr:row>58</xdr:row>
      <xdr:rowOff>27280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967811"/>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109651</xdr:rowOff>
    </xdr:from>
    <xdr:to>
      <xdr:col>116</xdr:col>
      <xdr:colOff>114300</xdr:colOff>
      <xdr:row>59</xdr:row>
      <xdr:rowOff>39801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35881</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8813</xdr:rowOff>
    </xdr:from>
    <xdr:to>
      <xdr:col>112</xdr:col>
      <xdr:colOff>38100</xdr:colOff>
      <xdr:row>58</xdr:row>
      <xdr:rowOff>110413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126940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2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163678</xdr:rowOff>
    </xdr:from>
    <xdr:to>
      <xdr:col>107</xdr:col>
      <xdr:colOff>101600</xdr:colOff>
      <xdr:row>58</xdr:row>
      <xdr:rowOff>93828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110355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7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147930</xdr:rowOff>
    </xdr:from>
    <xdr:to>
      <xdr:col>102</xdr:col>
      <xdr:colOff>165100</xdr:colOff>
      <xdr:row>58</xdr:row>
      <xdr:rowOff>78080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94607</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144361</xdr:rowOff>
    </xdr:from>
    <xdr:to>
      <xdr:col>98</xdr:col>
      <xdr:colOff>38100</xdr:colOff>
      <xdr:row>58</xdr:row>
      <xdr:rowOff>74511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91038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6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110592</xdr:rowOff>
    </xdr:from>
    <xdr:to>
      <xdr:col>116</xdr:col>
      <xdr:colOff>63500</xdr:colOff>
      <xdr:row>76</xdr:row>
      <xdr:rowOff>117613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140792"/>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93035</xdr:rowOff>
    </xdr:from>
    <xdr:to>
      <xdr:col>111</xdr:col>
      <xdr:colOff>177800</xdr:colOff>
      <xdr:row>76</xdr:row>
      <xdr:rowOff>110592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123235"/>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93035</xdr:rowOff>
    </xdr:from>
    <xdr:to>
      <xdr:col>107</xdr:col>
      <xdr:colOff>50800</xdr:colOff>
      <xdr:row>76</xdr:row>
      <xdr:rowOff>115385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123235"/>
          <a:ext cx="889000" cy="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115385</xdr:rowOff>
    </xdr:from>
    <xdr:to>
      <xdr:col>102</xdr:col>
      <xdr:colOff>114300</xdr:colOff>
      <xdr:row>76</xdr:row>
      <xdr:rowOff>171109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145585"/>
          <a:ext cx="8890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66813</xdr:rowOff>
    </xdr:from>
    <xdr:to>
      <xdr:col>116</xdr:col>
      <xdr:colOff>114300</xdr:colOff>
      <xdr:row>76</xdr:row>
      <xdr:rowOff>168413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89691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4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59792</xdr:rowOff>
    </xdr:from>
    <xdr:to>
      <xdr:col>112</xdr:col>
      <xdr:colOff>38100</xdr:colOff>
      <xdr:row>76</xdr:row>
      <xdr:rowOff>161392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6469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8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42235</xdr:rowOff>
    </xdr:from>
    <xdr:to>
      <xdr:col>107</xdr:col>
      <xdr:colOff>101600</xdr:colOff>
      <xdr:row>76</xdr:row>
      <xdr:rowOff>143835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160362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8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64585</xdr:rowOff>
    </xdr:from>
    <xdr:to>
      <xdr:col>102</xdr:col>
      <xdr:colOff>165100</xdr:colOff>
      <xdr:row>76</xdr:row>
      <xdr:rowOff>166185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11261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7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120309</xdr:rowOff>
    </xdr:from>
    <xdr:to>
      <xdr:col>98</xdr:col>
      <xdr:colOff>38100</xdr:colOff>
      <xdr:row>77</xdr:row>
      <xdr:rowOff>50459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41586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24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歳出決算総額は、住民一人あたり</a:t>
          </a:r>
          <a:r>
            <a:rPr kumimoji="1" lang="en-US" altLang="ja-JP" sz="1100">
              <a:solidFill>
                <a:schemeClr val="dk1"/>
              </a:solidFill>
              <a:effectLst/>
              <a:latin typeface="+mn-lt"/>
              <a:ea typeface="+mn-ea"/>
              <a:cs typeface="+mn-cs"/>
            </a:rPr>
            <a:t>774,131</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については住民一人あたり</a:t>
          </a:r>
          <a:r>
            <a:rPr kumimoji="1" lang="en-US" altLang="ja-JP" sz="1100">
              <a:solidFill>
                <a:schemeClr val="dk1"/>
              </a:solidFill>
              <a:effectLst/>
              <a:latin typeface="+mn-lt"/>
              <a:ea typeface="+mn-ea"/>
              <a:cs typeface="+mn-cs"/>
            </a:rPr>
            <a:t>131,873</a:t>
          </a:r>
          <a:r>
            <a:rPr kumimoji="1" lang="ja-JP" altLang="ja-JP" sz="1100">
              <a:solidFill>
                <a:schemeClr val="dk1"/>
              </a:solidFill>
              <a:effectLst/>
              <a:latin typeface="+mn-lt"/>
              <a:ea typeface="+mn-ea"/>
              <a:cs typeface="+mn-cs"/>
            </a:rPr>
            <a:t>円となっており、総額のうち約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％を占めている。つづいて、</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費が住民一人あたり</a:t>
          </a:r>
          <a:r>
            <a:rPr kumimoji="1" lang="en-US" altLang="ja-JP" sz="1100">
              <a:solidFill>
                <a:schemeClr val="dk1"/>
              </a:solidFill>
              <a:effectLst/>
              <a:latin typeface="+mn-lt"/>
              <a:ea typeface="+mn-ea"/>
              <a:cs typeface="+mn-cs"/>
            </a:rPr>
            <a:t>118,089</a:t>
          </a:r>
          <a:r>
            <a:rPr kumimoji="1" lang="ja-JP" altLang="ja-JP" sz="1100">
              <a:solidFill>
                <a:schemeClr val="dk1"/>
              </a:solidFill>
              <a:effectLst/>
              <a:latin typeface="+mn-lt"/>
              <a:ea typeface="+mn-ea"/>
              <a:cs typeface="+mn-cs"/>
            </a:rPr>
            <a:t>円、繰出金が住民一人あたり</a:t>
          </a:r>
          <a:r>
            <a:rPr kumimoji="1" lang="en-US" altLang="ja-JP" sz="1100">
              <a:solidFill>
                <a:schemeClr val="dk1"/>
              </a:solidFill>
              <a:effectLst/>
              <a:latin typeface="+mn-lt"/>
              <a:ea typeface="+mn-ea"/>
              <a:cs typeface="+mn-cs"/>
            </a:rPr>
            <a:t>115,797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、普通建設費が住民一人あたり</a:t>
          </a:r>
          <a:r>
            <a:rPr kumimoji="1" lang="en-US" altLang="ja-JP" sz="1100">
              <a:solidFill>
                <a:schemeClr val="dk1"/>
              </a:solidFill>
              <a:effectLst/>
              <a:latin typeface="+mn-lt"/>
              <a:ea typeface="+mn-ea"/>
              <a:cs typeface="+mn-cs"/>
            </a:rPr>
            <a:t>112,065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となっている。この上位</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科目については他と比較して大きい支出となっており、総額のうち約</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％を占める割合となっていま</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この上位</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科目の構成については以降も続くものとみています。物件費については、村内の施設等の管理を委託するための委託料が主な内容となっています。今後費用の抑制を図るためにも、既存の委託料等についてはその委託内容の適性の可否や、委託施設の存続等について検証しなければなりません。</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とりわけ普通建設費については、</a:t>
          </a:r>
          <a:r>
            <a:rPr kumimoji="1" lang="ja-JP" altLang="ja-JP" sz="1100">
              <a:solidFill>
                <a:schemeClr val="dk1"/>
              </a:solidFill>
              <a:effectLst/>
              <a:latin typeface="+mn-lt"/>
              <a:ea typeface="+mn-ea"/>
              <a:cs typeface="+mn-cs"/>
            </a:rPr>
            <a:t>大型の施設整備として平成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年度までに統合による空き校舎や園舎の再活用を実施してき</a:t>
          </a:r>
          <a:r>
            <a:rPr kumimoji="1" lang="ja-JP" altLang="en-US" sz="1100">
              <a:solidFill>
                <a:schemeClr val="dk1"/>
              </a:solidFill>
              <a:effectLst/>
              <a:latin typeface="+mn-lt"/>
              <a:ea typeface="+mn-ea"/>
              <a:cs typeface="+mn-cs"/>
            </a:rPr>
            <a:t>ており、一旦は減少傾向になっていましたが、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年度から役場新庁舎建設事業が始まり、普通建設事業費の高騰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予想されます。今後も毎年度作成する事業実施計画において、必要最小限の事業を計画し、事業費については抑制を図ることを念頭に事業実施にあたります。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
4,776
99.32
3,832,380
3,721,250
83,064
2,296,532
3,171,849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4121</xdr:rowOff>
    </xdr:from>
    <xdr:to>
      <xdr:col>24</xdr:col>
      <xdr:colOff>63500</xdr:colOff>
      <xdr:row>38</xdr:row>
      <xdr:rowOff>6541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9221"/>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148673</xdr:rowOff>
    </xdr:from>
    <xdr:to>
      <xdr:col>19</xdr:col>
      <xdr:colOff>177800</xdr:colOff>
      <xdr:row>38</xdr:row>
      <xdr:rowOff>6541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2323"/>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148272</xdr:rowOff>
    </xdr:from>
    <xdr:to>
      <xdr:col>15</xdr:col>
      <xdr:colOff>50800</xdr:colOff>
      <xdr:row>37</xdr:row>
      <xdr:rowOff>148673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1922"/>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148272</xdr:rowOff>
    </xdr:from>
    <xdr:to>
      <xdr:col>10</xdr:col>
      <xdr:colOff>114300</xdr:colOff>
      <xdr:row>37</xdr:row>
      <xdr:rowOff>155607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1922"/>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124771</xdr:rowOff>
    </xdr:from>
    <xdr:to>
      <xdr:col>24</xdr:col>
      <xdr:colOff>114300</xdr:colOff>
      <xdr:row>38</xdr:row>
      <xdr:rowOff>54921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39698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127191</xdr:rowOff>
    </xdr:from>
    <xdr:to>
      <xdr:col>20</xdr:col>
      <xdr:colOff>38100</xdr:colOff>
      <xdr:row>38</xdr:row>
      <xdr:rowOff>57341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48468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97873</xdr:rowOff>
    </xdr:from>
    <xdr:to>
      <xdr:col>15</xdr:col>
      <xdr:colOff>101600</xdr:colOff>
      <xdr:row>38</xdr:row>
      <xdr:rowOff>28023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19149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97472</xdr:rowOff>
    </xdr:from>
    <xdr:to>
      <xdr:col>10</xdr:col>
      <xdr:colOff>165100</xdr:colOff>
      <xdr:row>38</xdr:row>
      <xdr:rowOff>27622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18749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104807</xdr:rowOff>
    </xdr:from>
    <xdr:to>
      <xdr:col>6</xdr:col>
      <xdr:colOff>38100</xdr:colOff>
      <xdr:row>38</xdr:row>
      <xdr:rowOff>34957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26084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53360</xdr:rowOff>
    </xdr:from>
    <xdr:to>
      <xdr:col>24</xdr:col>
      <xdr:colOff>63500</xdr:colOff>
      <xdr:row>58</xdr:row>
      <xdr:rowOff>85886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7460"/>
          <a:ext cx="8382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81373</xdr:rowOff>
    </xdr:from>
    <xdr:to>
      <xdr:col>19</xdr:col>
      <xdr:colOff>177800</xdr:colOff>
      <xdr:row>58</xdr:row>
      <xdr:rowOff>85886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25473"/>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81373</xdr:rowOff>
    </xdr:from>
    <xdr:to>
      <xdr:col>15</xdr:col>
      <xdr:colOff>50800</xdr:colOff>
      <xdr:row>58</xdr:row>
      <xdr:rowOff>90701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5473"/>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90701</xdr:rowOff>
    </xdr:from>
    <xdr:to>
      <xdr:col>10</xdr:col>
      <xdr:colOff>114300</xdr:colOff>
      <xdr:row>58</xdr:row>
      <xdr:rowOff>95214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4801"/>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2560</xdr:rowOff>
    </xdr:from>
    <xdr:to>
      <xdr:col>24</xdr:col>
      <xdr:colOff>114300</xdr:colOff>
      <xdr:row>58</xdr:row>
      <xdr:rowOff>104160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35086</xdr:rowOff>
    </xdr:from>
    <xdr:to>
      <xdr:col>20</xdr:col>
      <xdr:colOff>38100</xdr:colOff>
      <xdr:row>58</xdr:row>
      <xdr:rowOff>136686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127813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30573</xdr:rowOff>
    </xdr:from>
    <xdr:to>
      <xdr:col>15</xdr:col>
      <xdr:colOff>101600</xdr:colOff>
      <xdr:row>58</xdr:row>
      <xdr:rowOff>132173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123300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39901</xdr:rowOff>
    </xdr:from>
    <xdr:to>
      <xdr:col>10</xdr:col>
      <xdr:colOff>165100</xdr:colOff>
      <xdr:row>58</xdr:row>
      <xdr:rowOff>141501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132628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44414</xdr:rowOff>
    </xdr:from>
    <xdr:to>
      <xdr:col>6</xdr:col>
      <xdr:colOff>38100</xdr:colOff>
      <xdr:row>58</xdr:row>
      <xdr:rowOff>146014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137141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165302</xdr:rowOff>
    </xdr:from>
    <xdr:to>
      <xdr:col>24</xdr:col>
      <xdr:colOff>63500</xdr:colOff>
      <xdr:row>77</xdr:row>
      <xdr:rowOff>4623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95502"/>
          <a:ext cx="8382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164970</xdr:rowOff>
    </xdr:from>
    <xdr:to>
      <xdr:col>19</xdr:col>
      <xdr:colOff>177800</xdr:colOff>
      <xdr:row>77</xdr:row>
      <xdr:rowOff>4623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19517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164970</xdr:rowOff>
    </xdr:from>
    <xdr:to>
      <xdr:col>15</xdr:col>
      <xdr:colOff>50800</xdr:colOff>
      <xdr:row>77</xdr:row>
      <xdr:rowOff>1487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195170"/>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33589</xdr:rowOff>
    </xdr:from>
    <xdr:to>
      <xdr:col>10</xdr:col>
      <xdr:colOff>114300</xdr:colOff>
      <xdr:row>77</xdr:row>
      <xdr:rowOff>1487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063789"/>
          <a:ext cx="889000" cy="1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114502</xdr:rowOff>
    </xdr:from>
    <xdr:to>
      <xdr:col>24</xdr:col>
      <xdr:colOff>114300</xdr:colOff>
      <xdr:row>77</xdr:row>
      <xdr:rowOff>44652</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29429</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5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125273</xdr:rowOff>
    </xdr:from>
    <xdr:to>
      <xdr:col>20</xdr:col>
      <xdr:colOff>38100</xdr:colOff>
      <xdr:row>77</xdr:row>
      <xdr:rowOff>55423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46550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4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114170</xdr:rowOff>
    </xdr:from>
    <xdr:to>
      <xdr:col>15</xdr:col>
      <xdr:colOff>101600</xdr:colOff>
      <xdr:row>77</xdr:row>
      <xdr:rowOff>44320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35447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23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122137</xdr:rowOff>
    </xdr:from>
    <xdr:to>
      <xdr:col>10</xdr:col>
      <xdr:colOff>165100</xdr:colOff>
      <xdr:row>77</xdr:row>
      <xdr:rowOff>52287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1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43414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24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154239</xdr:rowOff>
    </xdr:from>
    <xdr:to>
      <xdr:col>6</xdr:col>
      <xdr:colOff>38100</xdr:colOff>
      <xdr:row>76</xdr:row>
      <xdr:rowOff>84389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100916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94658</xdr:rowOff>
    </xdr:from>
    <xdr:to>
      <xdr:col>24</xdr:col>
      <xdr:colOff>63500</xdr:colOff>
      <xdr:row>98</xdr:row>
      <xdr:rowOff>107612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9675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94658</xdr:rowOff>
    </xdr:from>
    <xdr:to>
      <xdr:col>19</xdr:col>
      <xdr:colOff>177800</xdr:colOff>
      <xdr:row>98</xdr:row>
      <xdr:rowOff>105319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96758"/>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91218</xdr:rowOff>
    </xdr:from>
    <xdr:to>
      <xdr:col>15</xdr:col>
      <xdr:colOff>50800</xdr:colOff>
      <xdr:row>98</xdr:row>
      <xdr:rowOff>105319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93318"/>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91218</xdr:rowOff>
    </xdr:from>
    <xdr:to>
      <xdr:col>10</xdr:col>
      <xdr:colOff>114300</xdr:colOff>
      <xdr:row>98</xdr:row>
      <xdr:rowOff>103067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9331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56812</xdr:rowOff>
    </xdr:from>
    <xdr:to>
      <xdr:col>24</xdr:col>
      <xdr:colOff>114300</xdr:colOff>
      <xdr:row>98</xdr:row>
      <xdr:rowOff>158412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143189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43858</xdr:rowOff>
    </xdr:from>
    <xdr:to>
      <xdr:col>20</xdr:col>
      <xdr:colOff>38100</xdr:colOff>
      <xdr:row>98</xdr:row>
      <xdr:rowOff>145458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3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54519</xdr:rowOff>
    </xdr:from>
    <xdr:to>
      <xdr:col>15</xdr:col>
      <xdr:colOff>101600</xdr:colOff>
      <xdr:row>98</xdr:row>
      <xdr:rowOff>156119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40418</xdr:rowOff>
    </xdr:from>
    <xdr:to>
      <xdr:col>10</xdr:col>
      <xdr:colOff>165100</xdr:colOff>
      <xdr:row>98</xdr:row>
      <xdr:rowOff>142018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133145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52267</xdr:rowOff>
    </xdr:from>
    <xdr:to>
      <xdr:col>6</xdr:col>
      <xdr:colOff>38100</xdr:colOff>
      <xdr:row>98</xdr:row>
      <xdr:rowOff>153867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144994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108502</xdr:rowOff>
    </xdr:from>
    <xdr:to>
      <xdr:col>55</xdr:col>
      <xdr:colOff>0</xdr:colOff>
      <xdr:row>58</xdr:row>
      <xdr:rowOff>109297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2602"/>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109297</xdr:rowOff>
    </xdr:from>
    <xdr:to>
      <xdr:col>50</xdr:col>
      <xdr:colOff>114300</xdr:colOff>
      <xdr:row>58</xdr:row>
      <xdr:rowOff>111690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3397"/>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49617</xdr:rowOff>
    </xdr:from>
    <xdr:to>
      <xdr:col>45</xdr:col>
      <xdr:colOff>177800</xdr:colOff>
      <xdr:row>58</xdr:row>
      <xdr:rowOff>111690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3717"/>
          <a:ext cx="889000" cy="6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49617</xdr:rowOff>
    </xdr:from>
    <xdr:to>
      <xdr:col>41</xdr:col>
      <xdr:colOff>50800</xdr:colOff>
      <xdr:row>58</xdr:row>
      <xdr:rowOff>108436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3717"/>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57702</xdr:rowOff>
    </xdr:from>
    <xdr:to>
      <xdr:col>55</xdr:col>
      <xdr:colOff>50800</xdr:colOff>
      <xdr:row>58</xdr:row>
      <xdr:rowOff>159302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58497</xdr:rowOff>
    </xdr:from>
    <xdr:to>
      <xdr:col>50</xdr:col>
      <xdr:colOff>165100</xdr:colOff>
      <xdr:row>58</xdr:row>
      <xdr:rowOff>160097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151224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60890</xdr:rowOff>
    </xdr:from>
    <xdr:to>
      <xdr:col>46</xdr:col>
      <xdr:colOff>38100</xdr:colOff>
      <xdr:row>58</xdr:row>
      <xdr:rowOff>162490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153617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170267</xdr:rowOff>
    </xdr:from>
    <xdr:to>
      <xdr:col>41</xdr:col>
      <xdr:colOff>101600</xdr:colOff>
      <xdr:row>58</xdr:row>
      <xdr:rowOff>100417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116944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57636</xdr:rowOff>
    </xdr:from>
    <xdr:to>
      <xdr:col>36</xdr:col>
      <xdr:colOff>165100</xdr:colOff>
      <xdr:row>58</xdr:row>
      <xdr:rowOff>159236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150363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70558</xdr:rowOff>
    </xdr:from>
    <xdr:to>
      <xdr:col>55</xdr:col>
      <xdr:colOff>0</xdr:colOff>
      <xdr:row>78</xdr:row>
      <xdr:rowOff>83460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43658"/>
          <a:ext cx="8382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83460</xdr:rowOff>
    </xdr:from>
    <xdr:to>
      <xdr:col>50</xdr:col>
      <xdr:colOff>114300</xdr:colOff>
      <xdr:row>78</xdr:row>
      <xdr:rowOff>109727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56560"/>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109727</xdr:rowOff>
    </xdr:from>
    <xdr:to>
      <xdr:col>45</xdr:col>
      <xdr:colOff>177800</xdr:colOff>
      <xdr:row>78</xdr:row>
      <xdr:rowOff>141618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2827"/>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141618</xdr:rowOff>
    </xdr:from>
    <xdr:to>
      <xdr:col>41</xdr:col>
      <xdr:colOff>50800</xdr:colOff>
      <xdr:row>78</xdr:row>
      <xdr:rowOff>159316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14718"/>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19758</xdr:rowOff>
    </xdr:from>
    <xdr:to>
      <xdr:col>55</xdr:col>
      <xdr:colOff>50800</xdr:colOff>
      <xdr:row>78</xdr:row>
      <xdr:rowOff>121358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42635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32660</xdr:rowOff>
    </xdr:from>
    <xdr:to>
      <xdr:col>50</xdr:col>
      <xdr:colOff>165100</xdr:colOff>
      <xdr:row>78</xdr:row>
      <xdr:rowOff>134260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150787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58927</xdr:rowOff>
    </xdr:from>
    <xdr:to>
      <xdr:col>46</xdr:col>
      <xdr:colOff>38100</xdr:colOff>
      <xdr:row>78</xdr:row>
      <xdr:rowOff>160527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5604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90818</xdr:rowOff>
    </xdr:from>
    <xdr:to>
      <xdr:col>41</xdr:col>
      <xdr:colOff>101600</xdr:colOff>
      <xdr:row>79</xdr:row>
      <xdr:rowOff>20968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12095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108516</xdr:rowOff>
    </xdr:from>
    <xdr:to>
      <xdr:col>36</xdr:col>
      <xdr:colOff>165100</xdr:colOff>
      <xdr:row>79</xdr:row>
      <xdr:rowOff>38666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29793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17492</xdr:rowOff>
    </xdr:from>
    <xdr:to>
      <xdr:col>55</xdr:col>
      <xdr:colOff>0</xdr:colOff>
      <xdr:row>98</xdr:row>
      <xdr:rowOff>40979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19592"/>
          <a:ext cx="8382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17492</xdr:rowOff>
    </xdr:from>
    <xdr:to>
      <xdr:col>50</xdr:col>
      <xdr:colOff>114300</xdr:colOff>
      <xdr:row>98</xdr:row>
      <xdr:rowOff>32779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19592"/>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32779</xdr:rowOff>
    </xdr:from>
    <xdr:to>
      <xdr:col>45</xdr:col>
      <xdr:colOff>177800</xdr:colOff>
      <xdr:row>98</xdr:row>
      <xdr:rowOff>39725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34879"/>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39725</xdr:rowOff>
    </xdr:from>
    <xdr:to>
      <xdr:col>41</xdr:col>
      <xdr:colOff>50800</xdr:colOff>
      <xdr:row>98</xdr:row>
      <xdr:rowOff>53121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41825"/>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161629</xdr:rowOff>
    </xdr:from>
    <xdr:to>
      <xdr:col>55</xdr:col>
      <xdr:colOff>50800</xdr:colOff>
      <xdr:row>98</xdr:row>
      <xdr:rowOff>91779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138142</xdr:rowOff>
    </xdr:from>
    <xdr:to>
      <xdr:col>50</xdr:col>
      <xdr:colOff>165100</xdr:colOff>
      <xdr:row>98</xdr:row>
      <xdr:rowOff>68292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6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59419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6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153429</xdr:rowOff>
    </xdr:from>
    <xdr:to>
      <xdr:col>46</xdr:col>
      <xdr:colOff>38100</xdr:colOff>
      <xdr:row>98</xdr:row>
      <xdr:rowOff>83579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74706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7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160375</xdr:rowOff>
    </xdr:from>
    <xdr:to>
      <xdr:col>41</xdr:col>
      <xdr:colOff>101600</xdr:colOff>
      <xdr:row>98</xdr:row>
      <xdr:rowOff>90525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81652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8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2321</xdr:rowOff>
    </xdr:from>
    <xdr:to>
      <xdr:col>36</xdr:col>
      <xdr:colOff>165100</xdr:colOff>
      <xdr:row>98</xdr:row>
      <xdr:rowOff>103921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9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138191</xdr:rowOff>
    </xdr:from>
    <xdr:to>
      <xdr:col>85</xdr:col>
      <xdr:colOff>127000</xdr:colOff>
      <xdr:row>37</xdr:row>
      <xdr:rowOff>147259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81841"/>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138191</xdr:rowOff>
    </xdr:from>
    <xdr:to>
      <xdr:col>81</xdr:col>
      <xdr:colOff>50800</xdr:colOff>
      <xdr:row>37</xdr:row>
      <xdr:rowOff>159900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81841"/>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159900</xdr:rowOff>
    </xdr:from>
    <xdr:to>
      <xdr:col>76</xdr:col>
      <xdr:colOff>114300</xdr:colOff>
      <xdr:row>38</xdr:row>
      <xdr:rowOff>5413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503550"/>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122395</xdr:rowOff>
    </xdr:from>
    <xdr:to>
      <xdr:col>71</xdr:col>
      <xdr:colOff>177800</xdr:colOff>
      <xdr:row>38</xdr:row>
      <xdr:rowOff>5413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66045"/>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96459</xdr:rowOff>
    </xdr:from>
    <xdr:to>
      <xdr:col>85</xdr:col>
      <xdr:colOff>177800</xdr:colOff>
      <xdr:row>38</xdr:row>
      <xdr:rowOff>26609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74886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87391</xdr:rowOff>
    </xdr:from>
    <xdr:to>
      <xdr:col>81</xdr:col>
      <xdr:colOff>101600</xdr:colOff>
      <xdr:row>38</xdr:row>
      <xdr:rowOff>17542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1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8669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109101</xdr:rowOff>
    </xdr:from>
    <xdr:to>
      <xdr:col>76</xdr:col>
      <xdr:colOff>165100</xdr:colOff>
      <xdr:row>38</xdr:row>
      <xdr:rowOff>39250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5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30377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126063</xdr:rowOff>
    </xdr:from>
    <xdr:to>
      <xdr:col>72</xdr:col>
      <xdr:colOff>38100</xdr:colOff>
      <xdr:row>38</xdr:row>
      <xdr:rowOff>56213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47340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6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71595</xdr:rowOff>
    </xdr:from>
    <xdr:to>
      <xdr:col>67</xdr:col>
      <xdr:colOff>101600</xdr:colOff>
      <xdr:row>38</xdr:row>
      <xdr:rowOff>1745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164322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107410</xdr:rowOff>
    </xdr:from>
    <xdr:to>
      <xdr:col>85</xdr:col>
      <xdr:colOff>127000</xdr:colOff>
      <xdr:row>58</xdr:row>
      <xdr:rowOff>112700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51510"/>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101503</xdr:rowOff>
    </xdr:from>
    <xdr:to>
      <xdr:col>81</xdr:col>
      <xdr:colOff>50800</xdr:colOff>
      <xdr:row>58</xdr:row>
      <xdr:rowOff>112700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45603"/>
          <a:ext cx="8890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97085</xdr:rowOff>
    </xdr:from>
    <xdr:to>
      <xdr:col>76</xdr:col>
      <xdr:colOff>114300</xdr:colOff>
      <xdr:row>58</xdr:row>
      <xdr:rowOff>101503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41185"/>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97085</xdr:rowOff>
    </xdr:from>
    <xdr:to>
      <xdr:col>71</xdr:col>
      <xdr:colOff>177800</xdr:colOff>
      <xdr:row>58</xdr:row>
      <xdr:rowOff>99769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41185"/>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56610</xdr:rowOff>
    </xdr:from>
    <xdr:to>
      <xdr:col>85</xdr:col>
      <xdr:colOff>177800</xdr:colOff>
      <xdr:row>58</xdr:row>
      <xdr:rowOff>158210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142987</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9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61900</xdr:rowOff>
    </xdr:from>
    <xdr:to>
      <xdr:col>81</xdr:col>
      <xdr:colOff>101600</xdr:colOff>
      <xdr:row>58</xdr:row>
      <xdr:rowOff>163500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154627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50703</xdr:rowOff>
    </xdr:from>
    <xdr:to>
      <xdr:col>76</xdr:col>
      <xdr:colOff>165100</xdr:colOff>
      <xdr:row>58</xdr:row>
      <xdr:rowOff>152303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143430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46285</xdr:rowOff>
    </xdr:from>
    <xdr:to>
      <xdr:col>72</xdr:col>
      <xdr:colOff>38100</xdr:colOff>
      <xdr:row>58</xdr:row>
      <xdr:rowOff>147885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139012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48969</xdr:rowOff>
    </xdr:from>
    <xdr:to>
      <xdr:col>67</xdr:col>
      <xdr:colOff>101600</xdr:colOff>
      <xdr:row>58</xdr:row>
      <xdr:rowOff>150569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141696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43345</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789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41104</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5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39847</xdr:rowOff>
    </xdr:from>
    <xdr:to>
      <xdr:col>71</xdr:col>
      <xdr:colOff>177800</xdr:colOff>
      <xdr:row>79</xdr:row>
      <xdr:rowOff>41104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439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163995</xdr:rowOff>
    </xdr:from>
    <xdr:to>
      <xdr:col>85</xdr:col>
      <xdr:colOff>177800</xdr:colOff>
      <xdr:row>79</xdr:row>
      <xdr:rowOff>94145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161754</xdr:rowOff>
    </xdr:from>
    <xdr:to>
      <xdr:col>72</xdr:col>
      <xdr:colOff>38100</xdr:colOff>
      <xdr:row>79</xdr:row>
      <xdr:rowOff>91904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83031</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160497</xdr:rowOff>
    </xdr:from>
    <xdr:to>
      <xdr:col>67</xdr:col>
      <xdr:colOff>101600</xdr:colOff>
      <xdr:row>79</xdr:row>
      <xdr:rowOff>90647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81774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72512</xdr:rowOff>
    </xdr:from>
    <xdr:to>
      <xdr:col>85</xdr:col>
      <xdr:colOff>127000</xdr:colOff>
      <xdr:row>98</xdr:row>
      <xdr:rowOff>90737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874612"/>
          <a:ext cx="8382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72512</xdr:rowOff>
    </xdr:from>
    <xdr:to>
      <xdr:col>81</xdr:col>
      <xdr:colOff>50800</xdr:colOff>
      <xdr:row>98</xdr:row>
      <xdr:rowOff>79169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74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77321</xdr:rowOff>
    </xdr:from>
    <xdr:to>
      <xdr:col>76</xdr:col>
      <xdr:colOff>114300</xdr:colOff>
      <xdr:row>98</xdr:row>
      <xdr:rowOff>79169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794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77321</xdr:rowOff>
    </xdr:from>
    <xdr:to>
      <xdr:col>71</xdr:col>
      <xdr:colOff>177800</xdr:colOff>
      <xdr:row>98</xdr:row>
      <xdr:rowOff>79108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79421"/>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39937</xdr:rowOff>
    </xdr:from>
    <xdr:to>
      <xdr:col>85</xdr:col>
      <xdr:colOff>177800</xdr:colOff>
      <xdr:row>98</xdr:row>
      <xdr:rowOff>141537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126314</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21712</xdr:rowOff>
    </xdr:from>
    <xdr:to>
      <xdr:col>81</xdr:col>
      <xdr:colOff>101600</xdr:colOff>
      <xdr:row>98</xdr:row>
      <xdr:rowOff>123312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114439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28369</xdr:rowOff>
    </xdr:from>
    <xdr:to>
      <xdr:col>76</xdr:col>
      <xdr:colOff>165100</xdr:colOff>
      <xdr:row>98</xdr:row>
      <xdr:rowOff>129969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121096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26521</xdr:rowOff>
    </xdr:from>
    <xdr:to>
      <xdr:col>72</xdr:col>
      <xdr:colOff>38100</xdr:colOff>
      <xdr:row>98</xdr:row>
      <xdr:rowOff>128121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119248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28308</xdr:rowOff>
    </xdr:from>
    <xdr:to>
      <xdr:col>67</xdr:col>
      <xdr:colOff>101600</xdr:colOff>
      <xdr:row>98</xdr:row>
      <xdr:rowOff>129908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121035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各費目ごとの人口一人あたりの経費については毎年度概ね同程度の歳出額を推移する状況となっています。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また、他の項目は類似団体と比較して</a:t>
          </a:r>
          <a:r>
            <a:rPr kumimoji="1" lang="ja-JP" altLang="en-US" sz="1100">
              <a:solidFill>
                <a:schemeClr val="dk1"/>
              </a:solidFill>
              <a:effectLst/>
              <a:latin typeface="+mn-lt"/>
              <a:ea typeface="+mn-ea"/>
              <a:cs typeface="+mn-cs"/>
            </a:rPr>
            <a:t>少</a:t>
          </a:r>
          <a:r>
            <a:rPr kumimoji="1" lang="ja-JP" altLang="ja-JP" sz="1100">
              <a:solidFill>
                <a:schemeClr val="dk1"/>
              </a:solidFill>
              <a:effectLst/>
              <a:latin typeface="+mn-lt"/>
              <a:ea typeface="+mn-ea"/>
              <a:cs typeface="+mn-cs"/>
            </a:rPr>
            <a:t>額となっていますが、</a:t>
          </a:r>
          <a:r>
            <a:rPr kumimoji="1" lang="ja-JP" altLang="ja-JP" sz="1100" b="0" i="0" baseline="0">
              <a:solidFill>
                <a:schemeClr val="dk1"/>
              </a:solidFill>
              <a:effectLst/>
              <a:latin typeface="+mn-lt"/>
              <a:ea typeface="+mn-ea"/>
              <a:cs typeface="+mn-cs"/>
            </a:rPr>
            <a:t>商工費において平成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年度決算では住民一人あたり</a:t>
          </a:r>
          <a:r>
            <a:rPr kumimoji="1" lang="en-US" altLang="ja-JP" sz="1100" b="0" i="0" baseline="0">
              <a:solidFill>
                <a:schemeClr val="dk1"/>
              </a:solidFill>
              <a:effectLst/>
              <a:latin typeface="+mn-lt"/>
              <a:ea typeface="+mn-ea"/>
              <a:cs typeface="+mn-cs"/>
            </a:rPr>
            <a:t>76,295</a:t>
          </a:r>
          <a:r>
            <a:rPr kumimoji="1" lang="ja-JP" altLang="ja-JP" sz="1100" b="0" i="0" baseline="0">
              <a:solidFill>
                <a:schemeClr val="dk1"/>
              </a:solidFill>
              <a:effectLst/>
              <a:latin typeface="+mn-lt"/>
              <a:ea typeface="+mn-ea"/>
              <a:cs typeface="+mn-cs"/>
            </a:rPr>
            <a:t>千円となり、</a:t>
          </a:r>
          <a:r>
            <a:rPr kumimoji="1" lang="ja-JP" altLang="ja-JP" sz="1100">
              <a:solidFill>
                <a:schemeClr val="dk1"/>
              </a:solidFill>
              <a:effectLst/>
              <a:latin typeface="+mn-lt"/>
              <a:ea typeface="+mn-ea"/>
              <a:cs typeface="+mn-cs"/>
            </a:rPr>
            <a:t>類似団体平均を上回っている状況です。これは、村の索道施設及び宿泊施設を管理する観光施設特別会計への繰出金が多くを占めているため、他団体平均を上回る状況となっています。</a:t>
          </a:r>
          <a:endParaRPr lang="ja-JP" altLang="ja-JP" sz="1400">
            <a:effectLst/>
          </a:endParaRPr>
        </a:p>
        <a:p>
          <a:r>
            <a:rPr kumimoji="1" lang="ja-JP" altLang="ja-JP" sz="1100">
              <a:solidFill>
                <a:schemeClr val="dk1"/>
              </a:solidFill>
              <a:effectLst/>
              <a:latin typeface="+mn-lt"/>
              <a:ea typeface="+mn-ea"/>
              <a:cs typeface="+mn-cs"/>
            </a:rPr>
            <a:t>衛生費については住民一人あたり</a:t>
          </a:r>
          <a:r>
            <a:rPr kumimoji="1" lang="en-US" altLang="ja-JP" sz="1100">
              <a:solidFill>
                <a:schemeClr val="dk1"/>
              </a:solidFill>
              <a:effectLst/>
              <a:latin typeface="+mn-lt"/>
              <a:ea typeface="+mn-ea"/>
              <a:cs typeface="+mn-cs"/>
            </a:rPr>
            <a:t>28,422</a:t>
          </a:r>
          <a:r>
            <a:rPr kumimoji="1" lang="ja-JP" altLang="ja-JP" sz="1100">
              <a:solidFill>
                <a:schemeClr val="dk1"/>
              </a:solidFill>
              <a:effectLst/>
              <a:latin typeface="+mn-lt"/>
              <a:ea typeface="+mn-ea"/>
              <a:cs typeface="+mn-cs"/>
            </a:rPr>
            <a:t>千円となり、消防費については住民一人あたり</a:t>
          </a:r>
          <a:r>
            <a:rPr kumimoji="1" lang="en-US" altLang="ja-JP" sz="1100">
              <a:solidFill>
                <a:schemeClr val="dk1"/>
              </a:solidFill>
              <a:effectLst/>
              <a:latin typeface="+mn-lt"/>
              <a:ea typeface="+mn-ea"/>
              <a:cs typeface="+mn-cs"/>
            </a:rPr>
            <a:t>31,508</a:t>
          </a:r>
          <a:r>
            <a:rPr kumimoji="1" lang="ja-JP" altLang="ja-JP" sz="1100">
              <a:solidFill>
                <a:schemeClr val="dk1"/>
              </a:solidFill>
              <a:effectLst/>
              <a:latin typeface="+mn-lt"/>
              <a:ea typeface="+mn-ea"/>
              <a:cs typeface="+mn-cs"/>
            </a:rPr>
            <a:t>千円となっています。いずれも他の費目に比べる</a:t>
          </a:r>
          <a:r>
            <a:rPr kumimoji="1" lang="ja-JP" altLang="en-US" sz="1100">
              <a:solidFill>
                <a:schemeClr val="dk1"/>
              </a:solidFill>
              <a:effectLst/>
              <a:latin typeface="+mn-lt"/>
              <a:ea typeface="+mn-ea"/>
              <a:cs typeface="+mn-cs"/>
            </a:rPr>
            <a:t>と少額</a:t>
          </a:r>
          <a:r>
            <a:rPr kumimoji="1" lang="ja-JP" altLang="ja-JP" sz="1100">
              <a:solidFill>
                <a:schemeClr val="dk1"/>
              </a:solidFill>
              <a:effectLst/>
              <a:latin typeface="+mn-lt"/>
              <a:ea typeface="+mn-ea"/>
              <a:cs typeface="+mn-cs"/>
            </a:rPr>
            <a:t>ではありますが、内訳ではごみ処理及び常備消防における一部事務組合への負担金が大部分を占めています。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本村の「実質収支」は引き続き黒字決算の状態が続いています。</a:t>
          </a:r>
          <a:endParaRPr lang="ja-JP" altLang="ja-JP" sz="1400">
            <a:effectLst/>
          </a:endParaRPr>
        </a:p>
        <a:p>
          <a:r>
            <a:rPr kumimoji="1" lang="ja-JP" altLang="ja-JP" sz="1100">
              <a:solidFill>
                <a:schemeClr val="dk1"/>
              </a:solidFill>
              <a:effectLst/>
              <a:latin typeface="+mn-lt"/>
              <a:ea typeface="+mn-ea"/>
              <a:cs typeface="+mn-cs"/>
            </a:rPr>
            <a:t>　また、「実質単年度収支」について平成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138,952</a:t>
          </a:r>
          <a:r>
            <a:rPr kumimoji="1" lang="ja-JP" altLang="ja-JP" sz="1100">
              <a:solidFill>
                <a:schemeClr val="dk1"/>
              </a:solidFill>
              <a:effectLst/>
              <a:latin typeface="+mn-lt"/>
              <a:ea typeface="+mn-ea"/>
              <a:cs typeface="+mn-cs"/>
            </a:rPr>
            <a:t>千円）の赤字となりました。平成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年度は財政調整基金からの取り崩しを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千円行いましたが、財政調整基金への積立を</a:t>
          </a:r>
          <a:r>
            <a:rPr kumimoji="1" lang="en-US" altLang="ja-JP" sz="1100">
              <a:solidFill>
                <a:schemeClr val="dk1"/>
              </a:solidFill>
              <a:effectLst/>
              <a:latin typeface="+mn-lt"/>
              <a:ea typeface="+mn-ea"/>
              <a:cs typeface="+mn-cs"/>
            </a:rPr>
            <a:t>101,019</a:t>
          </a:r>
          <a:r>
            <a:rPr kumimoji="1" lang="ja-JP" altLang="ja-JP" sz="1100">
              <a:solidFill>
                <a:schemeClr val="dk1"/>
              </a:solidFill>
              <a:effectLst/>
              <a:latin typeface="+mn-lt"/>
              <a:ea typeface="+mn-ea"/>
              <a:cs typeface="+mn-cs"/>
            </a:rPr>
            <a:t>千円行ったことによります。</a:t>
          </a:r>
          <a:endParaRPr lang="ja-JP" altLang="ja-JP" sz="1400">
            <a:effectLst/>
          </a:endParaRPr>
        </a:p>
        <a:p>
          <a:r>
            <a:rPr kumimoji="1" lang="ja-JP" altLang="ja-JP" sz="1100">
              <a:solidFill>
                <a:schemeClr val="dk1"/>
              </a:solidFill>
              <a:effectLst/>
              <a:latin typeface="+mn-lt"/>
              <a:ea typeface="+mn-ea"/>
              <a:cs typeface="+mn-cs"/>
            </a:rPr>
            <a:t>　単年度の収支をまかなうため、財政調整基金の取り崩しをやむなく実施することがありますが、引き続き財源の確保・事業費の精査により単年度の収支は赤字比率が増加しないよう努めます。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木島平村では一般会計以下１２会計の運営を行ていますが、算定の始まった平成１９年度以降、これら各会計すべてにおいて黒字化しており、運営状態は問題ありません。</a:t>
          </a:r>
          <a:endParaRPr lang="ja-JP" altLang="ja-JP" sz="1400">
            <a:effectLst/>
          </a:endParaRPr>
        </a:p>
        <a:p>
          <a:r>
            <a:rPr kumimoji="1" lang="ja-JP" altLang="ja-JP" sz="1100">
              <a:solidFill>
                <a:schemeClr val="dk1"/>
              </a:solidFill>
              <a:effectLst/>
              <a:latin typeface="+mn-lt"/>
              <a:ea typeface="+mn-ea"/>
              <a:cs typeface="+mn-cs"/>
            </a:rPr>
            <a:t>　今後も引き続き、適正な財政運営に努めます。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3832380</v>
      </c>
      <c r="BO4" s="410"/>
      <c r="BP4" s="410"/>
      <c r="BQ4" s="410"/>
      <c r="BR4" s="410"/>
      <c r="BS4" s="410"/>
      <c r="BT4" s="410"/>
      <c r="BU4" s="411"/>
      <c r="BV4" s="409">
        <v>3696517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3721250</v>
      </c>
      <c r="BO5" s="447"/>
      <c r="BP5" s="447"/>
      <c r="BQ5" s="447"/>
      <c r="BR5" s="447"/>
      <c r="BS5" s="447"/>
      <c r="BT5" s="447"/>
      <c r="BU5" s="448"/>
      <c r="BV5" s="446">
        <v>3557242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82.9</v>
      </c>
      <c r="CU5" s="444"/>
      <c r="CV5" s="444"/>
      <c r="CW5" s="444"/>
      <c r="CX5" s="444"/>
      <c r="CY5" s="444"/>
      <c r="CZ5" s="444"/>
      <c r="DA5" s="445"/>
      <c r="DB5" s="443">
        <v>81.900000000000006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111130</v>
      </c>
      <c r="BO6" s="447"/>
      <c r="BP6" s="447"/>
      <c r="BQ6" s="447"/>
      <c r="BR6" s="447"/>
      <c r="BS6" s="447"/>
      <c r="BT6" s="447"/>
      <c r="BU6" s="448"/>
      <c r="BV6" s="446">
        <v>139275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86.3</v>
      </c>
      <c r="CU6" s="484"/>
      <c r="CV6" s="484"/>
      <c r="CW6" s="484"/>
      <c r="CX6" s="484"/>
      <c r="CY6" s="484"/>
      <c r="CZ6" s="484"/>
      <c r="DA6" s="485"/>
      <c r="DB6" s="483">
        <v>85.2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28066</v>
      </c>
      <c r="BO7" s="447"/>
      <c r="BP7" s="447"/>
      <c r="BQ7" s="447"/>
      <c r="BR7" s="447"/>
      <c r="BS7" s="447"/>
      <c r="BT7" s="447"/>
      <c r="BU7" s="448"/>
      <c r="BV7" s="446">
        <v>16240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2296532</v>
      </c>
      <c r="CU7" s="447"/>
      <c r="CV7" s="447"/>
      <c r="CW7" s="447"/>
      <c r="CX7" s="447"/>
      <c r="CY7" s="447"/>
      <c r="CZ7" s="447"/>
      <c r="DA7" s="448"/>
      <c r="DB7" s="446">
        <v>2367536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83064</v>
      </c>
      <c r="BO8" s="447"/>
      <c r="BP8" s="447"/>
      <c r="BQ8" s="447"/>
      <c r="BR8" s="447"/>
      <c r="BS8" s="447"/>
      <c r="BT8" s="447"/>
      <c r="BU8" s="448"/>
      <c r="BV8" s="446">
        <v>123035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0.19</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4658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-39971</v>
      </c>
      <c r="BO9" s="447"/>
      <c r="BP9" s="447"/>
      <c r="BQ9" s="447"/>
      <c r="BR9" s="447"/>
      <c r="BS9" s="447"/>
      <c r="BT9" s="447"/>
      <c r="BU9" s="448"/>
      <c r="BV9" s="446">
        <v>-88021</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11.3</v>
      </c>
      <c r="CU9" s="444"/>
      <c r="CV9" s="444"/>
      <c r="CW9" s="444"/>
      <c r="CX9" s="444"/>
      <c r="CY9" s="444"/>
      <c r="CZ9" s="444"/>
      <c r="DA9" s="445"/>
      <c r="DB9" s="443">
        <v>12.8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4939</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111</v>
      </c>
      <c r="AV10" s="479"/>
      <c r="AW10" s="479"/>
      <c r="AX10" s="479"/>
      <c r="AY10" s="480" t="s">
        <v>116</v>
      </c>
      <c r="AZ10" s="481"/>
      <c r="BA10" s="481"/>
      <c r="BB10" s="481"/>
      <c r="BC10" s="481"/>
      <c r="BD10" s="481"/>
      <c r="BE10" s="481"/>
      <c r="BF10" s="481"/>
      <c r="BG10" s="481"/>
      <c r="BH10" s="481"/>
      <c r="BI10" s="481"/>
      <c r="BJ10" s="481"/>
      <c r="BK10" s="481"/>
      <c r="BL10" s="481"/>
      <c r="BM10" s="482"/>
      <c r="BN10" s="446">
        <v>101019</v>
      </c>
      <c r="BO10" s="447"/>
      <c r="BP10" s="447"/>
      <c r="BQ10" s="447"/>
      <c r="BR10" s="447"/>
      <c r="BS10" s="447"/>
      <c r="BT10" s="447"/>
      <c r="BU10" s="448"/>
      <c r="BV10" s="446">
        <v>134228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4807</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69000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4776</v>
      </c>
      <c r="S13" s="528"/>
      <c r="T13" s="528"/>
      <c r="U13" s="528"/>
      <c r="V13" s="529"/>
      <c r="W13" s="462" t="s">
        <v>136</v>
      </c>
      <c r="X13" s="463"/>
      <c r="Y13" s="463"/>
      <c r="Z13" s="463"/>
      <c r="AA13" s="463"/>
      <c r="AB13" s="453"/>
      <c r="AC13" s="497">
        <v>670</v>
      </c>
      <c r="AD13" s="498"/>
      <c r="AE13" s="498"/>
      <c r="AF13" s="498"/>
      <c r="AG13" s="537"/>
      <c r="AH13" s="497">
        <v>659</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-138952</v>
      </c>
      <c r="BO13" s="447"/>
      <c r="BP13" s="447"/>
      <c r="BQ13" s="447"/>
      <c r="BR13" s="447"/>
      <c r="BS13" s="447"/>
      <c r="BT13" s="447"/>
      <c r="BU13" s="448"/>
      <c r="BV13" s="446">
        <v>-22793</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12.1</v>
      </c>
      <c r="CU13" s="444"/>
      <c r="CV13" s="444"/>
      <c r="CW13" s="444"/>
      <c r="CX13" s="444"/>
      <c r="CY13" s="444"/>
      <c r="CZ13" s="444"/>
      <c r="DA13" s="445"/>
      <c r="DB13" s="443">
        <v>12.3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4897</v>
      </c>
      <c r="S14" s="528"/>
      <c r="T14" s="528"/>
      <c r="U14" s="528"/>
      <c r="V14" s="529"/>
      <c r="W14" s="436"/>
      <c r="X14" s="437"/>
      <c r="Y14" s="437"/>
      <c r="Z14" s="437"/>
      <c r="AA14" s="437"/>
      <c r="AB14" s="426"/>
      <c r="AC14" s="530">
        <v>26</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134</v>
      </c>
      <c r="CU14" s="542"/>
      <c r="CV14" s="542"/>
      <c r="CW14" s="542"/>
      <c r="CX14" s="542"/>
      <c r="CY14" s="542"/>
      <c r="CZ14" s="542"/>
      <c r="DA14" s="543"/>
      <c r="DB14" s="541">
        <v>1.1000000000000001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135</v>
      </c>
      <c r="N15" s="535"/>
      <c r="O15" s="535"/>
      <c r="P15" s="535"/>
      <c r="Q15" s="536"/>
      <c r="R15" s="527">
        <v>4867</v>
      </c>
      <c r="S15" s="528"/>
      <c r="T15" s="528"/>
      <c r="U15" s="528"/>
      <c r="V15" s="529"/>
      <c r="W15" s="462" t="s">
        <v>143</v>
      </c>
      <c r="X15" s="463"/>
      <c r="Y15" s="463"/>
      <c r="Z15" s="463"/>
      <c r="AA15" s="463"/>
      <c r="AB15" s="453"/>
      <c r="AC15" s="497">
        <v>564</v>
      </c>
      <c r="AD15" s="498"/>
      <c r="AE15" s="498"/>
      <c r="AF15" s="498"/>
      <c r="AG15" s="537"/>
      <c r="AH15" s="497">
        <v>576</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429724</v>
      </c>
      <c r="BO15" s="410"/>
      <c r="BP15" s="410"/>
      <c r="BQ15" s="410"/>
      <c r="BR15" s="410"/>
      <c r="BS15" s="410"/>
      <c r="BT15" s="410"/>
      <c r="BU15" s="411"/>
      <c r="BV15" s="409">
        <v>429388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21.9</v>
      </c>
      <c r="AD16" s="531"/>
      <c r="AE16" s="531"/>
      <c r="AF16" s="531"/>
      <c r="AG16" s="532"/>
      <c r="AH16" s="530">
        <v>22.7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2101609</v>
      </c>
      <c r="BO16" s="447"/>
      <c r="BP16" s="447"/>
      <c r="BQ16" s="447"/>
      <c r="BR16" s="447"/>
      <c r="BS16" s="447"/>
      <c r="BT16" s="447"/>
      <c r="BU16" s="448"/>
      <c r="BV16" s="446">
        <v>2174471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1342</v>
      </c>
      <c r="AD17" s="498"/>
      <c r="AE17" s="498"/>
      <c r="AF17" s="498"/>
      <c r="AG17" s="537"/>
      <c r="AH17" s="497">
        <v>1304</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534408</v>
      </c>
      <c r="BO17" s="447"/>
      <c r="BP17" s="447"/>
      <c r="BQ17" s="447"/>
      <c r="BR17" s="447"/>
      <c r="BS17" s="447"/>
      <c r="BT17" s="447"/>
      <c r="BU17" s="448"/>
      <c r="BV17" s="446">
        <v>531006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99.32</v>
      </c>
      <c r="M18" s="559"/>
      <c r="N18" s="559"/>
      <c r="O18" s="559"/>
      <c r="P18" s="559"/>
      <c r="Q18" s="559"/>
      <c r="R18" s="560"/>
      <c r="S18" s="560"/>
      <c r="T18" s="560"/>
      <c r="U18" s="560"/>
      <c r="V18" s="561"/>
      <c r="W18" s="464"/>
      <c r="X18" s="465"/>
      <c r="Y18" s="465"/>
      <c r="Z18" s="465"/>
      <c r="AA18" s="465"/>
      <c r="AB18" s="456"/>
      <c r="AC18" s="562">
        <v>52.1</v>
      </c>
      <c r="AD18" s="563"/>
      <c r="AE18" s="563"/>
      <c r="AF18" s="563"/>
      <c r="AG18" s="564"/>
      <c r="AH18" s="562">
        <v>51.4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1926871</v>
      </c>
      <c r="BO18" s="447"/>
      <c r="BP18" s="447"/>
      <c r="BQ18" s="447"/>
      <c r="BR18" s="447"/>
      <c r="BS18" s="447"/>
      <c r="BT18" s="447"/>
      <c r="BU18" s="448"/>
      <c r="BV18" s="446">
        <v>1957612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2801516</v>
      </c>
      <c r="BO19" s="447"/>
      <c r="BP19" s="447"/>
      <c r="BQ19" s="447"/>
      <c r="BR19" s="447"/>
      <c r="BS19" s="447"/>
      <c r="BT19" s="447"/>
      <c r="BU19" s="448"/>
      <c r="BV19" s="446">
        <v>2873263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1564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3171849</v>
      </c>
      <c r="BO23" s="447"/>
      <c r="BP23" s="447"/>
      <c r="BQ23" s="447"/>
      <c r="BR23" s="447"/>
      <c r="BS23" s="447"/>
      <c r="BT23" s="447"/>
      <c r="BU23" s="448"/>
      <c r="BV23" s="446">
        <v>2904390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6820</v>
      </c>
      <c r="R24" s="498"/>
      <c r="S24" s="498"/>
      <c r="T24" s="498"/>
      <c r="U24" s="498"/>
      <c r="V24" s="537"/>
      <c r="W24" s="596"/>
      <c r="X24" s="584"/>
      <c r="Y24" s="585"/>
      <c r="Z24" s="496" t="s">
        <v>167</v>
      </c>
      <c r="AA24" s="476"/>
      <c r="AB24" s="476"/>
      <c r="AC24" s="476"/>
      <c r="AD24" s="476"/>
      <c r="AE24" s="476"/>
      <c r="AF24" s="476"/>
      <c r="AG24" s="477"/>
      <c r="AH24" s="497">
        <v>69</v>
      </c>
      <c r="AI24" s="498"/>
      <c r="AJ24" s="498"/>
      <c r="AK24" s="498"/>
      <c r="AL24" s="537"/>
      <c r="AM24" s="497">
        <v>207690</v>
      </c>
      <c r="AN24" s="498"/>
      <c r="AO24" s="498"/>
      <c r="AP24" s="498"/>
      <c r="AQ24" s="498"/>
      <c r="AR24" s="537"/>
      <c r="AS24" s="497">
        <v>3010</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2005026</v>
      </c>
      <c r="BO24" s="447"/>
      <c r="BP24" s="447"/>
      <c r="BQ24" s="447"/>
      <c r="BR24" s="447"/>
      <c r="BS24" s="447"/>
      <c r="BT24" s="447"/>
      <c r="BU24" s="448"/>
      <c r="BV24" s="446">
        <v>1790619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5720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134</v>
      </c>
      <c r="AN25" s="498"/>
      <c r="AO25" s="498"/>
      <c r="AP25" s="498"/>
      <c r="AQ25" s="498"/>
      <c r="AR25" s="537"/>
      <c r="AS25" s="497" t="s">
        <v>125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231005</v>
      </c>
      <c r="BO25" s="410"/>
      <c r="BP25" s="410"/>
      <c r="BQ25" s="410"/>
      <c r="BR25" s="410"/>
      <c r="BS25" s="410"/>
      <c r="BT25" s="410"/>
      <c r="BU25" s="411"/>
      <c r="BV25" s="409">
        <v>624893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5010</v>
      </c>
      <c r="R26" s="498"/>
      <c r="S26" s="498"/>
      <c r="T26" s="498"/>
      <c r="U26" s="498"/>
      <c r="V26" s="537"/>
      <c r="W26" s="596"/>
      <c r="X26" s="584"/>
      <c r="Y26" s="585"/>
      <c r="Z26" s="496" t="s">
        <v>174</v>
      </c>
      <c r="AA26" s="606"/>
      <c r="AB26" s="606"/>
      <c r="AC26" s="606"/>
      <c r="AD26" s="606"/>
      <c r="AE26" s="606"/>
      <c r="AF26" s="606"/>
      <c r="AG26" s="607"/>
      <c r="AH26" s="497">
        <v>2</v>
      </c>
      <c r="AI26" s="498"/>
      <c r="AJ26" s="498"/>
      <c r="AK26" s="498"/>
      <c r="AL26" s="537"/>
      <c r="AM26" s="497" t="s">
        <v>175</v>
      </c>
      <c r="AN26" s="498"/>
      <c r="AO26" s="498"/>
      <c r="AP26" s="498"/>
      <c r="AQ26" s="498"/>
      <c r="AR26" s="537"/>
      <c r="AS26" s="497" t="s">
        <v>176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178</v>
      </c>
      <c r="BO26" s="447"/>
      <c r="BP26" s="447"/>
      <c r="BQ26" s="447"/>
      <c r="BR26" s="447"/>
      <c r="BS26" s="447"/>
      <c r="BT26" s="447"/>
      <c r="BU26" s="448"/>
      <c r="BV26" s="446" t="s">
        <v>178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179</v>
      </c>
      <c r="F27" s="476"/>
      <c r="G27" s="476"/>
      <c r="H27" s="476"/>
      <c r="I27" s="476"/>
      <c r="J27" s="476"/>
      <c r="K27" s="477"/>
      <c r="L27" s="497">
        <v>1</v>
      </c>
      <c r="M27" s="498"/>
      <c r="N27" s="498"/>
      <c r="O27" s="498"/>
      <c r="P27" s="537"/>
      <c r="Q27" s="497">
        <v>2570</v>
      </c>
      <c r="R27" s="498"/>
      <c r="S27" s="498"/>
      <c r="T27" s="498"/>
      <c r="U27" s="498"/>
      <c r="V27" s="537"/>
      <c r="W27" s="596"/>
      <c r="X27" s="584"/>
      <c r="Y27" s="585"/>
      <c r="Z27" s="496" t="s">
        <v>180</v>
      </c>
      <c r="AA27" s="476"/>
      <c r="AB27" s="476"/>
      <c r="AC27" s="476"/>
      <c r="AD27" s="476"/>
      <c r="AE27" s="476"/>
      <c r="AF27" s="476"/>
      <c r="AG27" s="477"/>
      <c r="AH27" s="497" t="s">
        <v>125</v>
      </c>
      <c r="AI27" s="498"/>
      <c r="AJ27" s="498"/>
      <c r="AK27" s="498"/>
      <c r="AL27" s="537"/>
      <c r="AM27" s="497" t="s">
        <v>178</v>
      </c>
      <c r="AN27" s="498"/>
      <c r="AO27" s="498"/>
      <c r="AP27" s="498"/>
      <c r="AQ27" s="498"/>
      <c r="AR27" s="537"/>
      <c r="AS27" s="497" t="s">
        <v>178</v>
      </c>
      <c r="AT27" s="498"/>
      <c r="AU27" s="498"/>
      <c r="AV27" s="498"/>
      <c r="AW27" s="498"/>
      <c r="AX27" s="499"/>
      <c r="AY27" s="538" t="s">
        <v>181</v>
      </c>
      <c r="AZ27" s="539"/>
      <c r="BA27" s="539"/>
      <c r="BB27" s="539"/>
      <c r="BC27" s="539"/>
      <c r="BD27" s="539"/>
      <c r="BE27" s="539"/>
      <c r="BF27" s="539"/>
      <c r="BG27" s="539"/>
      <c r="BH27" s="539"/>
      <c r="BI27" s="539"/>
      <c r="BJ27" s="539"/>
      <c r="BK27" s="539"/>
      <c r="BL27" s="539"/>
      <c r="BM27" s="540"/>
      <c r="BN27" s="619">
        <v>89201</v>
      </c>
      <c r="BO27" s="620"/>
      <c r="BP27" s="620"/>
      <c r="BQ27" s="620"/>
      <c r="BR27" s="620"/>
      <c r="BS27" s="620"/>
      <c r="BT27" s="620"/>
      <c r="BU27" s="621"/>
      <c r="BV27" s="619">
        <v>89113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182</v>
      </c>
      <c r="F28" s="476"/>
      <c r="G28" s="476"/>
      <c r="H28" s="476"/>
      <c r="I28" s="476"/>
      <c r="J28" s="476"/>
      <c r="K28" s="477"/>
      <c r="L28" s="497">
        <v>1</v>
      </c>
      <c r="M28" s="498"/>
      <c r="N28" s="498"/>
      <c r="O28" s="498"/>
      <c r="P28" s="537"/>
      <c r="Q28" s="497">
        <v>1800</v>
      </c>
      <c r="R28" s="498"/>
      <c r="S28" s="498"/>
      <c r="T28" s="498"/>
      <c r="U28" s="498"/>
      <c r="V28" s="537"/>
      <c r="W28" s="596"/>
      <c r="X28" s="584"/>
      <c r="Y28" s="585"/>
      <c r="Z28" s="496" t="s">
        <v>183</v>
      </c>
      <c r="AA28" s="476"/>
      <c r="AB28" s="476"/>
      <c r="AC28" s="476"/>
      <c r="AD28" s="476"/>
      <c r="AE28" s="476"/>
      <c r="AF28" s="476"/>
      <c r="AG28" s="477"/>
      <c r="AH28" s="497" t="s">
        <v>178</v>
      </c>
      <c r="AI28" s="498"/>
      <c r="AJ28" s="498"/>
      <c r="AK28" s="498"/>
      <c r="AL28" s="537"/>
      <c r="AM28" s="497" t="s">
        <v>178</v>
      </c>
      <c r="AN28" s="498"/>
      <c r="AO28" s="498"/>
      <c r="AP28" s="498"/>
      <c r="AQ28" s="498"/>
      <c r="AR28" s="537"/>
      <c r="AS28" s="497" t="s">
        <v>178</v>
      </c>
      <c r="AT28" s="498"/>
      <c r="AU28" s="498"/>
      <c r="AV28" s="498"/>
      <c r="AW28" s="498"/>
      <c r="AX28" s="499"/>
      <c r="AY28" s="622" t="s">
        <v>184</v>
      </c>
      <c r="AZ28" s="623"/>
      <c r="BA28" s="623"/>
      <c r="BB28" s="624"/>
      <c r="BC28" s="406" t="s">
        <v>42</v>
      </c>
      <c r="BD28" s="407"/>
      <c r="BE28" s="407"/>
      <c r="BF28" s="407"/>
      <c r="BG28" s="407"/>
      <c r="BH28" s="407"/>
      <c r="BI28" s="407"/>
      <c r="BJ28" s="407"/>
      <c r="BK28" s="407"/>
      <c r="BL28" s="407"/>
      <c r="BM28" s="408"/>
      <c r="BN28" s="409">
        <v>852129</v>
      </c>
      <c r="BO28" s="410"/>
      <c r="BP28" s="410"/>
      <c r="BQ28" s="410"/>
      <c r="BR28" s="410"/>
      <c r="BS28" s="410"/>
      <c r="BT28" s="410"/>
      <c r="BU28" s="411"/>
      <c r="BV28" s="409">
        <v>951110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185</v>
      </c>
      <c r="F29" s="476"/>
      <c r="G29" s="476"/>
      <c r="H29" s="476"/>
      <c r="I29" s="476"/>
      <c r="J29" s="476"/>
      <c r="K29" s="477"/>
      <c r="L29" s="497">
        <v>8</v>
      </c>
      <c r="M29" s="498"/>
      <c r="N29" s="498"/>
      <c r="O29" s="498"/>
      <c r="P29" s="537"/>
      <c r="Q29" s="497">
        <v>1550</v>
      </c>
      <c r="R29" s="498"/>
      <c r="S29" s="498"/>
      <c r="T29" s="498"/>
      <c r="U29" s="498"/>
      <c r="V29" s="537"/>
      <c r="W29" s="597"/>
      <c r="X29" s="598"/>
      <c r="Y29" s="599"/>
      <c r="Z29" s="496" t="s">
        <v>186</v>
      </c>
      <c r="AA29" s="476"/>
      <c r="AB29" s="476"/>
      <c r="AC29" s="476"/>
      <c r="AD29" s="476"/>
      <c r="AE29" s="476"/>
      <c r="AF29" s="476"/>
      <c r="AG29" s="477"/>
      <c r="AH29" s="497">
        <v>69</v>
      </c>
      <c r="AI29" s="498"/>
      <c r="AJ29" s="498"/>
      <c r="AK29" s="498"/>
      <c r="AL29" s="537"/>
      <c r="AM29" s="497">
        <v>207690</v>
      </c>
      <c r="AN29" s="498"/>
      <c r="AO29" s="498"/>
      <c r="AP29" s="498"/>
      <c r="AQ29" s="498"/>
      <c r="AR29" s="537"/>
      <c r="AS29" s="497">
        <v>3010</v>
      </c>
      <c r="AT29" s="498"/>
      <c r="AU29" s="498"/>
      <c r="AV29" s="498"/>
      <c r="AW29" s="498"/>
      <c r="AX29" s="499"/>
      <c r="AY29" s="625"/>
      <c r="AZ29" s="626"/>
      <c r="BA29" s="626"/>
      <c r="BB29" s="627"/>
      <c r="BC29" s="480" t="s">
        <v>187</v>
      </c>
      <c r="BD29" s="481"/>
      <c r="BE29" s="481"/>
      <c r="BF29" s="481"/>
      <c r="BG29" s="481"/>
      <c r="BH29" s="481"/>
      <c r="BI29" s="481"/>
      <c r="BJ29" s="481"/>
      <c r="BK29" s="481"/>
      <c r="BL29" s="481"/>
      <c r="BM29" s="482"/>
      <c r="BN29" s="446">
        <v>58097</v>
      </c>
      <c r="BO29" s="447"/>
      <c r="BP29" s="447"/>
      <c r="BQ29" s="447"/>
      <c r="BR29" s="447"/>
      <c r="BS29" s="447"/>
      <c r="BT29" s="447"/>
      <c r="BU29" s="448"/>
      <c r="BV29" s="446">
        <v>57866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188</v>
      </c>
      <c r="X30" s="604"/>
      <c r="Y30" s="604"/>
      <c r="Z30" s="604"/>
      <c r="AA30" s="604"/>
      <c r="AB30" s="604"/>
      <c r="AC30" s="604"/>
      <c r="AD30" s="604"/>
      <c r="AE30" s="604"/>
      <c r="AF30" s="604"/>
      <c r="AG30" s="605"/>
      <c r="AH30" s="562">
        <v>93.8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1975144</v>
      </c>
      <c r="BO30" s="620"/>
      <c r="BP30" s="620"/>
      <c r="BQ30" s="620"/>
      <c r="BR30" s="620"/>
      <c r="BS30" s="620"/>
      <c r="BT30" s="620"/>
      <c r="BU30" s="621"/>
      <c r="BV30" s="619">
        <v>1773467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195</v>
      </c>
      <c r="D33" s="470"/>
      <c r="E33" s="435" t="s">
        <v>196</v>
      </c>
      <c r="F33" s="435"/>
      <c r="G33" s="435"/>
      <c r="H33" s="435"/>
      <c r="I33" s="435"/>
      <c r="J33" s="435"/>
      <c r="K33" s="435"/>
      <c r="L33" s="435"/>
      <c r="M33" s="435"/>
      <c r="N33" s="435"/>
      <c r="O33" s="435"/>
      <c r="P33" s="435"/>
      <c r="Q33" s="435"/>
      <c r="R33" s="435"/>
      <c r="S33" s="435"/>
      <c r="T33" s="195"/>
      <c r="U33" s="470" t="s">
        <v>197</v>
      </c>
      <c r="V33" s="470"/>
      <c r="W33" s="435" t="s">
        <v>196</v>
      </c>
      <c r="X33" s="435"/>
      <c r="Y33" s="435"/>
      <c r="Z33" s="435"/>
      <c r="AA33" s="435"/>
      <c r="AB33" s="435"/>
      <c r="AC33" s="435"/>
      <c r="AD33" s="435"/>
      <c r="AE33" s="435"/>
      <c r="AF33" s="435"/>
      <c r="AG33" s="435"/>
      <c r="AH33" s="435"/>
      <c r="AI33" s="435"/>
      <c r="AJ33" s="435"/>
      <c r="AK33" s="435"/>
      <c r="AL33" s="195"/>
      <c r="AM33" s="470" t="s">
        <v>198</v>
      </c>
      <c r="AN33" s="470"/>
      <c r="AO33" s="435" t="s">
        <v>196</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198</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木島平村水道事業会計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木島平村高社簡易水道特別会計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北信広域連合（一般会計）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木島平観光株式会社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情報通信特別会計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木島平村下水道特別会計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（養護老人ホーム高社寮事業特別会計）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木島平村農業振興公社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学校給食特別会計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IF('各会計、関係団体の財政状況及び健全化判断比率'!B34="","",'各会計、関係団体の財政状況及び健全化判断比率'!B34)</f>
        <v>木島平村農業集落排水事業特別会計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（養護老人ホーム千曲荘事業特別会計）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木島平村土地開発公社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奨学資金貸付事業特別会計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IF('各会計、関係団体の財政状況及び健全化判断比率'!B35="","",'各会計、関係団体の財政状況及び健全化判断比率'!B35)</f>
        <v>木島平村観光施設特別会計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（特別養護老人ホーム望岳荘事業特別会計）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（特別養護老人ホーム高社寮事業特別会計）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（特別養護老人ホーム千曲荘事業特別会計）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（特別養護老人ホームいで湯の里事業特別会計）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（特別養護老人ホーム菜の花苑事業特別会計）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（特別養護老人ホームふるさと苑事業特別会計）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岳北広域行政組合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YB98IeziueTuBlxaRFkwHHZjcwcloyBukw03VLHrdcV5X0OOE9y9VTzNAcZE1yI1Ee/gmIuwhC0zg/ff8zw==" saltValue="z3mwIahdgTyVPpanlIL0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3" t="s">
        <v>570</v>
      </c>
      <c r="D34" s="1223"/>
      <c r="E34" s="1224"/>
      <c r="F34" s="32">
        <v>5.94</v>
      </c>
      <c r="G34" s="33">
        <v>6.81</v>
      </c>
      <c r="H34" s="33">
        <v>8.77</v>
      </c>
      <c r="I34" s="33">
        <v>9.9499999999999993</v>
      </c>
      <c r="J34" s="34">
        <v>12.08</v>
      </c>
      <c r="K34" s="22"/>
      <c r="L34" s="22"/>
      <c r="M34" s="22"/>
      <c r="N34" s="22"/>
      <c r="O34" s="22"/>
      <c r="P34" s="22"/>
    </row>
    <row r="35" spans="1:16" ht="39" customHeight="1" x14ac:dyDescent="0.15">
      <c r="A35" s="22"/>
      <c r="B35" s="35"/>
      <c r="C35" s="1217" t="s">
        <v>571</v>
      </c>
      <c r="D35" s="1218"/>
      <c r="E35" s="1219"/>
      <c r="F35" s="36">
        <v>5.33</v>
      </c>
      <c r="G35" s="37">
        <v>6.63</v>
      </c>
      <c r="H35" s="37">
        <v>8.73</v>
      </c>
      <c r="I35" s="37">
        <v>5.12</v>
      </c>
      <c r="J35" s="38">
        <v>3.44</v>
      </c>
      <c r="K35" s="22"/>
      <c r="L35" s="22"/>
      <c r="M35" s="22"/>
      <c r="N35" s="22"/>
      <c r="O35" s="22"/>
      <c r="P35" s="22"/>
    </row>
    <row r="36" spans="1:16" ht="39" customHeight="1" x14ac:dyDescent="0.15">
      <c r="A36" s="22"/>
      <c r="B36" s="35"/>
      <c r="C36" s="1217" t="s">
        <v>572</v>
      </c>
      <c r="D36" s="1218"/>
      <c r="E36" s="1219"/>
      <c r="F36" s="36">
        <v>0.1</v>
      </c>
      <c r="G36" s="37">
        <v>0.44</v>
      </c>
      <c r="H36" s="37">
        <v>0.4</v>
      </c>
      <c r="I36" s="37">
        <v>0.64</v>
      </c>
      <c r="J36" s="38">
        <v>0.33</v>
      </c>
      <c r="K36" s="22"/>
      <c r="L36" s="22"/>
      <c r="M36" s="22"/>
      <c r="N36" s="22"/>
      <c r="O36" s="22"/>
      <c r="P36" s="22"/>
    </row>
    <row r="37" spans="1:16" ht="39" customHeight="1" x14ac:dyDescent="0.15">
      <c r="A37" s="22"/>
      <c r="B37" s="35"/>
      <c r="C37" s="1217" t="s">
        <v>573</v>
      </c>
      <c r="D37" s="1218"/>
      <c r="E37" s="1219"/>
      <c r="F37" s="36">
        <v>0</v>
      </c>
      <c r="G37" s="37">
        <v>0</v>
      </c>
      <c r="H37" s="37">
        <v>0</v>
      </c>
      <c r="I37" s="37">
        <v>0</v>
      </c>
      <c r="J37" s="38">
        <v>0.12</v>
      </c>
      <c r="K37" s="22"/>
      <c r="L37" s="22"/>
      <c r="M37" s="22"/>
      <c r="N37" s="22"/>
      <c r="O37" s="22"/>
      <c r="P37" s="22"/>
    </row>
    <row r="38" spans="1:16" ht="39" customHeight="1" x14ac:dyDescent="0.15">
      <c r="A38" s="22"/>
      <c r="B38" s="35"/>
      <c r="C38" s="1217" t="s">
        <v>574</v>
      </c>
      <c r="D38" s="1218"/>
      <c r="E38" s="1219"/>
      <c r="F38" s="36">
        <v>0.06</v>
      </c>
      <c r="G38" s="37">
        <v>0.03</v>
      </c>
      <c r="H38" s="37">
        <v>0.05</v>
      </c>
      <c r="I38" s="37">
        <v>0.01</v>
      </c>
      <c r="J38" s="38">
        <v>0.06</v>
      </c>
      <c r="K38" s="22"/>
      <c r="L38" s="22"/>
      <c r="M38" s="22"/>
      <c r="N38" s="22"/>
      <c r="O38" s="22"/>
      <c r="P38" s="22"/>
    </row>
    <row r="39" spans="1:16" ht="39" customHeight="1" x14ac:dyDescent="0.15">
      <c r="A39" s="22"/>
      <c r="B39" s="35"/>
      <c r="C39" s="1217" t="s">
        <v>575</v>
      </c>
      <c r="D39" s="1218"/>
      <c r="E39" s="1219"/>
      <c r="F39" s="36">
        <v>0.05</v>
      </c>
      <c r="G39" s="37">
        <v>0.03</v>
      </c>
      <c r="H39" s="37">
        <v>0.04</v>
      </c>
      <c r="I39" s="37">
        <v>0.03</v>
      </c>
      <c r="J39" s="38">
        <v>0.03</v>
      </c>
      <c r="K39" s="22"/>
      <c r="L39" s="22"/>
      <c r="M39" s="22"/>
      <c r="N39" s="22"/>
      <c r="O39" s="22"/>
      <c r="P39" s="22"/>
    </row>
    <row r="40" spans="1:16" ht="39" customHeight="1" x14ac:dyDescent="0.15">
      <c r="A40" s="22"/>
      <c r="B40" s="35"/>
      <c r="C40" s="1217" t="s">
        <v>576</v>
      </c>
      <c r="D40" s="1218"/>
      <c r="E40" s="1219"/>
      <c r="F40" s="36">
        <v>0.17</v>
      </c>
      <c r="G40" s="37">
        <v>0.01</v>
      </c>
      <c r="H40" s="37">
        <v>0.05</v>
      </c>
      <c r="I40" s="37">
        <v>7.0000000000000007E-2</v>
      </c>
      <c r="J40" s="38">
        <v>0.03</v>
      </c>
      <c r="K40" s="22"/>
      <c r="L40" s="22"/>
      <c r="M40" s="22"/>
      <c r="N40" s="22"/>
      <c r="O40" s="22"/>
      <c r="P40" s="22"/>
    </row>
    <row r="41" spans="1:16" ht="39" customHeight="1" x14ac:dyDescent="0.15">
      <c r="A41" s="22"/>
      <c r="B41" s="35"/>
      <c r="C41" s="1217" t="s">
        <v>577</v>
      </c>
      <c r="D41" s="1218"/>
      <c r="E41" s="1219"/>
      <c r="F41" s="36">
        <v>7.0000000000000007E-2</v>
      </c>
      <c r="G41" s="37">
        <v>0.05</v>
      </c>
      <c r="H41" s="37">
        <v>0.28999999999999998</v>
      </c>
      <c r="I41" s="37">
        <v>0.12</v>
      </c>
      <c r="J41" s="38">
        <v>0.02</v>
      </c>
      <c r="K41" s="22"/>
      <c r="L41" s="22"/>
      <c r="M41" s="22"/>
      <c r="N41" s="22"/>
      <c r="O41" s="22"/>
      <c r="P41" s="22"/>
    </row>
    <row r="42" spans="1:16" ht="39" customHeight="1" x14ac:dyDescent="0.15">
      <c r="A42" s="22"/>
      <c r="B42" s="39"/>
      <c r="C42" s="1217" t="s">
        <v>578</v>
      </c>
      <c r="D42" s="1218"/>
      <c r="E42" s="1219"/>
      <c r="F42" s="36" t="s">
        <v>518</v>
      </c>
      <c r="G42" s="37" t="s">
        <v>518</v>
      </c>
      <c r="H42" s="37" t="s">
        <v>518</v>
      </c>
      <c r="I42" s="37" t="s">
        <v>518</v>
      </c>
      <c r="J42" s="38" t="s">
        <v>518</v>
      </c>
      <c r="K42" s="22"/>
      <c r="L42" s="22"/>
      <c r="M42" s="22"/>
      <c r="N42" s="22"/>
      <c r="O42" s="22"/>
      <c r="P42" s="22"/>
    </row>
    <row r="43" spans="1:16" ht="39" customHeight="1" thickBot="1" x14ac:dyDescent="0.2">
      <c r="A43" s="22"/>
      <c r="B43" s="40"/>
      <c r="C43" s="1220" t="s">
        <v>579</v>
      </c>
      <c r="D43" s="1221"/>
      <c r="E43" s="1222"/>
      <c r="F43" s="41">
        <v>0.01</v>
      </c>
      <c r="G43" s="42">
        <v>0.02</v>
      </c>
      <c r="H43" s="42">
        <v>0.04</v>
      </c>
      <c r="I43" s="42">
        <v>7.0000000000000007E-2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hmSPg2nbvrs1HBv6KGpdQb/SnasygfIdS8MaZ6VoR2tCGwnX+AZ5iJKtCq0LKnOs4YRTlMLmOijK/H2xUtLZw==" saltValue="J8+qTd1nHUhl9TZsOa3n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362</v>
      </c>
      <c r="L45" s="60">
        <v>363</v>
      </c>
      <c r="M45" s="60">
        <v>355</v>
      </c>
      <c r="N45" s="60">
        <v>369</v>
      </c>
      <c r="O45" s="61">
        <v>316</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518</v>
      </c>
      <c r="L46" s="64" t="s">
        <v>518</v>
      </c>
      <c r="M46" s="64" t="s">
        <v>518</v>
      </c>
      <c r="N46" s="64" t="s">
        <v>518</v>
      </c>
      <c r="O46" s="65" t="s">
        <v>518</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518</v>
      </c>
      <c r="L47" s="64" t="s">
        <v>518</v>
      </c>
      <c r="M47" s="64" t="s">
        <v>518</v>
      </c>
      <c r="N47" s="64" t="s">
        <v>518</v>
      </c>
      <c r="O47" s="65" t="s">
        <v>518</v>
      </c>
      <c r="P47" s="48"/>
      <c r="Q47" s="48"/>
      <c r="R47" s="48"/>
      <c r="S47" s="48"/>
      <c r="T47" s="48"/>
      <c r="U47" s="48"/>
    </row>
    <row r="48" spans="1:21" ht="30.75" customHeight="1" x14ac:dyDescent="0.15">
      <c r="A48" s="48"/>
      <c r="B48" s="1235"/>
      <c r="C48" s="1236"/>
      <c r="D48" s="62"/>
      <c r="E48" s="1227" t="s">
        <v>15</v>
      </c>
      <c r="F48" s="1227"/>
      <c r="G48" s="1227"/>
      <c r="H48" s="1227"/>
      <c r="I48" s="1227"/>
      <c r="J48" s="1228"/>
      <c r="K48" s="63">
        <v>271</v>
      </c>
      <c r="L48" s="64">
        <v>276</v>
      </c>
      <c r="M48" s="64">
        <v>281</v>
      </c>
      <c r="N48" s="64">
        <v>280</v>
      </c>
      <c r="O48" s="65">
        <v>269</v>
      </c>
      <c r="P48" s="48"/>
      <c r="Q48" s="48"/>
      <c r="R48" s="48"/>
      <c r="S48" s="48"/>
      <c r="T48" s="48"/>
      <c r="U48" s="48"/>
    </row>
    <row r="49" spans="1:21" ht="30.75" customHeight="1" x14ac:dyDescent="0.15">
      <c r="A49" s="48"/>
      <c r="B49" s="1235"/>
      <c r="C49" s="1236"/>
      <c r="D49" s="62"/>
      <c r="E49" s="1227" t="s">
        <v>16</v>
      </c>
      <c r="F49" s="1227"/>
      <c r="G49" s="1227"/>
      <c r="H49" s="1227"/>
      <c r="I49" s="1227"/>
      <c r="J49" s="1228"/>
      <c r="K49" s="63">
        <v>53</v>
      </c>
      <c r="L49" s="64">
        <v>48</v>
      </c>
      <c r="M49" s="64">
        <v>27</v>
      </c>
      <c r="N49" s="64">
        <v>29</v>
      </c>
      <c r="O49" s="65">
        <v>39</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518</v>
      </c>
      <c r="L50" s="64" t="s">
        <v>518</v>
      </c>
      <c r="M50" s="64" t="s">
        <v>518</v>
      </c>
      <c r="N50" s="64" t="s">
        <v>518</v>
      </c>
      <c r="O50" s="65" t="s">
        <v>518</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518</v>
      </c>
      <c r="L51" s="64" t="s">
        <v>518</v>
      </c>
      <c r="M51" s="64" t="s">
        <v>518</v>
      </c>
      <c r="N51" s="64" t="s">
        <v>518</v>
      </c>
      <c r="O51" s="65" t="s">
        <v>518</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437</v>
      </c>
      <c r="L52" s="64">
        <v>436</v>
      </c>
      <c r="M52" s="64">
        <v>433</v>
      </c>
      <c r="N52" s="64">
        <v>436</v>
      </c>
      <c r="O52" s="65">
        <v>397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249</v>
      </c>
      <c r="L53" s="69">
        <v>251</v>
      </c>
      <c r="M53" s="69">
        <v>230</v>
      </c>
      <c r="N53" s="69">
        <v>242</v>
      </c>
      <c r="O53" s="70">
        <v>227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khB/HA5s+AcQV5M5DeDywCbtwPLKenmagy4yAKAwF7UJiPMRENJk25eS0CXmpmrPSWJ2zdtTZ1P/kSaNXG5Tw==" saltValue="uU/i9OATI2IxxYXcjHsF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1" t="s">
        <v>24</v>
      </c>
      <c r="C41" s="1242"/>
      <c r="D41" s="81"/>
      <c r="E41" s="1247" t="s">
        <v>25</v>
      </c>
      <c r="F41" s="1247"/>
      <c r="G41" s="1247"/>
      <c r="H41" s="1248"/>
      <c r="I41" s="82">
        <v>3047</v>
      </c>
      <c r="J41" s="83">
        <v>3035</v>
      </c>
      <c r="K41" s="83">
        <v>2957</v>
      </c>
      <c r="L41" s="83">
        <v>2904</v>
      </c>
      <c r="M41" s="84">
        <v>3172</v>
      </c>
    </row>
    <row r="42" spans="2:13" ht="27.75" customHeight="1" x14ac:dyDescent="0.15">
      <c r="B42" s="1243"/>
      <c r="C42" s="1244"/>
      <c r="D42" s="85"/>
      <c r="E42" s="1249" t="s">
        <v>26</v>
      </c>
      <c r="F42" s="1249"/>
      <c r="G42" s="1249"/>
      <c r="H42" s="1250"/>
      <c r="I42" s="86" t="s">
        <v>518</v>
      </c>
      <c r="J42" s="87" t="s">
        <v>518</v>
      </c>
      <c r="K42" s="87" t="s">
        <v>518</v>
      </c>
      <c r="L42" s="87" t="s">
        <v>518</v>
      </c>
      <c r="M42" s="88" t="s">
        <v>518</v>
      </c>
    </row>
    <row r="43" spans="2:13" ht="27.75" customHeight="1" x14ac:dyDescent="0.15">
      <c r="B43" s="1243"/>
      <c r="C43" s="1244"/>
      <c r="D43" s="85"/>
      <c r="E43" s="1249" t="s">
        <v>27</v>
      </c>
      <c r="F43" s="1249"/>
      <c r="G43" s="1249"/>
      <c r="H43" s="1250"/>
      <c r="I43" s="86">
        <v>2657</v>
      </c>
      <c r="J43" s="87">
        <v>2471</v>
      </c>
      <c r="K43" s="87">
        <v>2412</v>
      </c>
      <c r="L43" s="87">
        <v>2215</v>
      </c>
      <c r="M43" s="88">
        <v>1980</v>
      </c>
    </row>
    <row r="44" spans="2:13" ht="27.75" customHeight="1" x14ac:dyDescent="0.15">
      <c r="B44" s="1243"/>
      <c r="C44" s="1244"/>
      <c r="D44" s="85"/>
      <c r="E44" s="1249" t="s">
        <v>28</v>
      </c>
      <c r="F44" s="1249"/>
      <c r="G44" s="1249"/>
      <c r="H44" s="1250"/>
      <c r="I44" s="86">
        <v>289</v>
      </c>
      <c r="J44" s="87">
        <v>380</v>
      </c>
      <c r="K44" s="87">
        <v>356</v>
      </c>
      <c r="L44" s="87">
        <v>348</v>
      </c>
      <c r="M44" s="88">
        <v>310</v>
      </c>
    </row>
    <row r="45" spans="2:13" ht="27.75" customHeight="1" x14ac:dyDescent="0.15">
      <c r="B45" s="1243"/>
      <c r="C45" s="1244"/>
      <c r="D45" s="85"/>
      <c r="E45" s="1249" t="s">
        <v>29</v>
      </c>
      <c r="F45" s="1249"/>
      <c r="G45" s="1249"/>
      <c r="H45" s="1250"/>
      <c r="I45" s="86">
        <v>1370</v>
      </c>
      <c r="J45" s="87">
        <v>1418</v>
      </c>
      <c r="K45" s="87">
        <v>1343</v>
      </c>
      <c r="L45" s="87">
        <v>1348</v>
      </c>
      <c r="M45" s="88">
        <v>1377</v>
      </c>
    </row>
    <row r="46" spans="2:13" ht="27.75" customHeight="1" x14ac:dyDescent="0.15">
      <c r="B46" s="1243"/>
      <c r="C46" s="1244"/>
      <c r="D46" s="89"/>
      <c r="E46" s="1249" t="s">
        <v>30</v>
      </c>
      <c r="F46" s="1249"/>
      <c r="G46" s="1249"/>
      <c r="H46" s="1250"/>
      <c r="I46" s="86">
        <v>4</v>
      </c>
      <c r="J46" s="87">
        <v>4</v>
      </c>
      <c r="K46" s="87">
        <v>4</v>
      </c>
      <c r="L46" s="87">
        <v>1</v>
      </c>
      <c r="M46" s="88">
        <v>1</v>
      </c>
    </row>
    <row r="47" spans="2:13" ht="27.75" customHeight="1" x14ac:dyDescent="0.15">
      <c r="B47" s="1243"/>
      <c r="C47" s="1244"/>
      <c r="D47" s="90"/>
      <c r="E47" s="1251" t="s">
        <v>31</v>
      </c>
      <c r="F47" s="1252"/>
      <c r="G47" s="1252"/>
      <c r="H47" s="1253"/>
      <c r="I47" s="86" t="s">
        <v>518</v>
      </c>
      <c r="J47" s="87" t="s">
        <v>518</v>
      </c>
      <c r="K47" s="87" t="s">
        <v>518</v>
      </c>
      <c r="L47" s="87" t="s">
        <v>518</v>
      </c>
      <c r="M47" s="88" t="s">
        <v>518</v>
      </c>
    </row>
    <row r="48" spans="2:13" ht="27.75" customHeight="1" x14ac:dyDescent="0.15">
      <c r="B48" s="1243"/>
      <c r="C48" s="1244"/>
      <c r="D48" s="85"/>
      <c r="E48" s="1249" t="s">
        <v>32</v>
      </c>
      <c r="F48" s="1249"/>
      <c r="G48" s="1249"/>
      <c r="H48" s="1250"/>
      <c r="I48" s="86" t="s">
        <v>518</v>
      </c>
      <c r="J48" s="87" t="s">
        <v>518</v>
      </c>
      <c r="K48" s="87" t="s">
        <v>518</v>
      </c>
      <c r="L48" s="87" t="s">
        <v>518</v>
      </c>
      <c r="M48" s="88" t="s">
        <v>518</v>
      </c>
    </row>
    <row r="49" spans="2:13" ht="27.75" customHeight="1" x14ac:dyDescent="0.15">
      <c r="B49" s="1245"/>
      <c r="C49" s="1246"/>
      <c r="D49" s="85"/>
      <c r="E49" s="1249" t="s">
        <v>33</v>
      </c>
      <c r="F49" s="1249"/>
      <c r="G49" s="1249"/>
      <c r="H49" s="1250"/>
      <c r="I49" s="86" t="s">
        <v>518</v>
      </c>
      <c r="J49" s="87" t="s">
        <v>518</v>
      </c>
      <c r="K49" s="87" t="s">
        <v>518</v>
      </c>
      <c r="L49" s="87" t="s">
        <v>518</v>
      </c>
      <c r="M49" s="88" t="s">
        <v>518</v>
      </c>
    </row>
    <row r="50" spans="2:13" ht="27.75" customHeight="1" x14ac:dyDescent="0.15">
      <c r="B50" s="1254" t="s">
        <v>34</v>
      </c>
      <c r="C50" s="1255"/>
      <c r="D50" s="91"/>
      <c r="E50" s="1249" t="s">
        <v>35</v>
      </c>
      <c r="F50" s="1249"/>
      <c r="G50" s="1249"/>
      <c r="H50" s="1250"/>
      <c r="I50" s="86">
        <v>2738</v>
      </c>
      <c r="J50" s="87">
        <v>2684</v>
      </c>
      <c r="K50" s="87">
        <v>2786</v>
      </c>
      <c r="L50" s="87">
        <v>2969</v>
      </c>
      <c r="M50" s="88">
        <v>3091</v>
      </c>
    </row>
    <row r="51" spans="2:13" ht="27.75" customHeight="1" x14ac:dyDescent="0.15">
      <c r="B51" s="1243"/>
      <c r="C51" s="1244"/>
      <c r="D51" s="85"/>
      <c r="E51" s="1249" t="s">
        <v>36</v>
      </c>
      <c r="F51" s="1249"/>
      <c r="G51" s="1249"/>
      <c r="H51" s="1250"/>
      <c r="I51" s="86" t="s">
        <v>518</v>
      </c>
      <c r="J51" s="87" t="s">
        <v>518</v>
      </c>
      <c r="K51" s="87" t="s">
        <v>518</v>
      </c>
      <c r="L51" s="87" t="s">
        <v>518</v>
      </c>
      <c r="M51" s="88" t="s">
        <v>518</v>
      </c>
    </row>
    <row r="52" spans="2:13" ht="27.75" customHeight="1" x14ac:dyDescent="0.15">
      <c r="B52" s="1245"/>
      <c r="C52" s="1246"/>
      <c r="D52" s="85"/>
      <c r="E52" s="1249" t="s">
        <v>37</v>
      </c>
      <c r="F52" s="1249"/>
      <c r="G52" s="1249"/>
      <c r="H52" s="1250"/>
      <c r="I52" s="86">
        <v>4269</v>
      </c>
      <c r="J52" s="87">
        <v>4147</v>
      </c>
      <c r="K52" s="87">
        <v>3960</v>
      </c>
      <c r="L52" s="87">
        <v>3823</v>
      </c>
      <c r="M52" s="88">
        <v>3892</v>
      </c>
    </row>
    <row r="53" spans="2:13" ht="27.75" customHeight="1" thickBot="1" x14ac:dyDescent="0.2">
      <c r="B53" s="1256" t="s">
        <v>38</v>
      </c>
      <c r="C53" s="1257"/>
      <c r="D53" s="92"/>
      <c r="E53" s="1258" t="s">
        <v>39</v>
      </c>
      <c r="F53" s="1258"/>
      <c r="G53" s="1258"/>
      <c r="H53" s="1259"/>
      <c r="I53" s="93">
        <v>361</v>
      </c>
      <c r="J53" s="94">
        <v>476</v>
      </c>
      <c r="K53" s="94">
        <v>325</v>
      </c>
      <c r="L53" s="94">
        <v>23</v>
      </c>
      <c r="M53" s="95">
        <v>-144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l+UQCzhJVAbfj0AD8lYIxnArQRa9gw2XXPq+5K5fwN/OFR36d/l17YP/Z6VpnOIVHPdF5wYSMdXmNrduAPvQg==" saltValue="HMe8rEVF4Wnvhvxb4uJR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8" t="s">
        <v>42</v>
      </c>
      <c r="D55" s="1268"/>
      <c r="E55" s="1269"/>
      <c r="F55" s="107">
        <v>816</v>
      </c>
      <c r="G55" s="107">
        <v>951</v>
      </c>
      <c r="H55" s="108">
        <v>852</v>
      </c>
    </row>
    <row r="56" spans="2:8" ht="52.5" customHeight="1" x14ac:dyDescent="0.15">
      <c r="B56" s="109"/>
      <c r="C56" s="1270" t="s">
        <v>43</v>
      </c>
      <c r="D56" s="1270"/>
      <c r="E56" s="1271"/>
      <c r="F56" s="110">
        <v>58</v>
      </c>
      <c r="G56" s="110">
        <v>58</v>
      </c>
      <c r="H56" s="111">
        <v>58</v>
      </c>
    </row>
    <row r="57" spans="2:8" ht="53.25" customHeight="1" x14ac:dyDescent="0.15">
      <c r="B57" s="109"/>
      <c r="C57" s="1272" t="s">
        <v>44</v>
      </c>
      <c r="D57" s="1272"/>
      <c r="E57" s="1273"/>
      <c r="F57" s="112">
        <v>1760</v>
      </c>
      <c r="G57" s="112">
        <v>1773</v>
      </c>
      <c r="H57" s="113">
        <v>1975</v>
      </c>
    </row>
    <row r="58" spans="2:8" ht="45.75" customHeight="1" x14ac:dyDescent="0.15">
      <c r="B58" s="114"/>
      <c r="C58" s="1260" t="s">
        <v>585</v>
      </c>
      <c r="D58" s="1261"/>
      <c r="E58" s="1262"/>
      <c r="F58" s="115">
        <v>1208</v>
      </c>
      <c r="G58" s="115">
        <v>1211</v>
      </c>
      <c r="H58" s="116">
        <v>1253</v>
      </c>
    </row>
    <row r="59" spans="2:8" ht="45.75" customHeight="1" x14ac:dyDescent="0.15">
      <c r="B59" s="114"/>
      <c r="C59" s="1260" t="s">
        <v>586</v>
      </c>
      <c r="D59" s="1261"/>
      <c r="E59" s="1262"/>
      <c r="F59" s="115">
        <v>81</v>
      </c>
      <c r="G59" s="115">
        <v>121</v>
      </c>
      <c r="H59" s="116">
        <v>202</v>
      </c>
    </row>
    <row r="60" spans="2:8" ht="45.75" customHeight="1" x14ac:dyDescent="0.15">
      <c r="B60" s="114"/>
      <c r="C60" s="1260" t="s">
        <v>587</v>
      </c>
      <c r="D60" s="1261"/>
      <c r="E60" s="1262"/>
      <c r="F60" s="115">
        <v>85</v>
      </c>
      <c r="G60" s="115">
        <v>85</v>
      </c>
      <c r="H60" s="116">
        <v>140</v>
      </c>
    </row>
    <row r="61" spans="2:8" ht="45.75" customHeight="1" x14ac:dyDescent="0.15">
      <c r="B61" s="114"/>
      <c r="C61" s="1260" t="s">
        <v>588</v>
      </c>
      <c r="D61" s="1261"/>
      <c r="E61" s="1262"/>
      <c r="F61" s="115">
        <v>154</v>
      </c>
      <c r="G61" s="115">
        <v>131</v>
      </c>
      <c r="H61" s="116">
        <v>131</v>
      </c>
    </row>
    <row r="62" spans="2:8" ht="45.75" customHeight="1" thickBot="1" x14ac:dyDescent="0.2">
      <c r="B62" s="117"/>
      <c r="C62" s="1263" t="s">
        <v>589</v>
      </c>
      <c r="D62" s="1264"/>
      <c r="E62" s="1265"/>
      <c r="F62" s="118">
        <v>154</v>
      </c>
      <c r="G62" s="118">
        <v>125</v>
      </c>
      <c r="H62" s="119">
        <v>125</v>
      </c>
    </row>
    <row r="63" spans="2:8" ht="52.5" customHeight="1" thickBot="1" x14ac:dyDescent="0.2">
      <c r="B63" s="120"/>
      <c r="C63" s="1266" t="s">
        <v>45</v>
      </c>
      <c r="D63" s="1266"/>
      <c r="E63" s="1267"/>
      <c r="F63" s="121">
        <v>2633</v>
      </c>
      <c r="G63" s="121">
        <v>2782</v>
      </c>
      <c r="H63" s="122">
        <v>2885</v>
      </c>
    </row>
    <row r="64" spans="2:8" ht="15" customHeight="1" x14ac:dyDescent="0.15"/>
    <row r="65" ht="0" hidden="1" customHeight="1" x14ac:dyDescent="0.15"/>
    <row r="66" ht="0" hidden="1" customHeight="1" x14ac:dyDescent="0.15"/>
  </sheetData>
  <sheetProtection algorithmName="SHA-512" hashValue="T+EXwrchphRUPFPIrNQoFKiRWrdCbXIxnBEUyh5P9VjEmnDZ9hUjIextYNVWqnktacYNqWkT41/um1FgRyXXqg==" saltValue="xXmu8Frit0dLsIttBYqH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616</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616</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615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612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4" t="s">
        <v>618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5" x14ac:dyDescent="0.15">
      <c r="B44" s="366"/>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5" x14ac:dyDescent="0.15">
      <c r="B45" s="366"/>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5" x14ac:dyDescent="0.15">
      <c r="B46" s="366"/>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5" x14ac:dyDescent="0.15">
      <c r="B47" s="366"/>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611</v>
      </c>
    </row>
    <row r="50" spans="1:109" ht="13.5" x14ac:dyDescent="0.15">
      <c r="B50" s="366"/>
      <c r="G50" s="1283"/>
      <c r="H50" s="1283"/>
      <c r="I50" s="1283"/>
      <c r="J50" s="1283"/>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561</v>
      </c>
      <c r="BQ50" s="1287"/>
      <c r="BR50" s="1287"/>
      <c r="BS50" s="1287"/>
      <c r="BT50" s="1287"/>
      <c r="BU50" s="1287"/>
      <c r="BV50" s="1287"/>
      <c r="BW50" s="1287"/>
      <c r="BX50" s="1287" t="s">
        <v>562</v>
      </c>
      <c r="BY50" s="1287"/>
      <c r="BZ50" s="1287"/>
      <c r="CA50" s="1287"/>
      <c r="CB50" s="1287"/>
      <c r="CC50" s="1287"/>
      <c r="CD50" s="1287"/>
      <c r="CE50" s="1287"/>
      <c r="CF50" s="1287" t="s">
        <v>563</v>
      </c>
      <c r="CG50" s="1287"/>
      <c r="CH50" s="1287"/>
      <c r="CI50" s="1287"/>
      <c r="CJ50" s="1287"/>
      <c r="CK50" s="1287"/>
      <c r="CL50" s="1287"/>
      <c r="CM50" s="1287"/>
      <c r="CN50" s="1287" t="s">
        <v>564</v>
      </c>
      <c r="CO50" s="1287"/>
      <c r="CP50" s="1287"/>
      <c r="CQ50" s="1287"/>
      <c r="CR50" s="1287"/>
      <c r="CS50" s="1287"/>
      <c r="CT50" s="1287"/>
      <c r="CU50" s="1287"/>
      <c r="CV50" s="1287" t="s">
        <v>565</v>
      </c>
      <c r="CW50" s="1287"/>
      <c r="CX50" s="1287"/>
      <c r="CY50" s="1287"/>
      <c r="CZ50" s="1287"/>
      <c r="DA50" s="1287"/>
      <c r="DB50" s="1287"/>
      <c r="DC50" s="1287"/>
    </row>
    <row r="51" spans="1:109" ht="13.5" customHeight="1" x14ac:dyDescent="0.15">
      <c r="B51" s="366"/>
      <c r="G51" s="1291"/>
      <c r="H51" s="1291"/>
      <c r="I51" s="1293"/>
      <c r="J51" s="1293"/>
      <c r="K51" s="1292"/>
      <c r="L51" s="1292"/>
      <c r="M51" s="1292"/>
      <c r="N51" s="1292"/>
      <c r="AM51" s="373"/>
      <c r="AN51" s="1288" t="s">
        <v>610</v>
      </c>
      <c r="AO51" s="1288"/>
      <c r="AP51" s="1288"/>
      <c r="AQ51" s="1288"/>
      <c r="AR51" s="1288"/>
      <c r="AS51" s="1288"/>
      <c r="AT51" s="1288"/>
      <c r="AU51" s="1288"/>
      <c r="AV51" s="1288"/>
      <c r="AW51" s="1288"/>
      <c r="AX51" s="1288"/>
      <c r="AY51" s="1288"/>
      <c r="AZ51" s="1288"/>
      <c r="BA51" s="1288"/>
      <c r="BB51" s="1288" t="s">
        <v>608</v>
      </c>
      <c r="BC51" s="1288"/>
      <c r="BD51" s="1288"/>
      <c r="BE51" s="1288"/>
      <c r="BF51" s="1288"/>
      <c r="BG51" s="1288"/>
      <c r="BH51" s="1288"/>
      <c r="BI51" s="1288"/>
      <c r="BJ51" s="1288"/>
      <c r="BK51" s="1288"/>
      <c r="BL51" s="1288"/>
      <c r="BM51" s="1288"/>
      <c r="BN51" s="1288"/>
      <c r="BO51" s="1288"/>
      <c r="BP51" s="1289"/>
      <c r="BQ51" s="1290"/>
      <c r="BR51" s="1290"/>
      <c r="BS51" s="1290"/>
      <c r="BT51" s="1290"/>
      <c r="BU51" s="1290"/>
      <c r="BV51" s="1290"/>
      <c r="BW51" s="1290"/>
      <c r="BX51" s="1289"/>
      <c r="BY51" s="1290"/>
      <c r="BZ51" s="1290"/>
      <c r="CA51" s="1290"/>
      <c r="CB51" s="1290"/>
      <c r="CC51" s="1290"/>
      <c r="CD51" s="1290"/>
      <c r="CE51" s="1290"/>
      <c r="CF51" s="1290">
        <v>16.5</v>
      </c>
      <c r="CG51" s="1290"/>
      <c r="CH51" s="1290"/>
      <c r="CI51" s="1290"/>
      <c r="CJ51" s="1290"/>
      <c r="CK51" s="1290"/>
      <c r="CL51" s="1290"/>
      <c r="CM51" s="1290"/>
      <c r="CN51" s="1290">
        <v>1.1000000000000001</v>
      </c>
      <c r="CO51" s="1290"/>
      <c r="CP51" s="1290"/>
      <c r="CQ51" s="1290"/>
      <c r="CR51" s="1290"/>
      <c r="CS51" s="1290"/>
      <c r="CT51" s="1290"/>
      <c r="CU51" s="1290"/>
      <c r="CV51" s="1290"/>
      <c r="CW51" s="1290"/>
      <c r="CX51" s="1290"/>
      <c r="CY51" s="1290"/>
      <c r="CZ51" s="1290"/>
      <c r="DA51" s="1290"/>
      <c r="DB51" s="1290"/>
      <c r="DC51" s="1290"/>
    </row>
    <row r="52" spans="1:109" ht="13.5" x14ac:dyDescent="0.15">
      <c r="B52" s="366"/>
      <c r="G52" s="1291"/>
      <c r="H52" s="1291"/>
      <c r="I52" s="1293"/>
      <c r="J52" s="1293"/>
      <c r="K52" s="1292"/>
      <c r="L52" s="1292"/>
      <c r="M52" s="1292"/>
      <c r="N52" s="1292"/>
      <c r="AM52" s="373"/>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5" x14ac:dyDescent="0.15">
      <c r="A53" s="381"/>
      <c r="B53" s="366"/>
      <c r="G53" s="1291"/>
      <c r="H53" s="1291"/>
      <c r="I53" s="1283"/>
      <c r="J53" s="1283"/>
      <c r="K53" s="1292"/>
      <c r="L53" s="1292"/>
      <c r="M53" s="1292"/>
      <c r="N53" s="1292"/>
      <c r="AM53" s="373"/>
      <c r="AN53" s="1288"/>
      <c r="AO53" s="1288"/>
      <c r="AP53" s="1288"/>
      <c r="AQ53" s="1288"/>
      <c r="AR53" s="1288"/>
      <c r="AS53" s="1288"/>
      <c r="AT53" s="1288"/>
      <c r="AU53" s="1288"/>
      <c r="AV53" s="1288"/>
      <c r="AW53" s="1288"/>
      <c r="AX53" s="1288"/>
      <c r="AY53" s="1288"/>
      <c r="AZ53" s="1288"/>
      <c r="BA53" s="1288"/>
      <c r="BB53" s="1288" t="s">
        <v>614</v>
      </c>
      <c r="BC53" s="1288"/>
      <c r="BD53" s="1288"/>
      <c r="BE53" s="1288"/>
      <c r="BF53" s="1288"/>
      <c r="BG53" s="1288"/>
      <c r="BH53" s="1288"/>
      <c r="BI53" s="1288"/>
      <c r="BJ53" s="1288"/>
      <c r="BK53" s="1288"/>
      <c r="BL53" s="1288"/>
      <c r="BM53" s="1288"/>
      <c r="BN53" s="1288"/>
      <c r="BO53" s="1288"/>
      <c r="BP53" s="1289"/>
      <c r="BQ53" s="1290"/>
      <c r="BR53" s="1290"/>
      <c r="BS53" s="1290"/>
      <c r="BT53" s="1290"/>
      <c r="BU53" s="1290"/>
      <c r="BV53" s="1290"/>
      <c r="BW53" s="1290"/>
      <c r="BX53" s="1289"/>
      <c r="BY53" s="1290"/>
      <c r="BZ53" s="1290"/>
      <c r="CA53" s="1290"/>
      <c r="CB53" s="1290"/>
      <c r="CC53" s="1290"/>
      <c r="CD53" s="1290"/>
      <c r="CE53" s="1290"/>
      <c r="CF53" s="1290">
        <v>55.7</v>
      </c>
      <c r="CG53" s="1290"/>
      <c r="CH53" s="1290"/>
      <c r="CI53" s="1290"/>
      <c r="CJ53" s="1290"/>
      <c r="CK53" s="1290"/>
      <c r="CL53" s="1290"/>
      <c r="CM53" s="1290"/>
      <c r="CN53" s="1290">
        <v>62.7</v>
      </c>
      <c r="CO53" s="1290"/>
      <c r="CP53" s="1290"/>
      <c r="CQ53" s="1290"/>
      <c r="CR53" s="1290"/>
      <c r="CS53" s="1290"/>
      <c r="CT53" s="1290"/>
      <c r="CU53" s="1290"/>
      <c r="CV53" s="1290">
        <v>64.2</v>
      </c>
      <c r="CW53" s="1290"/>
      <c r="CX53" s="1290"/>
      <c r="CY53" s="1290"/>
      <c r="CZ53" s="1290"/>
      <c r="DA53" s="1290"/>
      <c r="DB53" s="1290"/>
      <c r="DC53" s="1290"/>
    </row>
    <row r="54" spans="1:109" ht="13.5" x14ac:dyDescent="0.15">
      <c r="A54" s="381"/>
      <c r="B54" s="366"/>
      <c r="G54" s="1291"/>
      <c r="H54" s="1291"/>
      <c r="I54" s="1283"/>
      <c r="J54" s="1283"/>
      <c r="K54" s="1292"/>
      <c r="L54" s="1292"/>
      <c r="M54" s="1292"/>
      <c r="N54" s="1292"/>
      <c r="AM54" s="373"/>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5" x14ac:dyDescent="0.15">
      <c r="A55" s="381"/>
      <c r="B55" s="366"/>
      <c r="G55" s="1283"/>
      <c r="H55" s="1283"/>
      <c r="I55" s="1283"/>
      <c r="J55" s="1283"/>
      <c r="K55" s="1292"/>
      <c r="L55" s="1292"/>
      <c r="M55" s="1292"/>
      <c r="N55" s="1292"/>
      <c r="AN55" s="1287" t="s">
        <v>609</v>
      </c>
      <c r="AO55" s="1287"/>
      <c r="AP55" s="1287"/>
      <c r="AQ55" s="1287"/>
      <c r="AR55" s="1287"/>
      <c r="AS55" s="1287"/>
      <c r="AT55" s="1287"/>
      <c r="AU55" s="1287"/>
      <c r="AV55" s="1287"/>
      <c r="AW55" s="1287"/>
      <c r="AX55" s="1287"/>
      <c r="AY55" s="1287"/>
      <c r="AZ55" s="1287"/>
      <c r="BA55" s="1287"/>
      <c r="BB55" s="1288" t="s">
        <v>608</v>
      </c>
      <c r="BC55" s="1288"/>
      <c r="BD55" s="1288"/>
      <c r="BE55" s="1288"/>
      <c r="BF55" s="1288"/>
      <c r="BG55" s="1288"/>
      <c r="BH55" s="1288"/>
      <c r="BI55" s="1288"/>
      <c r="BJ55" s="1288"/>
      <c r="BK55" s="1288"/>
      <c r="BL55" s="1288"/>
      <c r="BM55" s="1288"/>
      <c r="BN55" s="1288"/>
      <c r="BO55" s="1288"/>
      <c r="BP55" s="1289"/>
      <c r="BQ55" s="1290"/>
      <c r="BR55" s="1290"/>
      <c r="BS55" s="1290"/>
      <c r="BT55" s="1290"/>
      <c r="BU55" s="1290"/>
      <c r="BV55" s="1290"/>
      <c r="BW55" s="1290"/>
      <c r="BX55" s="1289"/>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5" x14ac:dyDescent="0.15">
      <c r="A56" s="381"/>
      <c r="B56" s="366"/>
      <c r="G56" s="1283"/>
      <c r="H56" s="1283"/>
      <c r="I56" s="1283"/>
      <c r="J56" s="1283"/>
      <c r="K56" s="1292"/>
      <c r="L56" s="1292"/>
      <c r="M56" s="1292"/>
      <c r="N56" s="1292"/>
      <c r="AN56" s="1287"/>
      <c r="AO56" s="1287"/>
      <c r="AP56" s="1287"/>
      <c r="AQ56" s="1287"/>
      <c r="AR56" s="1287"/>
      <c r="AS56" s="1287"/>
      <c r="AT56" s="1287"/>
      <c r="AU56" s="1287"/>
      <c r="AV56" s="1287"/>
      <c r="AW56" s="1287"/>
      <c r="AX56" s="1287"/>
      <c r="AY56" s="1287"/>
      <c r="AZ56" s="1287"/>
      <c r="BA56" s="1287"/>
      <c r="BB56" s="1288"/>
      <c r="BC56" s="1288"/>
      <c r="BD56" s="1288"/>
      <c r="BE56" s="1288"/>
      <c r="BF56" s="1288"/>
      <c r="BG56" s="1288"/>
      <c r="BH56" s="1288"/>
      <c r="BI56" s="1288"/>
      <c r="BJ56" s="1288"/>
      <c r="BK56" s="1288"/>
      <c r="BL56" s="1288"/>
      <c r="BM56" s="1288"/>
      <c r="BN56" s="1288"/>
      <c r="BO56" s="1288"/>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1" customFormat="1" ht="13.5" x14ac:dyDescent="0.15">
      <c r="B57" s="387"/>
      <c r="G57" s="1283"/>
      <c r="H57" s="1283"/>
      <c r="I57" s="1294"/>
      <c r="J57" s="1294"/>
      <c r="K57" s="1292"/>
      <c r="L57" s="1292"/>
      <c r="M57" s="1292"/>
      <c r="N57" s="1292"/>
      <c r="AM57" s="365"/>
      <c r="AN57" s="1287"/>
      <c r="AO57" s="1287"/>
      <c r="AP57" s="1287"/>
      <c r="AQ57" s="1287"/>
      <c r="AR57" s="1287"/>
      <c r="AS57" s="1287"/>
      <c r="AT57" s="1287"/>
      <c r="AU57" s="1287"/>
      <c r="AV57" s="1287"/>
      <c r="AW57" s="1287"/>
      <c r="AX57" s="1287"/>
      <c r="AY57" s="1287"/>
      <c r="AZ57" s="1287"/>
      <c r="BA57" s="1287"/>
      <c r="BB57" s="1288" t="s">
        <v>614</v>
      </c>
      <c r="BC57" s="1288"/>
      <c r="BD57" s="1288"/>
      <c r="BE57" s="1288"/>
      <c r="BF57" s="1288"/>
      <c r="BG57" s="1288"/>
      <c r="BH57" s="1288"/>
      <c r="BI57" s="1288"/>
      <c r="BJ57" s="1288"/>
      <c r="BK57" s="1288"/>
      <c r="BL57" s="1288"/>
      <c r="BM57" s="1288"/>
      <c r="BN57" s="1288"/>
      <c r="BO57" s="1288"/>
      <c r="BP57" s="1289"/>
      <c r="BQ57" s="1290"/>
      <c r="BR57" s="1290"/>
      <c r="BS57" s="1290"/>
      <c r="BT57" s="1290"/>
      <c r="BU57" s="1290"/>
      <c r="BV57" s="1290"/>
      <c r="BW57" s="1290"/>
      <c r="BX57" s="1289"/>
      <c r="BY57" s="1290"/>
      <c r="BZ57" s="1290"/>
      <c r="CA57" s="1290"/>
      <c r="CB57" s="1290"/>
      <c r="CC57" s="1290"/>
      <c r="CD57" s="1290"/>
      <c r="CE57" s="1290"/>
      <c r="CF57" s="1290">
        <v>54.2</v>
      </c>
      <c r="CG57" s="1290"/>
      <c r="CH57" s="1290"/>
      <c r="CI57" s="1290"/>
      <c r="CJ57" s="1290"/>
      <c r="CK57" s="1290"/>
      <c r="CL57" s="1290"/>
      <c r="CM57" s="1290"/>
      <c r="CN57" s="1290">
        <v>56.3</v>
      </c>
      <c r="CO57" s="1290"/>
      <c r="CP57" s="1290"/>
      <c r="CQ57" s="1290"/>
      <c r="CR57" s="1290"/>
      <c r="CS57" s="1290"/>
      <c r="CT57" s="1290"/>
      <c r="CU57" s="1290"/>
      <c r="CV57" s="1290">
        <v>56.7</v>
      </c>
      <c r="CW57" s="1290"/>
      <c r="CX57" s="1290"/>
      <c r="CY57" s="1290"/>
      <c r="CZ57" s="1290"/>
      <c r="DA57" s="1290"/>
      <c r="DB57" s="1290"/>
      <c r="DC57" s="1290"/>
      <c r="DD57" s="392"/>
      <c r="DE57" s="387"/>
    </row>
    <row r="58" spans="1:109" s="381" customFormat="1" ht="13.5" x14ac:dyDescent="0.15">
      <c r="A58" s="365"/>
      <c r="B58" s="387"/>
      <c r="G58" s="1283"/>
      <c r="H58" s="1283"/>
      <c r="I58" s="1294"/>
      <c r="J58" s="1294"/>
      <c r="K58" s="1292"/>
      <c r="L58" s="1292"/>
      <c r="M58" s="1292"/>
      <c r="N58" s="1292"/>
      <c r="AM58" s="365"/>
      <c r="AN58" s="1287"/>
      <c r="AO58" s="1287"/>
      <c r="AP58" s="1287"/>
      <c r="AQ58" s="1287"/>
      <c r="AR58" s="1287"/>
      <c r="AS58" s="1287"/>
      <c r="AT58" s="1287"/>
      <c r="AU58" s="1287"/>
      <c r="AV58" s="1287"/>
      <c r="AW58" s="1287"/>
      <c r="AX58" s="1287"/>
      <c r="AY58" s="1287"/>
      <c r="AZ58" s="1287"/>
      <c r="BA58" s="1287"/>
      <c r="BB58" s="1288"/>
      <c r="BC58" s="1288"/>
      <c r="BD58" s="1288"/>
      <c r="BE58" s="1288"/>
      <c r="BF58" s="1288"/>
      <c r="BG58" s="1288"/>
      <c r="BH58" s="1288"/>
      <c r="BI58" s="1288"/>
      <c r="BJ58" s="1288"/>
      <c r="BK58" s="1288"/>
      <c r="BL58" s="1288"/>
      <c r="BM58" s="1288"/>
      <c r="BN58" s="1288"/>
      <c r="BO58" s="1288"/>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613</v>
      </c>
    </row>
    <row r="64" spans="1:109" ht="13.5" x14ac:dyDescent="0.15">
      <c r="B64" s="366"/>
      <c r="G64" s="382"/>
      <c r="I64" s="384"/>
      <c r="J64" s="384"/>
      <c r="K64" s="384"/>
      <c r="L64" s="384"/>
      <c r="M64" s="384"/>
      <c r="N64" s="383"/>
      <c r="AM64" s="382"/>
      <c r="AN64" s="382" t="s">
        <v>612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4" t="s">
        <v>619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5" x14ac:dyDescent="0.15">
      <c r="B66" s="366"/>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5" x14ac:dyDescent="0.15">
      <c r="B67" s="366"/>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5" x14ac:dyDescent="0.15">
      <c r="B68" s="366"/>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5" x14ac:dyDescent="0.15">
      <c r="B69" s="366"/>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611</v>
      </c>
    </row>
    <row r="72" spans="2:107" ht="13.5" x14ac:dyDescent="0.15">
      <c r="B72" s="366"/>
      <c r="G72" s="1283"/>
      <c r="H72" s="1283"/>
      <c r="I72" s="1283"/>
      <c r="J72" s="1283"/>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561</v>
      </c>
      <c r="BQ72" s="1287"/>
      <c r="BR72" s="1287"/>
      <c r="BS72" s="1287"/>
      <c r="BT72" s="1287"/>
      <c r="BU72" s="1287"/>
      <c r="BV72" s="1287"/>
      <c r="BW72" s="1287"/>
      <c r="BX72" s="1287" t="s">
        <v>562</v>
      </c>
      <c r="BY72" s="1287"/>
      <c r="BZ72" s="1287"/>
      <c r="CA72" s="1287"/>
      <c r="CB72" s="1287"/>
      <c r="CC72" s="1287"/>
      <c r="CD72" s="1287"/>
      <c r="CE72" s="1287"/>
      <c r="CF72" s="1287" t="s">
        <v>563</v>
      </c>
      <c r="CG72" s="1287"/>
      <c r="CH72" s="1287"/>
      <c r="CI72" s="1287"/>
      <c r="CJ72" s="1287"/>
      <c r="CK72" s="1287"/>
      <c r="CL72" s="1287"/>
      <c r="CM72" s="1287"/>
      <c r="CN72" s="1287" t="s">
        <v>564</v>
      </c>
      <c r="CO72" s="1287"/>
      <c r="CP72" s="1287"/>
      <c r="CQ72" s="1287"/>
      <c r="CR72" s="1287"/>
      <c r="CS72" s="1287"/>
      <c r="CT72" s="1287"/>
      <c r="CU72" s="1287"/>
      <c r="CV72" s="1287" t="s">
        <v>565</v>
      </c>
      <c r="CW72" s="1287"/>
      <c r="CX72" s="1287"/>
      <c r="CY72" s="1287"/>
      <c r="CZ72" s="1287"/>
      <c r="DA72" s="1287"/>
      <c r="DB72" s="1287"/>
      <c r="DC72" s="1287"/>
    </row>
    <row r="73" spans="2:107" ht="13.5" x14ac:dyDescent="0.15">
      <c r="B73" s="366"/>
      <c r="G73" s="1291"/>
      <c r="H73" s="1291"/>
      <c r="I73" s="1291"/>
      <c r="J73" s="1291"/>
      <c r="K73" s="1295"/>
      <c r="L73" s="1295"/>
      <c r="M73" s="1295"/>
      <c r="N73" s="1295"/>
      <c r="AM73" s="373"/>
      <c r="AN73" s="1288" t="s">
        <v>610</v>
      </c>
      <c r="AO73" s="1288"/>
      <c r="AP73" s="1288"/>
      <c r="AQ73" s="1288"/>
      <c r="AR73" s="1288"/>
      <c r="AS73" s="1288"/>
      <c r="AT73" s="1288"/>
      <c r="AU73" s="1288"/>
      <c r="AV73" s="1288"/>
      <c r="AW73" s="1288"/>
      <c r="AX73" s="1288"/>
      <c r="AY73" s="1288"/>
      <c r="AZ73" s="1288"/>
      <c r="BA73" s="1288"/>
      <c r="BB73" s="1288" t="s">
        <v>608</v>
      </c>
      <c r="BC73" s="1288"/>
      <c r="BD73" s="1288"/>
      <c r="BE73" s="1288"/>
      <c r="BF73" s="1288"/>
      <c r="BG73" s="1288"/>
      <c r="BH73" s="1288"/>
      <c r="BI73" s="1288"/>
      <c r="BJ73" s="1288"/>
      <c r="BK73" s="1288"/>
      <c r="BL73" s="1288"/>
      <c r="BM73" s="1288"/>
      <c r="BN73" s="1288"/>
      <c r="BO73" s="1288"/>
      <c r="BP73" s="1290">
        <v>18.5</v>
      </c>
      <c r="BQ73" s="1290"/>
      <c r="BR73" s="1290"/>
      <c r="BS73" s="1290"/>
      <c r="BT73" s="1290"/>
      <c r="BU73" s="1290"/>
      <c r="BV73" s="1290"/>
      <c r="BW73" s="1290"/>
      <c r="BX73" s="1290">
        <v>24.3</v>
      </c>
      <c r="BY73" s="1290"/>
      <c r="BZ73" s="1290"/>
      <c r="CA73" s="1290"/>
      <c r="CB73" s="1290"/>
      <c r="CC73" s="1290"/>
      <c r="CD73" s="1290"/>
      <c r="CE73" s="1290"/>
      <c r="CF73" s="1290">
        <v>16.5</v>
      </c>
      <c r="CG73" s="1290"/>
      <c r="CH73" s="1290"/>
      <c r="CI73" s="1290"/>
      <c r="CJ73" s="1290"/>
      <c r="CK73" s="1290"/>
      <c r="CL73" s="1290"/>
      <c r="CM73" s="1290"/>
      <c r="CN73" s="1290">
        <v>1.1000000000000001</v>
      </c>
      <c r="CO73" s="1290"/>
      <c r="CP73" s="1290"/>
      <c r="CQ73" s="1290"/>
      <c r="CR73" s="1290"/>
      <c r="CS73" s="1290"/>
      <c r="CT73" s="1290"/>
      <c r="CU73" s="1290"/>
      <c r="CV73" s="1290"/>
      <c r="CW73" s="1290"/>
      <c r="CX73" s="1290"/>
      <c r="CY73" s="1290"/>
      <c r="CZ73" s="1290"/>
      <c r="DA73" s="1290"/>
      <c r="DB73" s="1290"/>
      <c r="DC73" s="1290"/>
    </row>
    <row r="74" spans="2:107" ht="13.5" x14ac:dyDescent="0.15">
      <c r="B74" s="366"/>
      <c r="G74" s="1291"/>
      <c r="H74" s="1291"/>
      <c r="I74" s="1291"/>
      <c r="J74" s="1291"/>
      <c r="K74" s="1295"/>
      <c r="L74" s="1295"/>
      <c r="M74" s="1295"/>
      <c r="N74" s="1295"/>
      <c r="AM74" s="373"/>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5" x14ac:dyDescent="0.15">
      <c r="B75" s="366"/>
      <c r="G75" s="1291"/>
      <c r="H75" s="1291"/>
      <c r="I75" s="1283"/>
      <c r="J75" s="1283"/>
      <c r="K75" s="1292"/>
      <c r="L75" s="1292"/>
      <c r="M75" s="1292"/>
      <c r="N75" s="1292"/>
      <c r="AM75" s="373"/>
      <c r="AN75" s="1288"/>
      <c r="AO75" s="1288"/>
      <c r="AP75" s="1288"/>
      <c r="AQ75" s="1288"/>
      <c r="AR75" s="1288"/>
      <c r="AS75" s="1288"/>
      <c r="AT75" s="1288"/>
      <c r="AU75" s="1288"/>
      <c r="AV75" s="1288"/>
      <c r="AW75" s="1288"/>
      <c r="AX75" s="1288"/>
      <c r="AY75" s="1288"/>
      <c r="AZ75" s="1288"/>
      <c r="BA75" s="1288"/>
      <c r="BB75" s="1288" t="s">
        <v>607</v>
      </c>
      <c r="BC75" s="1288"/>
      <c r="BD75" s="1288"/>
      <c r="BE75" s="1288"/>
      <c r="BF75" s="1288"/>
      <c r="BG75" s="1288"/>
      <c r="BH75" s="1288"/>
      <c r="BI75" s="1288"/>
      <c r="BJ75" s="1288"/>
      <c r="BK75" s="1288"/>
      <c r="BL75" s="1288"/>
      <c r="BM75" s="1288"/>
      <c r="BN75" s="1288"/>
      <c r="BO75" s="1288"/>
      <c r="BP75" s="1290">
        <v>12.4</v>
      </c>
      <c r="BQ75" s="1290"/>
      <c r="BR75" s="1290"/>
      <c r="BS75" s="1290"/>
      <c r="BT75" s="1290"/>
      <c r="BU75" s="1290"/>
      <c r="BV75" s="1290"/>
      <c r="BW75" s="1290"/>
      <c r="BX75" s="1290">
        <v>12.7</v>
      </c>
      <c r="BY75" s="1290"/>
      <c r="BZ75" s="1290"/>
      <c r="CA75" s="1290"/>
      <c r="CB75" s="1290"/>
      <c r="CC75" s="1290"/>
      <c r="CD75" s="1290"/>
      <c r="CE75" s="1290"/>
      <c r="CF75" s="1290">
        <v>12.5</v>
      </c>
      <c r="CG75" s="1290"/>
      <c r="CH75" s="1290"/>
      <c r="CI75" s="1290"/>
      <c r="CJ75" s="1290"/>
      <c r="CK75" s="1290"/>
      <c r="CL75" s="1290"/>
      <c r="CM75" s="1290"/>
      <c r="CN75" s="1290">
        <v>12.3</v>
      </c>
      <c r="CO75" s="1290"/>
      <c r="CP75" s="1290"/>
      <c r="CQ75" s="1290"/>
      <c r="CR75" s="1290"/>
      <c r="CS75" s="1290"/>
      <c r="CT75" s="1290"/>
      <c r="CU75" s="1290"/>
      <c r="CV75" s="1290">
        <v>12.1</v>
      </c>
      <c r="CW75" s="1290"/>
      <c r="CX75" s="1290"/>
      <c r="CY75" s="1290"/>
      <c r="CZ75" s="1290"/>
      <c r="DA75" s="1290"/>
      <c r="DB75" s="1290"/>
      <c r="DC75" s="1290"/>
    </row>
    <row r="76" spans="2:107" ht="13.5" x14ac:dyDescent="0.15">
      <c r="B76" s="366"/>
      <c r="G76" s="1291"/>
      <c r="H76" s="1291"/>
      <c r="I76" s="1283"/>
      <c r="J76" s="1283"/>
      <c r="K76" s="1292"/>
      <c r="L76" s="1292"/>
      <c r="M76" s="1292"/>
      <c r="N76" s="1292"/>
      <c r="AM76" s="373"/>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5" x14ac:dyDescent="0.15">
      <c r="B77" s="366"/>
      <c r="G77" s="1283"/>
      <c r="H77" s="1283"/>
      <c r="I77" s="1283"/>
      <c r="J77" s="1283"/>
      <c r="K77" s="1295"/>
      <c r="L77" s="1295"/>
      <c r="M77" s="1295"/>
      <c r="N77" s="1295"/>
      <c r="AN77" s="1287" t="s">
        <v>609</v>
      </c>
      <c r="AO77" s="1287"/>
      <c r="AP77" s="1287"/>
      <c r="AQ77" s="1287"/>
      <c r="AR77" s="1287"/>
      <c r="AS77" s="1287"/>
      <c r="AT77" s="1287"/>
      <c r="AU77" s="1287"/>
      <c r="AV77" s="1287"/>
      <c r="AW77" s="1287"/>
      <c r="AX77" s="1287"/>
      <c r="AY77" s="1287"/>
      <c r="AZ77" s="1287"/>
      <c r="BA77" s="1287"/>
      <c r="BB77" s="1288" t="s">
        <v>608</v>
      </c>
      <c r="BC77" s="1288"/>
      <c r="BD77" s="1288"/>
      <c r="BE77" s="1288"/>
      <c r="BF77" s="1288"/>
      <c r="BG77" s="1288"/>
      <c r="BH77" s="1288"/>
      <c r="BI77" s="1288"/>
      <c r="BJ77" s="1288"/>
      <c r="BK77" s="1288"/>
      <c r="BL77" s="1288"/>
      <c r="BM77" s="1288"/>
      <c r="BN77" s="1288"/>
      <c r="BO77" s="1288"/>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5" x14ac:dyDescent="0.15">
      <c r="B78" s="366"/>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88"/>
      <c r="BC78" s="1288"/>
      <c r="BD78" s="1288"/>
      <c r="BE78" s="1288"/>
      <c r="BF78" s="1288"/>
      <c r="BG78" s="1288"/>
      <c r="BH78" s="1288"/>
      <c r="BI78" s="1288"/>
      <c r="BJ78" s="1288"/>
      <c r="BK78" s="1288"/>
      <c r="BL78" s="1288"/>
      <c r="BM78" s="1288"/>
      <c r="BN78" s="1288"/>
      <c r="BO78" s="1288"/>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5" x14ac:dyDescent="0.15">
      <c r="B79" s="366"/>
      <c r="G79" s="1283"/>
      <c r="H79" s="1283"/>
      <c r="I79" s="1294"/>
      <c r="J79" s="1294"/>
      <c r="K79" s="1296"/>
      <c r="L79" s="1296"/>
      <c r="M79" s="1296"/>
      <c r="N79" s="1296"/>
      <c r="AN79" s="1287"/>
      <c r="AO79" s="1287"/>
      <c r="AP79" s="1287"/>
      <c r="AQ79" s="1287"/>
      <c r="AR79" s="1287"/>
      <c r="AS79" s="1287"/>
      <c r="AT79" s="1287"/>
      <c r="AU79" s="1287"/>
      <c r="AV79" s="1287"/>
      <c r="AW79" s="1287"/>
      <c r="AX79" s="1287"/>
      <c r="AY79" s="1287"/>
      <c r="AZ79" s="1287"/>
      <c r="BA79" s="1287"/>
      <c r="BB79" s="1288" t="s">
        <v>607</v>
      </c>
      <c r="BC79" s="1288"/>
      <c r="BD79" s="1288"/>
      <c r="BE79" s="1288"/>
      <c r="BF79" s="1288"/>
      <c r="BG79" s="1288"/>
      <c r="BH79" s="1288"/>
      <c r="BI79" s="1288"/>
      <c r="BJ79" s="1288"/>
      <c r="BK79" s="1288"/>
      <c r="BL79" s="1288"/>
      <c r="BM79" s="1288"/>
      <c r="BN79" s="1288"/>
      <c r="BO79" s="1288"/>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ht="13.5" x14ac:dyDescent="0.15">
      <c r="B80" s="366"/>
      <c r="G80" s="1283"/>
      <c r="H80" s="1283"/>
      <c r="I80" s="1294"/>
      <c r="J80" s="1294"/>
      <c r="K80" s="1296"/>
      <c r="L80" s="1296"/>
      <c r="M80" s="1296"/>
      <c r="N80" s="1296"/>
      <c r="AN80" s="1287"/>
      <c r="AO80" s="1287"/>
      <c r="AP80" s="1287"/>
      <c r="AQ80" s="1287"/>
      <c r="AR80" s="1287"/>
      <c r="AS80" s="1287"/>
      <c r="AT80" s="1287"/>
      <c r="AU80" s="1287"/>
      <c r="AV80" s="1287"/>
      <c r="AW80" s="1287"/>
      <c r="AX80" s="1287"/>
      <c r="AY80" s="1287"/>
      <c r="AZ80" s="1287"/>
      <c r="BA80" s="1287"/>
      <c r="BB80" s="1288"/>
      <c r="BC80" s="1288"/>
      <c r="BD80" s="1288"/>
      <c r="BE80" s="1288"/>
      <c r="BF80" s="1288"/>
      <c r="BG80" s="1288"/>
      <c r="BH80" s="1288"/>
      <c r="BI80" s="1288"/>
      <c r="BJ80" s="1288"/>
      <c r="BK80" s="1288"/>
      <c r="BL80" s="1288"/>
      <c r="BM80" s="1288"/>
      <c r="BN80" s="1288"/>
      <c r="BO80" s="1288"/>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IYTXgLQeCKyPXQLLNGOTT/+m4HRwtNbqCjPmQeUTA1Q2HyYQQqBk7zgXP6rwup8mZ6EmW+yFutYz6BOsJph7A==" saltValue="u5G+jB3BBOZxFu+Na0Goc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Gn5hLRX5DDrTx56taY3jmTEVF8GqgHSNm9I3ESA6TDJkHYZpf/XJhCJS66lHjS4lhbc4NFYJp5smFE9Sh+0Hw==" saltValue="c12wCaH1kVF/xr3S3Kjm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UXPrPQ0k61lH0ZQ6dv6Dy1IFthDmPbRJLuJn5/v/yoDrYFrKI9faHK99F0PLliqRq4u8czorLHpCszue206Jg==" saltValue="G2BPqDwiqd30NEOEVFrY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103076</v>
      </c>
      <c r="E3" s="141"/>
      <c r="F3" s="142">
        <v>316331</v>
      </c>
      <c r="G3" s="143"/>
      <c r="H3" s="144"/>
    </row>
    <row r="4" spans="1:8" x14ac:dyDescent="0.15">
      <c r="A4" s="145"/>
      <c r="B4" s="146"/>
      <c r="C4" s="147"/>
      <c r="D4" s="148">
        <v>27799</v>
      </c>
      <c r="E4" s="149"/>
      <c r="F4" s="150">
        <v>106387</v>
      </c>
      <c r="G4" s="151"/>
      <c r="H4" s="152"/>
    </row>
    <row r="5" spans="1:8" x14ac:dyDescent="0.15">
      <c r="A5" s="133" t="s">
        <v>553</v>
      </c>
      <c r="B5" s="138"/>
      <c r="C5" s="139"/>
      <c r="D5" s="140">
        <v>163366</v>
      </c>
      <c r="E5" s="141"/>
      <c r="F5" s="142">
        <v>333013</v>
      </c>
      <c r="G5" s="143"/>
      <c r="H5" s="144"/>
    </row>
    <row r="6" spans="1:8" x14ac:dyDescent="0.15">
      <c r="A6" s="145"/>
      <c r="B6" s="146"/>
      <c r="C6" s="147"/>
      <c r="D6" s="148">
        <v>24403</v>
      </c>
      <c r="E6" s="149"/>
      <c r="F6" s="150">
        <v>126732</v>
      </c>
      <c r="G6" s="151"/>
      <c r="H6" s="152"/>
    </row>
    <row r="7" spans="1:8" x14ac:dyDescent="0.15">
      <c r="A7" s="133" t="s">
        <v>554</v>
      </c>
      <c r="B7" s="138"/>
      <c r="C7" s="139"/>
      <c r="D7" s="140">
        <v>60979</v>
      </c>
      <c r="E7" s="141"/>
      <c r="F7" s="142">
        <v>280458</v>
      </c>
      <c r="G7" s="143"/>
      <c r="H7" s="144"/>
    </row>
    <row r="8" spans="1:8" x14ac:dyDescent="0.15">
      <c r="A8" s="145"/>
      <c r="B8" s="146"/>
      <c r="C8" s="147"/>
      <c r="D8" s="148">
        <v>31041</v>
      </c>
      <c r="E8" s="149"/>
      <c r="F8" s="150">
        <v>127286</v>
      </c>
      <c r="G8" s="151"/>
      <c r="H8" s="152"/>
    </row>
    <row r="9" spans="1:8" x14ac:dyDescent="0.15">
      <c r="A9" s="133" t="s">
        <v>555</v>
      </c>
      <c r="B9" s="138"/>
      <c r="C9" s="139"/>
      <c r="D9" s="140">
        <v>62847</v>
      </c>
      <c r="E9" s="141"/>
      <c r="F9" s="142">
        <v>291945</v>
      </c>
      <c r="G9" s="143"/>
      <c r="H9" s="144"/>
    </row>
    <row r="10" spans="1:8" x14ac:dyDescent="0.15">
      <c r="A10" s="145"/>
      <c r="B10" s="146"/>
      <c r="C10" s="147"/>
      <c r="D10" s="148">
        <v>37334</v>
      </c>
      <c r="E10" s="149"/>
      <c r="F10" s="150">
        <v>127651</v>
      </c>
      <c r="G10" s="151"/>
      <c r="H10" s="152"/>
    </row>
    <row r="11" spans="1:8" x14ac:dyDescent="0.15">
      <c r="A11" s="133" t="s">
        <v>556</v>
      </c>
      <c r="B11" s="138"/>
      <c r="C11" s="139"/>
      <c r="D11" s="140">
        <v>112065</v>
      </c>
      <c r="E11" s="141"/>
      <c r="F11" s="142">
        <v>291173</v>
      </c>
      <c r="G11" s="143"/>
      <c r="H11" s="144"/>
    </row>
    <row r="12" spans="1:8" x14ac:dyDescent="0.15">
      <c r="A12" s="145"/>
      <c r="B12" s="146"/>
      <c r="C12" s="153"/>
      <c r="D12" s="148">
        <v>101949</v>
      </c>
      <c r="E12" s="149"/>
      <c r="F12" s="150">
        <v>119071</v>
      </c>
      <c r="G12" s="151"/>
      <c r="H12" s="152"/>
    </row>
    <row r="13" spans="1:8" x14ac:dyDescent="0.15">
      <c r="A13" s="133"/>
      <c r="B13" s="138"/>
      <c r="C13" s="154"/>
      <c r="D13" s="155">
        <v>100467</v>
      </c>
      <c r="E13" s="156"/>
      <c r="F13" s="157">
        <v>302584</v>
      </c>
      <c r="G13" s="158"/>
      <c r="H13" s="144"/>
    </row>
    <row r="14" spans="1:8" x14ac:dyDescent="0.15">
      <c r="A14" s="145"/>
      <c r="B14" s="146"/>
      <c r="C14" s="147"/>
      <c r="D14" s="148">
        <v>44505</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5.39</v>
      </c>
      <c r="C19" s="159">
        <f>ROUND(VALUE(SUBSTITUTE(実質収支比率等に係る経年分析!G$48,"▲","-")),2)</f>
        <v>6.68</v>
      </c>
      <c r="D19" s="159">
        <f>ROUND(VALUE(SUBSTITUTE(実質収支比率等に係る経年分析!H$48,"▲","-")),2)</f>
        <v>8.82</v>
      </c>
      <c r="E19" s="159">
        <f>ROUND(VALUE(SUBSTITUTE(実質収支比率等に係る経年分析!I$48,"▲","-")),2)</f>
        <v>5.2</v>
      </c>
      <c r="F19" s="159">
        <f>ROUND(VALUE(SUBSTITUTE(実質収支比率等に係る経年分析!J$48,"▲","-")),2)</f>
        <v>3.62</v>
      </c>
    </row>
    <row r="20" spans="1:11" x14ac:dyDescent="0.15">
      <c r="A20" s="159" t="s">
        <v>49</v>
      </c>
      <c r="B20" s="159">
        <f>ROUND(VALUE(SUBSTITUTE(実質収支比率等に係る経年分析!F$47,"▲","-")),2)</f>
        <v>33.85</v>
      </c>
      <c r="C20" s="159">
        <f>ROUND(VALUE(SUBSTITUTE(実質収支比率等に係る経年分析!G$47,"▲","-")),2)</f>
        <v>32.869999999999997</v>
      </c>
      <c r="D20" s="159">
        <f>ROUND(VALUE(SUBSTITUTE(実質収支比率等に係る経年分析!H$47,"▲","-")),2)</f>
        <v>34.1</v>
      </c>
      <c r="E20" s="159">
        <f>ROUND(VALUE(SUBSTITUTE(実質収支比率等に係る経年分析!I$47,"▲","-")),2)</f>
        <v>40.17</v>
      </c>
      <c r="F20" s="159">
        <f>ROUND(VALUE(SUBSTITUTE(実質収支比率等に係る経年分析!J$47,"▲","-")),2)</f>
        <v>37.11</v>
      </c>
    </row>
    <row r="21" spans="1:11" x14ac:dyDescent="0.15">
      <c r="A21" s="159" t="s">
        <v>50</v>
      </c>
      <c r="B21" s="159">
        <f>IF(ISNUMBER(VALUE(SUBSTITUTE(実質収支比率等に係る経年分析!F$49,"▲","-"))),ROUND(VALUE(SUBSTITUTE(実質収支比率等に係る経年分析!F$49,"▲","-")),2),NA())</f>
        <v>-2.46</v>
      </c>
      <c r="C21" s="159">
        <f>IF(ISNUMBER(VALUE(SUBSTITUTE(実質収支比率等に係る経年分析!G$49,"▲","-"))),ROUND(VALUE(SUBSTITUTE(実質収支比率等に係る経年分析!G$49,"▲","-")),2),NA())</f>
        <v>-3.86</v>
      </c>
      <c r="D21" s="159">
        <f>IF(ISNUMBER(VALUE(SUBSTITUTE(実質収支比率等に係る経年分析!H$49,"▲","-"))),ROUND(VALUE(SUBSTITUTE(実質収支比率等に係る経年分析!H$49,"▲","-")),2),NA())</f>
        <v>1.69</v>
      </c>
      <c r="E21" s="159">
        <f>IF(ISNUMBER(VALUE(SUBSTITUTE(実質収支比率等に係る経年分析!I$49,"▲","-"))),ROUND(VALUE(SUBSTITUTE(実質収支比率等に係る経年分析!I$49,"▲","-")),2),NA())</f>
        <v>-0.96</v>
      </c>
      <c r="F21" s="159">
        <f>IF(ISNUMBER(VALUE(SUBSTITUTE(実質収支比率等に係る経年分析!J$49,"▲","-"))),ROUND(VALUE(SUBSTITUTE(実質収支比率等に係る経年分析!J$49,"▲","-")),2),NA())</f>
        <v>-6.05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0.28999999999999998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木島平村高社簡易水道特別会計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学校給食特別会計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木島平村下水道特別会計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情報通信特別会計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3.44</v>
      </c>
    </row>
    <row r="36" spans="1:16" x14ac:dyDescent="0.15">
      <c r="A36" s="160" t="str">
        <f>IF(連結実質赤字比率に係る赤字・黒字の構成分析!C$34="",NA(),連結実質赤字比率に係る赤字・黒字の構成分析!C$34)</f>
        <v>木島平村水道事業会計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9.9499999999999993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437</v>
      </c>
      <c r="E42" s="161"/>
      <c r="F42" s="161"/>
      <c r="G42" s="161">
        <f>'実質公債費比率（分子）の構造'!L$52</f>
        <v>436</v>
      </c>
      <c r="H42" s="161"/>
      <c r="I42" s="161"/>
      <c r="J42" s="161">
        <f>'実質公債費比率（分子）の構造'!M$52</f>
        <v>433</v>
      </c>
      <c r="K42" s="161"/>
      <c r="L42" s="161"/>
      <c r="M42" s="161">
        <f>'実質公債費比率（分子）の構造'!N$52</f>
        <v>436</v>
      </c>
      <c r="N42" s="161"/>
      <c r="O42" s="161"/>
      <c r="P42" s="161">
        <f>'実質公債費比率（分子）の構造'!O$52</f>
        <v>397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53</v>
      </c>
      <c r="C45" s="161"/>
      <c r="D45" s="161"/>
      <c r="E45" s="161">
        <f>'実質公債費比率（分子）の構造'!L$49</f>
        <v>48</v>
      </c>
      <c r="F45" s="161"/>
      <c r="G45" s="161"/>
      <c r="H45" s="161">
        <f>'実質公債費比率（分子）の構造'!M$49</f>
        <v>27</v>
      </c>
      <c r="I45" s="161"/>
      <c r="J45" s="161"/>
      <c r="K45" s="161">
        <f>'実質公債費比率（分子）の構造'!N$49</f>
        <v>29</v>
      </c>
      <c r="L45" s="161"/>
      <c r="M45" s="161"/>
      <c r="N45" s="161">
        <f>'実質公債費比率（分子）の構造'!O$49</f>
        <v>39</v>
      </c>
      <c r="O45" s="161"/>
      <c r="P45" s="161"/>
    </row>
    <row r="46" spans="1:16" x14ac:dyDescent="0.15">
      <c r="A46" s="161" t="s">
        <v>61</v>
      </c>
      <c r="B46" s="161">
        <f>'実質公債費比率（分子）の構造'!K$48</f>
        <v>271</v>
      </c>
      <c r="C46" s="161"/>
      <c r="D46" s="161"/>
      <c r="E46" s="161">
        <f>'実質公債費比率（分子）の構造'!L$48</f>
        <v>276</v>
      </c>
      <c r="F46" s="161"/>
      <c r="G46" s="161"/>
      <c r="H46" s="161">
        <f>'実質公債費比率（分子）の構造'!M$48</f>
        <v>281</v>
      </c>
      <c r="I46" s="161"/>
      <c r="J46" s="161"/>
      <c r="K46" s="161">
        <f>'実質公債費比率（分子）の構造'!N$48</f>
        <v>280</v>
      </c>
      <c r="L46" s="161"/>
      <c r="M46" s="161"/>
      <c r="N46" s="161">
        <f>'実質公債費比率（分子）の構造'!O$48</f>
        <v>269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362</v>
      </c>
      <c r="C49" s="161"/>
      <c r="D49" s="161"/>
      <c r="E49" s="161">
        <f>'実質公債費比率（分子）の構造'!L$45</f>
        <v>363</v>
      </c>
      <c r="F49" s="161"/>
      <c r="G49" s="161"/>
      <c r="H49" s="161">
        <f>'実質公債費比率（分子）の構造'!M$45</f>
        <v>355</v>
      </c>
      <c r="I49" s="161"/>
      <c r="J49" s="161"/>
      <c r="K49" s="161">
        <f>'実質公債費比率（分子）の構造'!N$45</f>
        <v>369</v>
      </c>
      <c r="L49" s="161"/>
      <c r="M49" s="161"/>
      <c r="N49" s="161">
        <f>'実質公債費比率（分子）の構造'!O$45</f>
        <v>316</v>
      </c>
      <c r="O49" s="161"/>
      <c r="P49" s="161"/>
    </row>
    <row r="50" spans="1:16" x14ac:dyDescent="0.15">
      <c r="A50" s="161" t="s">
        <v>65</v>
      </c>
      <c r="B50" s="161" t="e">
        <f>NA()</f>
        <v>#N/A</v>
      </c>
      <c r="C50" s="161">
        <f>IF(ISNUMBER('実質公債費比率（分子）の構造'!K$53),'実質公債費比率（分子）の構造'!K$53,NA())</f>
        <v>249</v>
      </c>
      <c r="D50" s="161" t="e">
        <f>NA()</f>
        <v>#N/A</v>
      </c>
      <c r="E50" s="161" t="e">
        <f>NA()</f>
        <v>#N/A</v>
      </c>
      <c r="F50" s="161">
        <f>IF(ISNUMBER('実質公債費比率（分子）の構造'!L$53),'実質公債費比率（分子）の構造'!L$53,NA())</f>
        <v>251</v>
      </c>
      <c r="G50" s="161" t="e">
        <f>NA()</f>
        <v>#N/A</v>
      </c>
      <c r="H50" s="161" t="e">
        <f>NA()</f>
        <v>#N/A</v>
      </c>
      <c r="I50" s="161">
        <f>IF(ISNUMBER('実質公債費比率（分子）の構造'!M$53),'実質公債費比率（分子）の構造'!M$53,NA())</f>
        <v>230</v>
      </c>
      <c r="J50" s="161" t="e">
        <f>NA()</f>
        <v>#N/A</v>
      </c>
      <c r="K50" s="161" t="e">
        <f>NA()</f>
        <v>#N/A</v>
      </c>
      <c r="L50" s="161">
        <f>IF(ISNUMBER('実質公債費比率（分子）の構造'!N$53),'実質公債費比率（分子）の構造'!N$53,NA())</f>
        <v>242</v>
      </c>
      <c r="M50" s="161" t="e">
        <f>NA()</f>
        <v>#N/A</v>
      </c>
      <c r="N50" s="161" t="e">
        <f>NA()</f>
        <v>#N/A</v>
      </c>
      <c r="O50" s="161">
        <f>IF(ISNUMBER('実質公債費比率（分子）の構造'!O$53),'実質公債費比率（分子）の構造'!O$53,NA())</f>
        <v>227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4269</v>
      </c>
      <c r="E56" s="160"/>
      <c r="F56" s="160"/>
      <c r="G56" s="160">
        <f>'将来負担比率（分子）の構造'!J$52</f>
        <v>4147</v>
      </c>
      <c r="H56" s="160"/>
      <c r="I56" s="160"/>
      <c r="J56" s="160">
        <f>'将来負担比率（分子）の構造'!K$52</f>
        <v>3960</v>
      </c>
      <c r="K56" s="160"/>
      <c r="L56" s="160"/>
      <c r="M56" s="160">
        <f>'将来負担比率（分子）の構造'!L$52</f>
        <v>3823</v>
      </c>
      <c r="N56" s="160"/>
      <c r="O56" s="160"/>
      <c r="P56" s="160">
        <f>'将来負担比率（分子）の構造'!M$52</f>
        <v>3892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2738</v>
      </c>
      <c r="E58" s="160"/>
      <c r="F58" s="160"/>
      <c r="G58" s="160">
        <f>'将来負担比率（分子）の構造'!J$50</f>
        <v>2684</v>
      </c>
      <c r="H58" s="160"/>
      <c r="I58" s="160"/>
      <c r="J58" s="160">
        <f>'将来負担比率（分子）の構造'!K$50</f>
        <v>2786</v>
      </c>
      <c r="K58" s="160"/>
      <c r="L58" s="160"/>
      <c r="M58" s="160">
        <f>'将来負担比率（分子）の構造'!L$50</f>
        <v>2969</v>
      </c>
      <c r="N58" s="160"/>
      <c r="O58" s="160"/>
      <c r="P58" s="160">
        <f>'将来負担比率（分子）の構造'!M$50</f>
        <v>3091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v>
      </c>
      <c r="C61" s="160"/>
      <c r="D61" s="160"/>
      <c r="E61" s="160">
        <f>'将来負担比率（分子）の構造'!J$46</f>
        <v>4</v>
      </c>
      <c r="F61" s="160"/>
      <c r="G61" s="160"/>
      <c r="H61" s="160">
        <f>'将来負担比率（分子）の構造'!K$46</f>
        <v>4</v>
      </c>
      <c r="I61" s="160"/>
      <c r="J61" s="160"/>
      <c r="K61" s="160">
        <f>'将来負担比率（分子）の構造'!L$46</f>
        <v>1</v>
      </c>
      <c r="L61" s="160"/>
      <c r="M61" s="160"/>
      <c r="N61" s="160">
        <f>'将来負担比率（分子）の構造'!M$46</f>
        <v>1</v>
      </c>
      <c r="O61" s="160"/>
      <c r="P61" s="160"/>
    </row>
    <row r="62" spans="1:16" x14ac:dyDescent="0.15">
      <c r="A62" s="160" t="s">
        <v>29</v>
      </c>
      <c r="B62" s="160">
        <f>'将来負担比率（分子）の構造'!I$45</f>
        <v>1370</v>
      </c>
      <c r="C62" s="160"/>
      <c r="D62" s="160"/>
      <c r="E62" s="160">
        <f>'将来負担比率（分子）の構造'!J$45</f>
        <v>1418</v>
      </c>
      <c r="F62" s="160"/>
      <c r="G62" s="160"/>
      <c r="H62" s="160">
        <f>'将来負担比率（分子）の構造'!K$45</f>
        <v>1343</v>
      </c>
      <c r="I62" s="160"/>
      <c r="J62" s="160"/>
      <c r="K62" s="160">
        <f>'将来負担比率（分子）の構造'!L$45</f>
        <v>1348</v>
      </c>
      <c r="L62" s="160"/>
      <c r="M62" s="160"/>
      <c r="N62" s="160">
        <f>'将来負担比率（分子）の構造'!M$45</f>
        <v>1377</v>
      </c>
      <c r="O62" s="160"/>
      <c r="P62" s="160"/>
    </row>
    <row r="63" spans="1:16" x14ac:dyDescent="0.15">
      <c r="A63" s="160" t="s">
        <v>28</v>
      </c>
      <c r="B63" s="160">
        <f>'将来負担比率（分子）の構造'!I$44</f>
        <v>289</v>
      </c>
      <c r="C63" s="160"/>
      <c r="D63" s="160"/>
      <c r="E63" s="160">
        <f>'将来負担比率（分子）の構造'!J$44</f>
        <v>380</v>
      </c>
      <c r="F63" s="160"/>
      <c r="G63" s="160"/>
      <c r="H63" s="160">
        <f>'将来負担比率（分子）の構造'!K$44</f>
        <v>356</v>
      </c>
      <c r="I63" s="160"/>
      <c r="J63" s="160"/>
      <c r="K63" s="160">
        <f>'将来負担比率（分子）の構造'!L$44</f>
        <v>348</v>
      </c>
      <c r="L63" s="160"/>
      <c r="M63" s="160"/>
      <c r="N63" s="160">
        <f>'将来負担比率（分子）の構造'!M$44</f>
        <v>310</v>
      </c>
      <c r="O63" s="160"/>
      <c r="P63" s="160"/>
    </row>
    <row r="64" spans="1:16" x14ac:dyDescent="0.15">
      <c r="A64" s="160" t="s">
        <v>27</v>
      </c>
      <c r="B64" s="160">
        <f>'将来負担比率（分子）の構造'!I$43</f>
        <v>2657</v>
      </c>
      <c r="C64" s="160"/>
      <c r="D64" s="160"/>
      <c r="E64" s="160">
        <f>'将来負担比率（分子）の構造'!J$43</f>
        <v>2471</v>
      </c>
      <c r="F64" s="160"/>
      <c r="G64" s="160"/>
      <c r="H64" s="160">
        <f>'将来負担比率（分子）の構造'!K$43</f>
        <v>2412</v>
      </c>
      <c r="I64" s="160"/>
      <c r="J64" s="160"/>
      <c r="K64" s="160">
        <f>'将来負担比率（分子）の構造'!L$43</f>
        <v>2215</v>
      </c>
      <c r="L64" s="160"/>
      <c r="M64" s="160"/>
      <c r="N64" s="160">
        <f>'将来負担比率（分子）の構造'!M$43</f>
        <v>1980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3047</v>
      </c>
      <c r="C66" s="160"/>
      <c r="D66" s="160"/>
      <c r="E66" s="160">
        <f>'将来負担比率（分子）の構造'!J$41</f>
        <v>3035</v>
      </c>
      <c r="F66" s="160"/>
      <c r="G66" s="160"/>
      <c r="H66" s="160">
        <f>'将来負担比率（分子）の構造'!K$41</f>
        <v>2957</v>
      </c>
      <c r="I66" s="160"/>
      <c r="J66" s="160"/>
      <c r="K66" s="160">
        <f>'将来負担比率（分子）の構造'!L$41</f>
        <v>2904</v>
      </c>
      <c r="L66" s="160"/>
      <c r="M66" s="160"/>
      <c r="N66" s="160">
        <f>'将来負担比率（分子）の構造'!M$41</f>
        <v>3172</v>
      </c>
      <c r="O66" s="160"/>
      <c r="P66" s="160"/>
    </row>
    <row r="67" spans="1:16" x14ac:dyDescent="0.15">
      <c r="A67" s="160" t="s">
        <v>69</v>
      </c>
      <c r="B67" s="160" t="e">
        <f>NA()</f>
        <v>#N/A</v>
      </c>
      <c r="C67" s="160">
        <f>IF(ISNUMBER('将来負担比率（分子）の構造'!I$53), IF('将来負担比率（分子）の構造'!I$53 &lt; 0, 0, '将来負担比率（分子）の構造'!I$53), NA())</f>
        <v>361</v>
      </c>
      <c r="D67" s="160" t="e">
        <f>NA()</f>
        <v>#N/A</v>
      </c>
      <c r="E67" s="160" t="e">
        <f>NA()</f>
        <v>#N/A</v>
      </c>
      <c r="F67" s="160">
        <f>IF(ISNUMBER('将来負担比率（分子）の構造'!J$53), IF('将来負担比率（分子）の構造'!J$53 &lt; 0, 0, '将来負担比率（分子）の構造'!J$53), NA())</f>
        <v>476</v>
      </c>
      <c r="G67" s="160" t="e">
        <f>NA()</f>
        <v>#N/A</v>
      </c>
      <c r="H67" s="160" t="e">
        <f>NA()</f>
        <v>#N/A</v>
      </c>
      <c r="I67" s="160">
        <f>IF(ISNUMBER('将来負担比率（分子）の構造'!K$53), IF('将来負担比率（分子）の構造'!K$53 &lt; 0, 0, '将来負担比率（分子）の構造'!K$53), NA())</f>
        <v>325</v>
      </c>
      <c r="J67" s="160" t="e">
        <f>NA()</f>
        <v>#N/A</v>
      </c>
      <c r="K67" s="160" t="e">
        <f>NA()</f>
        <v>#N/A</v>
      </c>
      <c r="L67" s="160">
        <f>IF(ISNUMBER('将来負担比率（分子）の構造'!L$53), IF('将来負担比率（分子）の構造'!L$53 &lt; 0, 0, '将来負担比率（分子）の構造'!L$53), NA())</f>
        <v>23</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816</v>
      </c>
      <c r="C72" s="164">
        <f>基金残高に係る経年分析!G55</f>
        <v>951</v>
      </c>
      <c r="D72" s="164">
        <f>基金残高に係る経年分析!H55</f>
        <v>852</v>
      </c>
    </row>
    <row r="73" spans="1:16" x14ac:dyDescent="0.15">
      <c r="A73" s="163" t="s">
        <v>72</v>
      </c>
      <c r="B73" s="164">
        <f>基金残高に係る経年分析!F56</f>
        <v>58</v>
      </c>
      <c r="C73" s="164">
        <f>基金残高に係る経年分析!G56</f>
        <v>58</v>
      </c>
      <c r="D73" s="164">
        <f>基金残高に係る経年分析!H56</f>
        <v>58</v>
      </c>
    </row>
    <row r="74" spans="1:16" x14ac:dyDescent="0.15">
      <c r="A74" s="163" t="s">
        <v>73</v>
      </c>
      <c r="B74" s="164">
        <f>基金残高に係る経年分析!F57</f>
        <v>1760</v>
      </c>
      <c r="C74" s="164">
        <f>基金残高に係る経年分析!G57</f>
        <v>1773</v>
      </c>
      <c r="D74" s="164">
        <f>基金残高に係る経年分析!H57</f>
        <v>1975</v>
      </c>
    </row>
  </sheetData>
  <sheetProtection algorithmName="SHA-512" hashValue="MAfXA7k2xlahn8Sa6f7Rtch10k0oiaYIqv5ppT4WvncjsKj06lKn83BkG3h0kh/znf13gupE68Pgt4DhuiM/dQ==" saltValue="u4wu1UdxR053V6+6Dzxx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226</v>
      </c>
      <c r="C5" s="646"/>
      <c r="D5" s="646"/>
      <c r="E5" s="646"/>
      <c r="F5" s="646"/>
      <c r="G5" s="646"/>
      <c r="H5" s="646"/>
      <c r="I5" s="646"/>
      <c r="J5" s="646"/>
      <c r="K5" s="646"/>
      <c r="L5" s="646"/>
      <c r="M5" s="646"/>
      <c r="N5" s="646"/>
      <c r="O5" s="646"/>
      <c r="P5" s="646"/>
      <c r="Q5" s="647"/>
      <c r="R5" s="648">
        <v>411644</v>
      </c>
      <c r="S5" s="649"/>
      <c r="T5" s="649"/>
      <c r="U5" s="649"/>
      <c r="V5" s="649"/>
      <c r="W5" s="649"/>
      <c r="X5" s="649"/>
      <c r="Y5" s="650"/>
      <c r="Z5" s="651">
        <v>10.7</v>
      </c>
      <c r="AA5" s="651"/>
      <c r="AB5" s="651"/>
      <c r="AC5" s="651"/>
      <c r="AD5" s="652">
        <v>411644</v>
      </c>
      <c r="AE5" s="652"/>
      <c r="AF5" s="652"/>
      <c r="AG5" s="652"/>
      <c r="AH5" s="652"/>
      <c r="AI5" s="652"/>
      <c r="AJ5" s="652"/>
      <c r="AK5" s="652"/>
      <c r="AL5" s="653">
        <v>18.399999999999999</v>
      </c>
      <c r="AM5" s="654"/>
      <c r="AN5" s="654"/>
      <c r="AO5" s="655"/>
      <c r="AP5" s="645" t="s">
        <v>227</v>
      </c>
      <c r="AQ5" s="646"/>
      <c r="AR5" s="646"/>
      <c r="AS5" s="646"/>
      <c r="AT5" s="646"/>
      <c r="AU5" s="646"/>
      <c r="AV5" s="646"/>
      <c r="AW5" s="646"/>
      <c r="AX5" s="646"/>
      <c r="AY5" s="646"/>
      <c r="AZ5" s="646"/>
      <c r="BA5" s="646"/>
      <c r="BB5" s="646"/>
      <c r="BC5" s="646"/>
      <c r="BD5" s="646"/>
      <c r="BE5" s="646"/>
      <c r="BF5" s="647"/>
      <c r="BG5" s="659">
        <v>408701</v>
      </c>
      <c r="BH5" s="660"/>
      <c r="BI5" s="660"/>
      <c r="BJ5" s="660"/>
      <c r="BK5" s="660"/>
      <c r="BL5" s="660"/>
      <c r="BM5" s="660"/>
      <c r="BN5" s="661"/>
      <c r="BO5" s="662">
        <v>99.3</v>
      </c>
      <c r="BP5" s="662"/>
      <c r="BQ5" s="662"/>
      <c r="BR5" s="662"/>
      <c r="BS5" s="663" t="s">
        <v>228</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229</v>
      </c>
      <c r="CS5" s="642"/>
      <c r="CT5" s="642"/>
      <c r="CU5" s="642"/>
      <c r="CV5" s="642"/>
      <c r="CW5" s="642"/>
      <c r="CX5" s="642"/>
      <c r="CY5" s="643"/>
      <c r="CZ5" s="641" t="s">
        <v>220</v>
      </c>
      <c r="DA5" s="642"/>
      <c r="DB5" s="642"/>
      <c r="DC5" s="643"/>
      <c r="DD5" s="641" t="s">
        <v>230</v>
      </c>
      <c r="DE5" s="642"/>
      <c r="DF5" s="642"/>
      <c r="DG5" s="642"/>
      <c r="DH5" s="642"/>
      <c r="DI5" s="642"/>
      <c r="DJ5" s="642"/>
      <c r="DK5" s="642"/>
      <c r="DL5" s="642"/>
      <c r="DM5" s="642"/>
      <c r="DN5" s="642"/>
      <c r="DO5" s="642"/>
      <c r="DP5" s="643"/>
      <c r="DQ5" s="641" t="s">
        <v>231</v>
      </c>
      <c r="DR5" s="642"/>
      <c r="DS5" s="642"/>
      <c r="DT5" s="642"/>
      <c r="DU5" s="642"/>
      <c r="DV5" s="642"/>
      <c r="DW5" s="642"/>
      <c r="DX5" s="642"/>
      <c r="DY5" s="642"/>
      <c r="DZ5" s="642"/>
      <c r="EA5" s="642"/>
      <c r="EB5" s="642"/>
      <c r="EC5" s="643"/>
    </row>
    <row r="6" spans="2:143" ht="11.25" customHeight="1" x14ac:dyDescent="0.15">
      <c r="B6" s="656" t="s">
        <v>232</v>
      </c>
      <c r="C6" s="657"/>
      <c r="D6" s="657"/>
      <c r="E6" s="657"/>
      <c r="F6" s="657"/>
      <c r="G6" s="657"/>
      <c r="H6" s="657"/>
      <c r="I6" s="657"/>
      <c r="J6" s="657"/>
      <c r="K6" s="657"/>
      <c r="L6" s="657"/>
      <c r="M6" s="657"/>
      <c r="N6" s="657"/>
      <c r="O6" s="657"/>
      <c r="P6" s="657"/>
      <c r="Q6" s="658"/>
      <c r="R6" s="659">
        <v>40428</v>
      </c>
      <c r="S6" s="660"/>
      <c r="T6" s="660"/>
      <c r="U6" s="660"/>
      <c r="V6" s="660"/>
      <c r="W6" s="660"/>
      <c r="X6" s="660"/>
      <c r="Y6" s="661"/>
      <c r="Z6" s="662">
        <v>1.1000000000000001</v>
      </c>
      <c r="AA6" s="662"/>
      <c r="AB6" s="662"/>
      <c r="AC6" s="662"/>
      <c r="AD6" s="663">
        <v>40428</v>
      </c>
      <c r="AE6" s="663"/>
      <c r="AF6" s="663"/>
      <c r="AG6" s="663"/>
      <c r="AH6" s="663"/>
      <c r="AI6" s="663"/>
      <c r="AJ6" s="663"/>
      <c r="AK6" s="663"/>
      <c r="AL6" s="664">
        <v>1.8</v>
      </c>
      <c r="AM6" s="665"/>
      <c r="AN6" s="665"/>
      <c r="AO6" s="666"/>
      <c r="AP6" s="656" t="s">
        <v>233</v>
      </c>
      <c r="AQ6" s="657"/>
      <c r="AR6" s="657"/>
      <c r="AS6" s="657"/>
      <c r="AT6" s="657"/>
      <c r="AU6" s="657"/>
      <c r="AV6" s="657"/>
      <c r="AW6" s="657"/>
      <c r="AX6" s="657"/>
      <c r="AY6" s="657"/>
      <c r="AZ6" s="657"/>
      <c r="BA6" s="657"/>
      <c r="BB6" s="657"/>
      <c r="BC6" s="657"/>
      <c r="BD6" s="657"/>
      <c r="BE6" s="657"/>
      <c r="BF6" s="658"/>
      <c r="BG6" s="659">
        <v>408701</v>
      </c>
      <c r="BH6" s="660"/>
      <c r="BI6" s="660"/>
      <c r="BJ6" s="660"/>
      <c r="BK6" s="660"/>
      <c r="BL6" s="660"/>
      <c r="BM6" s="660"/>
      <c r="BN6" s="661"/>
      <c r="BO6" s="662">
        <v>99.3</v>
      </c>
      <c r="BP6" s="662"/>
      <c r="BQ6" s="662"/>
      <c r="BR6" s="662"/>
      <c r="BS6" s="663" t="s">
        <v>228</v>
      </c>
      <c r="BT6" s="663"/>
      <c r="BU6" s="663"/>
      <c r="BV6" s="663"/>
      <c r="BW6" s="663"/>
      <c r="BX6" s="663"/>
      <c r="BY6" s="663"/>
      <c r="BZ6" s="663"/>
      <c r="CA6" s="663"/>
      <c r="CB6" s="667"/>
      <c r="CD6" s="670" t="s">
        <v>234</v>
      </c>
      <c r="CE6" s="671"/>
      <c r="CF6" s="671"/>
      <c r="CG6" s="671"/>
      <c r="CH6" s="671"/>
      <c r="CI6" s="671"/>
      <c r="CJ6" s="671"/>
      <c r="CK6" s="671"/>
      <c r="CL6" s="671"/>
      <c r="CM6" s="671"/>
      <c r="CN6" s="671"/>
      <c r="CO6" s="671"/>
      <c r="CP6" s="671"/>
      <c r="CQ6" s="672"/>
      <c r="CR6" s="659">
        <v>53441</v>
      </c>
      <c r="CS6" s="660"/>
      <c r="CT6" s="660"/>
      <c r="CU6" s="660"/>
      <c r="CV6" s="660"/>
      <c r="CW6" s="660"/>
      <c r="CX6" s="660"/>
      <c r="CY6" s="661"/>
      <c r="CZ6" s="653">
        <v>1.4</v>
      </c>
      <c r="DA6" s="654"/>
      <c r="DB6" s="654"/>
      <c r="DC6" s="673"/>
      <c r="DD6" s="668" t="s">
        <v>228</v>
      </c>
      <c r="DE6" s="660"/>
      <c r="DF6" s="660"/>
      <c r="DG6" s="660"/>
      <c r="DH6" s="660"/>
      <c r="DI6" s="660"/>
      <c r="DJ6" s="660"/>
      <c r="DK6" s="660"/>
      <c r="DL6" s="660"/>
      <c r="DM6" s="660"/>
      <c r="DN6" s="660"/>
      <c r="DO6" s="660"/>
      <c r="DP6" s="661"/>
      <c r="DQ6" s="668">
        <v>53441</v>
      </c>
      <c r="DR6" s="660"/>
      <c r="DS6" s="660"/>
      <c r="DT6" s="660"/>
      <c r="DU6" s="660"/>
      <c r="DV6" s="660"/>
      <c r="DW6" s="660"/>
      <c r="DX6" s="660"/>
      <c r="DY6" s="660"/>
      <c r="DZ6" s="660"/>
      <c r="EA6" s="660"/>
      <c r="EB6" s="660"/>
      <c r="EC6" s="669"/>
    </row>
    <row r="7" spans="2:143" ht="11.25" customHeight="1" x14ac:dyDescent="0.15">
      <c r="B7" s="656" t="s">
        <v>235</v>
      </c>
      <c r="C7" s="657"/>
      <c r="D7" s="657"/>
      <c r="E7" s="657"/>
      <c r="F7" s="657"/>
      <c r="G7" s="657"/>
      <c r="H7" s="657"/>
      <c r="I7" s="657"/>
      <c r="J7" s="657"/>
      <c r="K7" s="657"/>
      <c r="L7" s="657"/>
      <c r="M7" s="657"/>
      <c r="N7" s="657"/>
      <c r="O7" s="657"/>
      <c r="P7" s="657"/>
      <c r="Q7" s="658"/>
      <c r="R7" s="659">
        <v>724</v>
      </c>
      <c r="S7" s="660"/>
      <c r="T7" s="660"/>
      <c r="U7" s="660"/>
      <c r="V7" s="660"/>
      <c r="W7" s="660"/>
      <c r="X7" s="660"/>
      <c r="Y7" s="661"/>
      <c r="Z7" s="662">
        <v>0</v>
      </c>
      <c r="AA7" s="662"/>
      <c r="AB7" s="662"/>
      <c r="AC7" s="662"/>
      <c r="AD7" s="663">
        <v>724</v>
      </c>
      <c r="AE7" s="663"/>
      <c r="AF7" s="663"/>
      <c r="AG7" s="663"/>
      <c r="AH7" s="663"/>
      <c r="AI7" s="663"/>
      <c r="AJ7" s="663"/>
      <c r="AK7" s="663"/>
      <c r="AL7" s="664">
        <v>0</v>
      </c>
      <c r="AM7" s="665"/>
      <c r="AN7" s="665"/>
      <c r="AO7" s="666"/>
      <c r="AP7" s="656" t="s">
        <v>236</v>
      </c>
      <c r="AQ7" s="657"/>
      <c r="AR7" s="657"/>
      <c r="AS7" s="657"/>
      <c r="AT7" s="657"/>
      <c r="AU7" s="657"/>
      <c r="AV7" s="657"/>
      <c r="AW7" s="657"/>
      <c r="AX7" s="657"/>
      <c r="AY7" s="657"/>
      <c r="AZ7" s="657"/>
      <c r="BA7" s="657"/>
      <c r="BB7" s="657"/>
      <c r="BC7" s="657"/>
      <c r="BD7" s="657"/>
      <c r="BE7" s="657"/>
      <c r="BF7" s="658"/>
      <c r="BG7" s="659">
        <v>178302</v>
      </c>
      <c r="BH7" s="660"/>
      <c r="BI7" s="660"/>
      <c r="BJ7" s="660"/>
      <c r="BK7" s="660"/>
      <c r="BL7" s="660"/>
      <c r="BM7" s="660"/>
      <c r="BN7" s="661"/>
      <c r="BO7" s="662">
        <v>43.3</v>
      </c>
      <c r="BP7" s="662"/>
      <c r="BQ7" s="662"/>
      <c r="BR7" s="662"/>
      <c r="BS7" s="663" t="s">
        <v>228</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907785</v>
      </c>
      <c r="CS7" s="660"/>
      <c r="CT7" s="660"/>
      <c r="CU7" s="660"/>
      <c r="CV7" s="660"/>
      <c r="CW7" s="660"/>
      <c r="CX7" s="660"/>
      <c r="CY7" s="661"/>
      <c r="CZ7" s="662">
        <v>24.4</v>
      </c>
      <c r="DA7" s="662"/>
      <c r="DB7" s="662"/>
      <c r="DC7" s="662"/>
      <c r="DD7" s="668">
        <v>308999</v>
      </c>
      <c r="DE7" s="660"/>
      <c r="DF7" s="660"/>
      <c r="DG7" s="660"/>
      <c r="DH7" s="660"/>
      <c r="DI7" s="660"/>
      <c r="DJ7" s="660"/>
      <c r="DK7" s="660"/>
      <c r="DL7" s="660"/>
      <c r="DM7" s="660"/>
      <c r="DN7" s="660"/>
      <c r="DO7" s="660"/>
      <c r="DP7" s="661"/>
      <c r="DQ7" s="668">
        <v>508582</v>
      </c>
      <c r="DR7" s="660"/>
      <c r="DS7" s="660"/>
      <c r="DT7" s="660"/>
      <c r="DU7" s="660"/>
      <c r="DV7" s="660"/>
      <c r="DW7" s="660"/>
      <c r="DX7" s="660"/>
      <c r="DY7" s="660"/>
      <c r="DZ7" s="660"/>
      <c r="EA7" s="660"/>
      <c r="EB7" s="660"/>
      <c r="EC7" s="669"/>
    </row>
    <row r="8" spans="2:143" ht="11.25" customHeight="1" x14ac:dyDescent="0.15">
      <c r="B8" s="656" t="s">
        <v>238</v>
      </c>
      <c r="C8" s="657"/>
      <c r="D8" s="657"/>
      <c r="E8" s="657"/>
      <c r="F8" s="657"/>
      <c r="G8" s="657"/>
      <c r="H8" s="657"/>
      <c r="I8" s="657"/>
      <c r="J8" s="657"/>
      <c r="K8" s="657"/>
      <c r="L8" s="657"/>
      <c r="M8" s="657"/>
      <c r="N8" s="657"/>
      <c r="O8" s="657"/>
      <c r="P8" s="657"/>
      <c r="Q8" s="658"/>
      <c r="R8" s="659">
        <v>1730</v>
      </c>
      <c r="S8" s="660"/>
      <c r="T8" s="660"/>
      <c r="U8" s="660"/>
      <c r="V8" s="660"/>
      <c r="W8" s="660"/>
      <c r="X8" s="660"/>
      <c r="Y8" s="661"/>
      <c r="Z8" s="662">
        <v>0</v>
      </c>
      <c r="AA8" s="662"/>
      <c r="AB8" s="662"/>
      <c r="AC8" s="662"/>
      <c r="AD8" s="663">
        <v>1730</v>
      </c>
      <c r="AE8" s="663"/>
      <c r="AF8" s="663"/>
      <c r="AG8" s="663"/>
      <c r="AH8" s="663"/>
      <c r="AI8" s="663"/>
      <c r="AJ8" s="663"/>
      <c r="AK8" s="663"/>
      <c r="AL8" s="664">
        <v>0.1</v>
      </c>
      <c r="AM8" s="665"/>
      <c r="AN8" s="665"/>
      <c r="AO8" s="666"/>
      <c r="AP8" s="656" t="s">
        <v>239</v>
      </c>
      <c r="AQ8" s="657"/>
      <c r="AR8" s="657"/>
      <c r="AS8" s="657"/>
      <c r="AT8" s="657"/>
      <c r="AU8" s="657"/>
      <c r="AV8" s="657"/>
      <c r="AW8" s="657"/>
      <c r="AX8" s="657"/>
      <c r="AY8" s="657"/>
      <c r="AZ8" s="657"/>
      <c r="BA8" s="657"/>
      <c r="BB8" s="657"/>
      <c r="BC8" s="657"/>
      <c r="BD8" s="657"/>
      <c r="BE8" s="657"/>
      <c r="BF8" s="658"/>
      <c r="BG8" s="659">
        <v>9437</v>
      </c>
      <c r="BH8" s="660"/>
      <c r="BI8" s="660"/>
      <c r="BJ8" s="660"/>
      <c r="BK8" s="660"/>
      <c r="BL8" s="660"/>
      <c r="BM8" s="660"/>
      <c r="BN8" s="661"/>
      <c r="BO8" s="662">
        <v>2.2999999999999998</v>
      </c>
      <c r="BP8" s="662"/>
      <c r="BQ8" s="662"/>
      <c r="BR8" s="662"/>
      <c r="BS8" s="668" t="s">
        <v>125</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667216</v>
      </c>
      <c r="CS8" s="660"/>
      <c r="CT8" s="660"/>
      <c r="CU8" s="660"/>
      <c r="CV8" s="660"/>
      <c r="CW8" s="660"/>
      <c r="CX8" s="660"/>
      <c r="CY8" s="661"/>
      <c r="CZ8" s="662">
        <v>17.899999999999999</v>
      </c>
      <c r="DA8" s="662"/>
      <c r="DB8" s="662"/>
      <c r="DC8" s="662"/>
      <c r="DD8" s="668">
        <v>188</v>
      </c>
      <c r="DE8" s="660"/>
      <c r="DF8" s="660"/>
      <c r="DG8" s="660"/>
      <c r="DH8" s="660"/>
      <c r="DI8" s="660"/>
      <c r="DJ8" s="660"/>
      <c r="DK8" s="660"/>
      <c r="DL8" s="660"/>
      <c r="DM8" s="660"/>
      <c r="DN8" s="660"/>
      <c r="DO8" s="660"/>
      <c r="DP8" s="661"/>
      <c r="DQ8" s="668">
        <v>450313</v>
      </c>
      <c r="DR8" s="660"/>
      <c r="DS8" s="660"/>
      <c r="DT8" s="660"/>
      <c r="DU8" s="660"/>
      <c r="DV8" s="660"/>
      <c r="DW8" s="660"/>
      <c r="DX8" s="660"/>
      <c r="DY8" s="660"/>
      <c r="DZ8" s="660"/>
      <c r="EA8" s="660"/>
      <c r="EB8" s="660"/>
      <c r="EC8" s="669"/>
    </row>
    <row r="9" spans="2:143" ht="11.25" customHeight="1" x14ac:dyDescent="0.15">
      <c r="B9" s="656" t="s">
        <v>241</v>
      </c>
      <c r="C9" s="657"/>
      <c r="D9" s="657"/>
      <c r="E9" s="657"/>
      <c r="F9" s="657"/>
      <c r="G9" s="657"/>
      <c r="H9" s="657"/>
      <c r="I9" s="657"/>
      <c r="J9" s="657"/>
      <c r="K9" s="657"/>
      <c r="L9" s="657"/>
      <c r="M9" s="657"/>
      <c r="N9" s="657"/>
      <c r="O9" s="657"/>
      <c r="P9" s="657"/>
      <c r="Q9" s="658"/>
      <c r="R9" s="659">
        <v>1874</v>
      </c>
      <c r="S9" s="660"/>
      <c r="T9" s="660"/>
      <c r="U9" s="660"/>
      <c r="V9" s="660"/>
      <c r="W9" s="660"/>
      <c r="X9" s="660"/>
      <c r="Y9" s="661"/>
      <c r="Z9" s="662">
        <v>0</v>
      </c>
      <c r="AA9" s="662"/>
      <c r="AB9" s="662"/>
      <c r="AC9" s="662"/>
      <c r="AD9" s="663">
        <v>1874</v>
      </c>
      <c r="AE9" s="663"/>
      <c r="AF9" s="663"/>
      <c r="AG9" s="663"/>
      <c r="AH9" s="663"/>
      <c r="AI9" s="663"/>
      <c r="AJ9" s="663"/>
      <c r="AK9" s="663"/>
      <c r="AL9" s="664">
        <v>0.1</v>
      </c>
      <c r="AM9" s="665"/>
      <c r="AN9" s="665"/>
      <c r="AO9" s="666"/>
      <c r="AP9" s="656" t="s">
        <v>242</v>
      </c>
      <c r="AQ9" s="657"/>
      <c r="AR9" s="657"/>
      <c r="AS9" s="657"/>
      <c r="AT9" s="657"/>
      <c r="AU9" s="657"/>
      <c r="AV9" s="657"/>
      <c r="AW9" s="657"/>
      <c r="AX9" s="657"/>
      <c r="AY9" s="657"/>
      <c r="AZ9" s="657"/>
      <c r="BA9" s="657"/>
      <c r="BB9" s="657"/>
      <c r="BC9" s="657"/>
      <c r="BD9" s="657"/>
      <c r="BE9" s="657"/>
      <c r="BF9" s="658"/>
      <c r="BG9" s="659">
        <v>155601</v>
      </c>
      <c r="BH9" s="660"/>
      <c r="BI9" s="660"/>
      <c r="BJ9" s="660"/>
      <c r="BK9" s="660"/>
      <c r="BL9" s="660"/>
      <c r="BM9" s="660"/>
      <c r="BN9" s="661"/>
      <c r="BO9" s="662">
        <v>37.799999999999997</v>
      </c>
      <c r="BP9" s="662"/>
      <c r="BQ9" s="662"/>
      <c r="BR9" s="662"/>
      <c r="BS9" s="668" t="s">
        <v>228</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136625</v>
      </c>
      <c r="CS9" s="660"/>
      <c r="CT9" s="660"/>
      <c r="CU9" s="660"/>
      <c r="CV9" s="660"/>
      <c r="CW9" s="660"/>
      <c r="CX9" s="660"/>
      <c r="CY9" s="661"/>
      <c r="CZ9" s="662">
        <v>3.7</v>
      </c>
      <c r="DA9" s="662"/>
      <c r="DB9" s="662"/>
      <c r="DC9" s="662"/>
      <c r="DD9" s="668" t="s">
        <v>228</v>
      </c>
      <c r="DE9" s="660"/>
      <c r="DF9" s="660"/>
      <c r="DG9" s="660"/>
      <c r="DH9" s="660"/>
      <c r="DI9" s="660"/>
      <c r="DJ9" s="660"/>
      <c r="DK9" s="660"/>
      <c r="DL9" s="660"/>
      <c r="DM9" s="660"/>
      <c r="DN9" s="660"/>
      <c r="DO9" s="660"/>
      <c r="DP9" s="661"/>
      <c r="DQ9" s="668">
        <v>128577</v>
      </c>
      <c r="DR9" s="660"/>
      <c r="DS9" s="660"/>
      <c r="DT9" s="660"/>
      <c r="DU9" s="660"/>
      <c r="DV9" s="660"/>
      <c r="DW9" s="660"/>
      <c r="DX9" s="660"/>
      <c r="DY9" s="660"/>
      <c r="DZ9" s="660"/>
      <c r="EA9" s="660"/>
      <c r="EB9" s="660"/>
      <c r="EC9" s="669"/>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125</v>
      </c>
      <c r="AA10" s="662"/>
      <c r="AB10" s="662"/>
      <c r="AC10" s="662"/>
      <c r="AD10" s="663" t="s">
        <v>125</v>
      </c>
      <c r="AE10" s="663"/>
      <c r="AF10" s="663"/>
      <c r="AG10" s="663"/>
      <c r="AH10" s="663"/>
      <c r="AI10" s="663"/>
      <c r="AJ10" s="663"/>
      <c r="AK10" s="663"/>
      <c r="AL10" s="664" t="s">
        <v>228</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10233</v>
      </c>
      <c r="BH10" s="660"/>
      <c r="BI10" s="660"/>
      <c r="BJ10" s="660"/>
      <c r="BK10" s="660"/>
      <c r="BL10" s="660"/>
      <c r="BM10" s="660"/>
      <c r="BN10" s="661"/>
      <c r="BO10" s="662">
        <v>2.5</v>
      </c>
      <c r="BP10" s="662"/>
      <c r="BQ10" s="662"/>
      <c r="BR10" s="662"/>
      <c r="BS10" s="668" t="s">
        <v>228</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t="s">
        <v>228</v>
      </c>
      <c r="CS10" s="660"/>
      <c r="CT10" s="660"/>
      <c r="CU10" s="660"/>
      <c r="CV10" s="660"/>
      <c r="CW10" s="660"/>
      <c r="CX10" s="660"/>
      <c r="CY10" s="661"/>
      <c r="CZ10" s="662" t="s">
        <v>228</v>
      </c>
      <c r="DA10" s="662"/>
      <c r="DB10" s="662"/>
      <c r="DC10" s="662"/>
      <c r="DD10" s="668" t="s">
        <v>125</v>
      </c>
      <c r="DE10" s="660"/>
      <c r="DF10" s="660"/>
      <c r="DG10" s="660"/>
      <c r="DH10" s="660"/>
      <c r="DI10" s="660"/>
      <c r="DJ10" s="660"/>
      <c r="DK10" s="660"/>
      <c r="DL10" s="660"/>
      <c r="DM10" s="660"/>
      <c r="DN10" s="660"/>
      <c r="DO10" s="660"/>
      <c r="DP10" s="661"/>
      <c r="DQ10" s="668" t="s">
        <v>228</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228</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3031</v>
      </c>
      <c r="BH11" s="660"/>
      <c r="BI11" s="660"/>
      <c r="BJ11" s="660"/>
      <c r="BK11" s="660"/>
      <c r="BL11" s="660"/>
      <c r="BM11" s="660"/>
      <c r="BN11" s="661"/>
      <c r="BO11" s="662">
        <v>0.7</v>
      </c>
      <c r="BP11" s="662"/>
      <c r="BQ11" s="662"/>
      <c r="BR11" s="662"/>
      <c r="BS11" s="668" t="s">
        <v>228</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328013</v>
      </c>
      <c r="CS11" s="660"/>
      <c r="CT11" s="660"/>
      <c r="CU11" s="660"/>
      <c r="CV11" s="660"/>
      <c r="CW11" s="660"/>
      <c r="CX11" s="660"/>
      <c r="CY11" s="661"/>
      <c r="CZ11" s="662">
        <v>8.8000000000000007</v>
      </c>
      <c r="DA11" s="662"/>
      <c r="DB11" s="662"/>
      <c r="DC11" s="662"/>
      <c r="DD11" s="668">
        <v>34358</v>
      </c>
      <c r="DE11" s="660"/>
      <c r="DF11" s="660"/>
      <c r="DG11" s="660"/>
      <c r="DH11" s="660"/>
      <c r="DI11" s="660"/>
      <c r="DJ11" s="660"/>
      <c r="DK11" s="660"/>
      <c r="DL11" s="660"/>
      <c r="DM11" s="660"/>
      <c r="DN11" s="660"/>
      <c r="DO11" s="660"/>
      <c r="DP11" s="661"/>
      <c r="DQ11" s="668">
        <v>205537</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79894</v>
      </c>
      <c r="S12" s="660"/>
      <c r="T12" s="660"/>
      <c r="U12" s="660"/>
      <c r="V12" s="660"/>
      <c r="W12" s="660"/>
      <c r="X12" s="660"/>
      <c r="Y12" s="661"/>
      <c r="Z12" s="662">
        <v>2.1</v>
      </c>
      <c r="AA12" s="662"/>
      <c r="AB12" s="662"/>
      <c r="AC12" s="662"/>
      <c r="AD12" s="663">
        <v>79894</v>
      </c>
      <c r="AE12" s="663"/>
      <c r="AF12" s="663"/>
      <c r="AG12" s="663"/>
      <c r="AH12" s="663"/>
      <c r="AI12" s="663"/>
      <c r="AJ12" s="663"/>
      <c r="AK12" s="663"/>
      <c r="AL12" s="664">
        <v>3.6</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192745</v>
      </c>
      <c r="BH12" s="660"/>
      <c r="BI12" s="660"/>
      <c r="BJ12" s="660"/>
      <c r="BK12" s="660"/>
      <c r="BL12" s="660"/>
      <c r="BM12" s="660"/>
      <c r="BN12" s="661"/>
      <c r="BO12" s="662">
        <v>46.8</v>
      </c>
      <c r="BP12" s="662"/>
      <c r="BQ12" s="662"/>
      <c r="BR12" s="662"/>
      <c r="BS12" s="668" t="s">
        <v>125</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366751</v>
      </c>
      <c r="CS12" s="660"/>
      <c r="CT12" s="660"/>
      <c r="CU12" s="660"/>
      <c r="CV12" s="660"/>
      <c r="CW12" s="660"/>
      <c r="CX12" s="660"/>
      <c r="CY12" s="661"/>
      <c r="CZ12" s="662">
        <v>9.9</v>
      </c>
      <c r="DA12" s="662"/>
      <c r="DB12" s="662"/>
      <c r="DC12" s="662"/>
      <c r="DD12" s="668">
        <v>131542</v>
      </c>
      <c r="DE12" s="660"/>
      <c r="DF12" s="660"/>
      <c r="DG12" s="660"/>
      <c r="DH12" s="660"/>
      <c r="DI12" s="660"/>
      <c r="DJ12" s="660"/>
      <c r="DK12" s="660"/>
      <c r="DL12" s="660"/>
      <c r="DM12" s="660"/>
      <c r="DN12" s="660"/>
      <c r="DO12" s="660"/>
      <c r="DP12" s="661"/>
      <c r="DQ12" s="668">
        <v>215093</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228</v>
      </c>
      <c r="AA13" s="662"/>
      <c r="AB13" s="662"/>
      <c r="AC13" s="662"/>
      <c r="AD13" s="663" t="s">
        <v>125</v>
      </c>
      <c r="AE13" s="663"/>
      <c r="AF13" s="663"/>
      <c r="AG13" s="663"/>
      <c r="AH13" s="663"/>
      <c r="AI13" s="663"/>
      <c r="AJ13" s="663"/>
      <c r="AK13" s="663"/>
      <c r="AL13" s="664" t="s">
        <v>228</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188734</v>
      </c>
      <c r="BH13" s="660"/>
      <c r="BI13" s="660"/>
      <c r="BJ13" s="660"/>
      <c r="BK13" s="660"/>
      <c r="BL13" s="660"/>
      <c r="BM13" s="660"/>
      <c r="BN13" s="661"/>
      <c r="BO13" s="662">
        <v>45.8</v>
      </c>
      <c r="BP13" s="662"/>
      <c r="BQ13" s="662"/>
      <c r="BR13" s="662"/>
      <c r="BS13" s="668" t="s">
        <v>228</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518978</v>
      </c>
      <c r="CS13" s="660"/>
      <c r="CT13" s="660"/>
      <c r="CU13" s="660"/>
      <c r="CV13" s="660"/>
      <c r="CW13" s="660"/>
      <c r="CX13" s="660"/>
      <c r="CY13" s="661"/>
      <c r="CZ13" s="662">
        <v>13.9</v>
      </c>
      <c r="DA13" s="662"/>
      <c r="DB13" s="662"/>
      <c r="DC13" s="662"/>
      <c r="DD13" s="668">
        <v>51926</v>
      </c>
      <c r="DE13" s="660"/>
      <c r="DF13" s="660"/>
      <c r="DG13" s="660"/>
      <c r="DH13" s="660"/>
      <c r="DI13" s="660"/>
      <c r="DJ13" s="660"/>
      <c r="DK13" s="660"/>
      <c r="DL13" s="660"/>
      <c r="DM13" s="660"/>
      <c r="DN13" s="660"/>
      <c r="DO13" s="660"/>
      <c r="DP13" s="661"/>
      <c r="DQ13" s="668">
        <v>455854</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125</v>
      </c>
      <c r="AA14" s="662"/>
      <c r="AB14" s="662"/>
      <c r="AC14" s="662"/>
      <c r="AD14" s="663" t="s">
        <v>228</v>
      </c>
      <c r="AE14" s="663"/>
      <c r="AF14" s="663"/>
      <c r="AG14" s="663"/>
      <c r="AH14" s="663"/>
      <c r="AI14" s="663"/>
      <c r="AJ14" s="663"/>
      <c r="AK14" s="663"/>
      <c r="AL14" s="664" t="s">
        <v>125</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19610</v>
      </c>
      <c r="BH14" s="660"/>
      <c r="BI14" s="660"/>
      <c r="BJ14" s="660"/>
      <c r="BK14" s="660"/>
      <c r="BL14" s="660"/>
      <c r="BM14" s="660"/>
      <c r="BN14" s="661"/>
      <c r="BO14" s="662">
        <v>4.8</v>
      </c>
      <c r="BP14" s="662"/>
      <c r="BQ14" s="662"/>
      <c r="BR14" s="662"/>
      <c r="BS14" s="668" t="s">
        <v>125</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151458</v>
      </c>
      <c r="CS14" s="660"/>
      <c r="CT14" s="660"/>
      <c r="CU14" s="660"/>
      <c r="CV14" s="660"/>
      <c r="CW14" s="660"/>
      <c r="CX14" s="660"/>
      <c r="CY14" s="661"/>
      <c r="CZ14" s="662">
        <v>4.0999999999999996</v>
      </c>
      <c r="DA14" s="662"/>
      <c r="DB14" s="662"/>
      <c r="DC14" s="662"/>
      <c r="DD14" s="668" t="s">
        <v>228</v>
      </c>
      <c r="DE14" s="660"/>
      <c r="DF14" s="660"/>
      <c r="DG14" s="660"/>
      <c r="DH14" s="660"/>
      <c r="DI14" s="660"/>
      <c r="DJ14" s="660"/>
      <c r="DK14" s="660"/>
      <c r="DL14" s="660"/>
      <c r="DM14" s="660"/>
      <c r="DN14" s="660"/>
      <c r="DO14" s="660"/>
      <c r="DP14" s="661"/>
      <c r="DQ14" s="668">
        <v>124812</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10332</v>
      </c>
      <c r="S15" s="660"/>
      <c r="T15" s="660"/>
      <c r="U15" s="660"/>
      <c r="V15" s="660"/>
      <c r="W15" s="660"/>
      <c r="X15" s="660"/>
      <c r="Y15" s="661"/>
      <c r="Z15" s="662">
        <v>0.3</v>
      </c>
      <c r="AA15" s="662"/>
      <c r="AB15" s="662"/>
      <c r="AC15" s="662"/>
      <c r="AD15" s="663">
        <v>10332</v>
      </c>
      <c r="AE15" s="663"/>
      <c r="AF15" s="663"/>
      <c r="AG15" s="663"/>
      <c r="AH15" s="663"/>
      <c r="AI15" s="663"/>
      <c r="AJ15" s="663"/>
      <c r="AK15" s="663"/>
      <c r="AL15" s="664">
        <v>0.5</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18044</v>
      </c>
      <c r="BH15" s="660"/>
      <c r="BI15" s="660"/>
      <c r="BJ15" s="660"/>
      <c r="BK15" s="660"/>
      <c r="BL15" s="660"/>
      <c r="BM15" s="660"/>
      <c r="BN15" s="661"/>
      <c r="BO15" s="662">
        <v>4.4000000000000004</v>
      </c>
      <c r="BP15" s="662"/>
      <c r="BQ15" s="662"/>
      <c r="BR15" s="662"/>
      <c r="BS15" s="668" t="s">
        <v>125</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273757</v>
      </c>
      <c r="CS15" s="660"/>
      <c r="CT15" s="660"/>
      <c r="CU15" s="660"/>
      <c r="CV15" s="660"/>
      <c r="CW15" s="660"/>
      <c r="CX15" s="660"/>
      <c r="CY15" s="661"/>
      <c r="CZ15" s="662">
        <v>7.4</v>
      </c>
      <c r="DA15" s="662"/>
      <c r="DB15" s="662"/>
      <c r="DC15" s="662"/>
      <c r="DD15" s="668">
        <v>11684</v>
      </c>
      <c r="DE15" s="660"/>
      <c r="DF15" s="660"/>
      <c r="DG15" s="660"/>
      <c r="DH15" s="660"/>
      <c r="DI15" s="660"/>
      <c r="DJ15" s="660"/>
      <c r="DK15" s="660"/>
      <c r="DL15" s="660"/>
      <c r="DM15" s="660"/>
      <c r="DN15" s="660"/>
      <c r="DO15" s="660"/>
      <c r="DP15" s="661"/>
      <c r="DQ15" s="668">
        <v>231588</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125</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125</v>
      </c>
      <c r="BP16" s="662"/>
      <c r="BQ16" s="662"/>
      <c r="BR16" s="662"/>
      <c r="BS16" s="668" t="s">
        <v>125</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1396</v>
      </c>
      <c r="CS16" s="660"/>
      <c r="CT16" s="660"/>
      <c r="CU16" s="660"/>
      <c r="CV16" s="660"/>
      <c r="CW16" s="660"/>
      <c r="CX16" s="660"/>
      <c r="CY16" s="661"/>
      <c r="CZ16" s="662">
        <v>0</v>
      </c>
      <c r="DA16" s="662"/>
      <c r="DB16" s="662"/>
      <c r="DC16" s="662"/>
      <c r="DD16" s="668" t="s">
        <v>228</v>
      </c>
      <c r="DE16" s="660"/>
      <c r="DF16" s="660"/>
      <c r="DG16" s="660"/>
      <c r="DH16" s="660"/>
      <c r="DI16" s="660"/>
      <c r="DJ16" s="660"/>
      <c r="DK16" s="660"/>
      <c r="DL16" s="660"/>
      <c r="DM16" s="660"/>
      <c r="DN16" s="660"/>
      <c r="DO16" s="660"/>
      <c r="DP16" s="661"/>
      <c r="DQ16" s="668">
        <v>759</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1760</v>
      </c>
      <c r="S17" s="660"/>
      <c r="T17" s="660"/>
      <c r="U17" s="660"/>
      <c r="V17" s="660"/>
      <c r="W17" s="660"/>
      <c r="X17" s="660"/>
      <c r="Y17" s="661"/>
      <c r="Z17" s="662">
        <v>0</v>
      </c>
      <c r="AA17" s="662"/>
      <c r="AB17" s="662"/>
      <c r="AC17" s="662"/>
      <c r="AD17" s="663">
        <v>1760</v>
      </c>
      <c r="AE17" s="663"/>
      <c r="AF17" s="663"/>
      <c r="AG17" s="663"/>
      <c r="AH17" s="663"/>
      <c r="AI17" s="663"/>
      <c r="AJ17" s="663"/>
      <c r="AK17" s="663"/>
      <c r="AL17" s="664">
        <v>0.1</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125</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315830</v>
      </c>
      <c r="CS17" s="660"/>
      <c r="CT17" s="660"/>
      <c r="CU17" s="660"/>
      <c r="CV17" s="660"/>
      <c r="CW17" s="660"/>
      <c r="CX17" s="660"/>
      <c r="CY17" s="661"/>
      <c r="CZ17" s="662">
        <v>8.5</v>
      </c>
      <c r="DA17" s="662"/>
      <c r="DB17" s="662"/>
      <c r="DC17" s="662"/>
      <c r="DD17" s="668" t="s">
        <v>228</v>
      </c>
      <c r="DE17" s="660"/>
      <c r="DF17" s="660"/>
      <c r="DG17" s="660"/>
      <c r="DH17" s="660"/>
      <c r="DI17" s="660"/>
      <c r="DJ17" s="660"/>
      <c r="DK17" s="660"/>
      <c r="DL17" s="660"/>
      <c r="DM17" s="660"/>
      <c r="DN17" s="660"/>
      <c r="DO17" s="660"/>
      <c r="DP17" s="661"/>
      <c r="DQ17" s="668">
        <v>315830</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1858077</v>
      </c>
      <c r="S18" s="660"/>
      <c r="T18" s="660"/>
      <c r="U18" s="660"/>
      <c r="V18" s="660"/>
      <c r="W18" s="660"/>
      <c r="X18" s="660"/>
      <c r="Y18" s="661"/>
      <c r="Z18" s="662">
        <v>48.5</v>
      </c>
      <c r="AA18" s="662"/>
      <c r="AB18" s="662"/>
      <c r="AC18" s="662"/>
      <c r="AD18" s="663">
        <v>1670260</v>
      </c>
      <c r="AE18" s="663"/>
      <c r="AF18" s="663"/>
      <c r="AG18" s="663"/>
      <c r="AH18" s="663"/>
      <c r="AI18" s="663"/>
      <c r="AJ18" s="663"/>
      <c r="AK18" s="663"/>
      <c r="AL18" s="664">
        <v>74.8</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125</v>
      </c>
      <c r="BP18" s="662"/>
      <c r="BQ18" s="662"/>
      <c r="BR18" s="662"/>
      <c r="BS18" s="668" t="s">
        <v>228</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1670260</v>
      </c>
      <c r="S19" s="660"/>
      <c r="T19" s="660"/>
      <c r="U19" s="660"/>
      <c r="V19" s="660"/>
      <c r="W19" s="660"/>
      <c r="X19" s="660"/>
      <c r="Y19" s="661"/>
      <c r="Z19" s="662">
        <v>43.6</v>
      </c>
      <c r="AA19" s="662"/>
      <c r="AB19" s="662"/>
      <c r="AC19" s="662"/>
      <c r="AD19" s="663">
        <v>1670260</v>
      </c>
      <c r="AE19" s="663"/>
      <c r="AF19" s="663"/>
      <c r="AG19" s="663"/>
      <c r="AH19" s="663"/>
      <c r="AI19" s="663"/>
      <c r="AJ19" s="663"/>
      <c r="AK19" s="663"/>
      <c r="AL19" s="664">
        <v>74.8</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2943</v>
      </c>
      <c r="BH19" s="660"/>
      <c r="BI19" s="660"/>
      <c r="BJ19" s="660"/>
      <c r="BK19" s="660"/>
      <c r="BL19" s="660"/>
      <c r="BM19" s="660"/>
      <c r="BN19" s="661"/>
      <c r="BO19" s="662">
        <v>0.7</v>
      </c>
      <c r="BP19" s="662"/>
      <c r="BQ19" s="662"/>
      <c r="BR19" s="662"/>
      <c r="BS19" s="668" t="s">
        <v>125</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125</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187817</v>
      </c>
      <c r="S20" s="660"/>
      <c r="T20" s="660"/>
      <c r="U20" s="660"/>
      <c r="V20" s="660"/>
      <c r="W20" s="660"/>
      <c r="X20" s="660"/>
      <c r="Y20" s="661"/>
      <c r="Z20" s="662">
        <v>4.9000000000000004</v>
      </c>
      <c r="AA20" s="662"/>
      <c r="AB20" s="662"/>
      <c r="AC20" s="662"/>
      <c r="AD20" s="663" t="s">
        <v>125</v>
      </c>
      <c r="AE20" s="663"/>
      <c r="AF20" s="663"/>
      <c r="AG20" s="663"/>
      <c r="AH20" s="663"/>
      <c r="AI20" s="663"/>
      <c r="AJ20" s="663"/>
      <c r="AK20" s="663"/>
      <c r="AL20" s="664" t="s">
        <v>125</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2943</v>
      </c>
      <c r="BH20" s="660"/>
      <c r="BI20" s="660"/>
      <c r="BJ20" s="660"/>
      <c r="BK20" s="660"/>
      <c r="BL20" s="660"/>
      <c r="BM20" s="660"/>
      <c r="BN20" s="661"/>
      <c r="BO20" s="662">
        <v>0.7</v>
      </c>
      <c r="BP20" s="662"/>
      <c r="BQ20" s="662"/>
      <c r="BR20" s="662"/>
      <c r="BS20" s="668" t="s">
        <v>125</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3721250</v>
      </c>
      <c r="CS20" s="660"/>
      <c r="CT20" s="660"/>
      <c r="CU20" s="660"/>
      <c r="CV20" s="660"/>
      <c r="CW20" s="660"/>
      <c r="CX20" s="660"/>
      <c r="CY20" s="661"/>
      <c r="CZ20" s="662">
        <v>100</v>
      </c>
      <c r="DA20" s="662"/>
      <c r="DB20" s="662"/>
      <c r="DC20" s="662"/>
      <c r="DD20" s="668">
        <v>538697</v>
      </c>
      <c r="DE20" s="660"/>
      <c r="DF20" s="660"/>
      <c r="DG20" s="660"/>
      <c r="DH20" s="660"/>
      <c r="DI20" s="660"/>
      <c r="DJ20" s="660"/>
      <c r="DK20" s="660"/>
      <c r="DL20" s="660"/>
      <c r="DM20" s="660"/>
      <c r="DN20" s="660"/>
      <c r="DO20" s="660"/>
      <c r="DP20" s="661"/>
      <c r="DQ20" s="668">
        <v>2690386</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228</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2943</v>
      </c>
      <c r="BH21" s="660"/>
      <c r="BI21" s="660"/>
      <c r="BJ21" s="660"/>
      <c r="BK21" s="660"/>
      <c r="BL21" s="660"/>
      <c r="BM21" s="660"/>
      <c r="BN21" s="661"/>
      <c r="BO21" s="662">
        <v>0.7</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2406463</v>
      </c>
      <c r="S22" s="660"/>
      <c r="T22" s="660"/>
      <c r="U22" s="660"/>
      <c r="V22" s="660"/>
      <c r="W22" s="660"/>
      <c r="X22" s="660"/>
      <c r="Y22" s="661"/>
      <c r="Z22" s="662">
        <v>62.8</v>
      </c>
      <c r="AA22" s="662"/>
      <c r="AB22" s="662"/>
      <c r="AC22" s="662"/>
      <c r="AD22" s="663">
        <v>2218646</v>
      </c>
      <c r="AE22" s="663"/>
      <c r="AF22" s="663"/>
      <c r="AG22" s="663"/>
      <c r="AH22" s="663"/>
      <c r="AI22" s="663"/>
      <c r="AJ22" s="663"/>
      <c r="AK22" s="663"/>
      <c r="AL22" s="664">
        <v>99.4</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125</v>
      </c>
      <c r="BP22" s="662"/>
      <c r="BQ22" s="662"/>
      <c r="BR22" s="662"/>
      <c r="BS22" s="668" t="s">
        <v>125</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t="s">
        <v>125</v>
      </c>
      <c r="S23" s="660"/>
      <c r="T23" s="660"/>
      <c r="U23" s="660"/>
      <c r="V23" s="660"/>
      <c r="W23" s="660"/>
      <c r="X23" s="660"/>
      <c r="Y23" s="661"/>
      <c r="Z23" s="662" t="s">
        <v>228</v>
      </c>
      <c r="AA23" s="662"/>
      <c r="AB23" s="662"/>
      <c r="AC23" s="662"/>
      <c r="AD23" s="663" t="s">
        <v>125</v>
      </c>
      <c r="AE23" s="663"/>
      <c r="AF23" s="663"/>
      <c r="AG23" s="663"/>
      <c r="AH23" s="663"/>
      <c r="AI23" s="663"/>
      <c r="AJ23" s="663"/>
      <c r="AK23" s="663"/>
      <c r="AL23" s="664" t="s">
        <v>228</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6685</v>
      </c>
      <c r="S24" s="660"/>
      <c r="T24" s="660"/>
      <c r="U24" s="660"/>
      <c r="V24" s="660"/>
      <c r="W24" s="660"/>
      <c r="X24" s="660"/>
      <c r="Y24" s="661"/>
      <c r="Z24" s="662">
        <v>0.2</v>
      </c>
      <c r="AA24" s="662"/>
      <c r="AB24" s="662"/>
      <c r="AC24" s="662"/>
      <c r="AD24" s="663" t="s">
        <v>228</v>
      </c>
      <c r="AE24" s="663"/>
      <c r="AF24" s="663"/>
      <c r="AG24" s="663"/>
      <c r="AH24" s="663"/>
      <c r="AI24" s="663"/>
      <c r="AJ24" s="663"/>
      <c r="AK24" s="663"/>
      <c r="AL24" s="664" t="s">
        <v>125</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125</v>
      </c>
      <c r="BH24" s="660"/>
      <c r="BI24" s="660"/>
      <c r="BJ24" s="660"/>
      <c r="BK24" s="660"/>
      <c r="BL24" s="660"/>
      <c r="BM24" s="660"/>
      <c r="BN24" s="661"/>
      <c r="BO24" s="662" t="s">
        <v>125</v>
      </c>
      <c r="BP24" s="662"/>
      <c r="BQ24" s="662"/>
      <c r="BR24" s="662"/>
      <c r="BS24" s="668" t="s">
        <v>228</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1173429</v>
      </c>
      <c r="CS24" s="649"/>
      <c r="CT24" s="649"/>
      <c r="CU24" s="649"/>
      <c r="CV24" s="649"/>
      <c r="CW24" s="649"/>
      <c r="CX24" s="649"/>
      <c r="CY24" s="650"/>
      <c r="CZ24" s="653">
        <v>31.5</v>
      </c>
      <c r="DA24" s="654"/>
      <c r="DB24" s="654"/>
      <c r="DC24" s="673"/>
      <c r="DD24" s="692">
        <v>983820</v>
      </c>
      <c r="DE24" s="649"/>
      <c r="DF24" s="649"/>
      <c r="DG24" s="649"/>
      <c r="DH24" s="649"/>
      <c r="DI24" s="649"/>
      <c r="DJ24" s="649"/>
      <c r="DK24" s="650"/>
      <c r="DL24" s="692">
        <v>924860</v>
      </c>
      <c r="DM24" s="649"/>
      <c r="DN24" s="649"/>
      <c r="DO24" s="649"/>
      <c r="DP24" s="649"/>
      <c r="DQ24" s="649"/>
      <c r="DR24" s="649"/>
      <c r="DS24" s="649"/>
      <c r="DT24" s="649"/>
      <c r="DU24" s="649"/>
      <c r="DV24" s="650"/>
      <c r="DW24" s="653">
        <v>39.799999999999997</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76454</v>
      </c>
      <c r="S25" s="660"/>
      <c r="T25" s="660"/>
      <c r="U25" s="660"/>
      <c r="V25" s="660"/>
      <c r="W25" s="660"/>
      <c r="X25" s="660"/>
      <c r="Y25" s="661"/>
      <c r="Z25" s="662">
        <v>2</v>
      </c>
      <c r="AA25" s="662"/>
      <c r="AB25" s="662"/>
      <c r="AC25" s="662"/>
      <c r="AD25" s="663">
        <v>7490</v>
      </c>
      <c r="AE25" s="663"/>
      <c r="AF25" s="663"/>
      <c r="AG25" s="663"/>
      <c r="AH25" s="663"/>
      <c r="AI25" s="663"/>
      <c r="AJ25" s="663"/>
      <c r="AK25" s="663"/>
      <c r="AL25" s="664">
        <v>0.3</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633915</v>
      </c>
      <c r="CS25" s="695"/>
      <c r="CT25" s="695"/>
      <c r="CU25" s="695"/>
      <c r="CV25" s="695"/>
      <c r="CW25" s="695"/>
      <c r="CX25" s="695"/>
      <c r="CY25" s="696"/>
      <c r="CZ25" s="664">
        <v>17</v>
      </c>
      <c r="DA25" s="693"/>
      <c r="DB25" s="693"/>
      <c r="DC25" s="697"/>
      <c r="DD25" s="668">
        <v>597407</v>
      </c>
      <c r="DE25" s="695"/>
      <c r="DF25" s="695"/>
      <c r="DG25" s="695"/>
      <c r="DH25" s="695"/>
      <c r="DI25" s="695"/>
      <c r="DJ25" s="695"/>
      <c r="DK25" s="696"/>
      <c r="DL25" s="668">
        <v>540947</v>
      </c>
      <c r="DM25" s="695"/>
      <c r="DN25" s="695"/>
      <c r="DO25" s="695"/>
      <c r="DP25" s="695"/>
      <c r="DQ25" s="695"/>
      <c r="DR25" s="695"/>
      <c r="DS25" s="695"/>
      <c r="DT25" s="695"/>
      <c r="DU25" s="695"/>
      <c r="DV25" s="696"/>
      <c r="DW25" s="664">
        <v>23.3</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3484</v>
      </c>
      <c r="S26" s="660"/>
      <c r="T26" s="660"/>
      <c r="U26" s="660"/>
      <c r="V26" s="660"/>
      <c r="W26" s="660"/>
      <c r="X26" s="660"/>
      <c r="Y26" s="661"/>
      <c r="Z26" s="662">
        <v>0.1</v>
      </c>
      <c r="AA26" s="662"/>
      <c r="AB26" s="662"/>
      <c r="AC26" s="662"/>
      <c r="AD26" s="663" t="s">
        <v>228</v>
      </c>
      <c r="AE26" s="663"/>
      <c r="AF26" s="663"/>
      <c r="AG26" s="663"/>
      <c r="AH26" s="663"/>
      <c r="AI26" s="663"/>
      <c r="AJ26" s="663"/>
      <c r="AK26" s="663"/>
      <c r="AL26" s="664" t="s">
        <v>125</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368527</v>
      </c>
      <c r="CS26" s="660"/>
      <c r="CT26" s="660"/>
      <c r="CU26" s="660"/>
      <c r="CV26" s="660"/>
      <c r="CW26" s="660"/>
      <c r="CX26" s="660"/>
      <c r="CY26" s="661"/>
      <c r="CZ26" s="664">
        <v>9.9</v>
      </c>
      <c r="DA26" s="693"/>
      <c r="DB26" s="693"/>
      <c r="DC26" s="697"/>
      <c r="DD26" s="668">
        <v>335514</v>
      </c>
      <c r="DE26" s="660"/>
      <c r="DF26" s="660"/>
      <c r="DG26" s="660"/>
      <c r="DH26" s="660"/>
      <c r="DI26" s="660"/>
      <c r="DJ26" s="660"/>
      <c r="DK26" s="661"/>
      <c r="DL26" s="668" t="s">
        <v>125</v>
      </c>
      <c r="DM26" s="660"/>
      <c r="DN26" s="660"/>
      <c r="DO26" s="660"/>
      <c r="DP26" s="660"/>
      <c r="DQ26" s="660"/>
      <c r="DR26" s="660"/>
      <c r="DS26" s="660"/>
      <c r="DT26" s="660"/>
      <c r="DU26" s="660"/>
      <c r="DV26" s="661"/>
      <c r="DW26" s="664" t="s">
        <v>125</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176948</v>
      </c>
      <c r="S27" s="660"/>
      <c r="T27" s="660"/>
      <c r="U27" s="660"/>
      <c r="V27" s="660"/>
      <c r="W27" s="660"/>
      <c r="X27" s="660"/>
      <c r="Y27" s="661"/>
      <c r="Z27" s="662">
        <v>4.5999999999999996</v>
      </c>
      <c r="AA27" s="662"/>
      <c r="AB27" s="662"/>
      <c r="AC27" s="662"/>
      <c r="AD27" s="663" t="s">
        <v>125</v>
      </c>
      <c r="AE27" s="663"/>
      <c r="AF27" s="663"/>
      <c r="AG27" s="663"/>
      <c r="AH27" s="663"/>
      <c r="AI27" s="663"/>
      <c r="AJ27" s="663"/>
      <c r="AK27" s="663"/>
      <c r="AL27" s="664" t="s">
        <v>228</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411644</v>
      </c>
      <c r="BH27" s="660"/>
      <c r="BI27" s="660"/>
      <c r="BJ27" s="660"/>
      <c r="BK27" s="660"/>
      <c r="BL27" s="660"/>
      <c r="BM27" s="660"/>
      <c r="BN27" s="661"/>
      <c r="BO27" s="662">
        <v>100</v>
      </c>
      <c r="BP27" s="662"/>
      <c r="BQ27" s="662"/>
      <c r="BR27" s="662"/>
      <c r="BS27" s="668" t="s">
        <v>125</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223684</v>
      </c>
      <c r="CS27" s="695"/>
      <c r="CT27" s="695"/>
      <c r="CU27" s="695"/>
      <c r="CV27" s="695"/>
      <c r="CW27" s="695"/>
      <c r="CX27" s="695"/>
      <c r="CY27" s="696"/>
      <c r="CZ27" s="664">
        <v>6</v>
      </c>
      <c r="DA27" s="693"/>
      <c r="DB27" s="693"/>
      <c r="DC27" s="697"/>
      <c r="DD27" s="668">
        <v>70583</v>
      </c>
      <c r="DE27" s="695"/>
      <c r="DF27" s="695"/>
      <c r="DG27" s="695"/>
      <c r="DH27" s="695"/>
      <c r="DI27" s="695"/>
      <c r="DJ27" s="695"/>
      <c r="DK27" s="696"/>
      <c r="DL27" s="668">
        <v>68083</v>
      </c>
      <c r="DM27" s="695"/>
      <c r="DN27" s="695"/>
      <c r="DO27" s="695"/>
      <c r="DP27" s="695"/>
      <c r="DQ27" s="695"/>
      <c r="DR27" s="695"/>
      <c r="DS27" s="695"/>
      <c r="DT27" s="695"/>
      <c r="DU27" s="695"/>
      <c r="DV27" s="696"/>
      <c r="DW27" s="664">
        <v>2.9</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125</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315830</v>
      </c>
      <c r="CS28" s="660"/>
      <c r="CT28" s="660"/>
      <c r="CU28" s="660"/>
      <c r="CV28" s="660"/>
      <c r="CW28" s="660"/>
      <c r="CX28" s="660"/>
      <c r="CY28" s="661"/>
      <c r="CZ28" s="664">
        <v>8.5</v>
      </c>
      <c r="DA28" s="693"/>
      <c r="DB28" s="693"/>
      <c r="DC28" s="697"/>
      <c r="DD28" s="668">
        <v>315830</v>
      </c>
      <c r="DE28" s="660"/>
      <c r="DF28" s="660"/>
      <c r="DG28" s="660"/>
      <c r="DH28" s="660"/>
      <c r="DI28" s="660"/>
      <c r="DJ28" s="660"/>
      <c r="DK28" s="661"/>
      <c r="DL28" s="668">
        <v>315830</v>
      </c>
      <c r="DM28" s="660"/>
      <c r="DN28" s="660"/>
      <c r="DO28" s="660"/>
      <c r="DP28" s="660"/>
      <c r="DQ28" s="660"/>
      <c r="DR28" s="660"/>
      <c r="DS28" s="660"/>
      <c r="DT28" s="660"/>
      <c r="DU28" s="660"/>
      <c r="DV28" s="661"/>
      <c r="DW28" s="664">
        <v>13.6</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193921</v>
      </c>
      <c r="S29" s="660"/>
      <c r="T29" s="660"/>
      <c r="U29" s="660"/>
      <c r="V29" s="660"/>
      <c r="W29" s="660"/>
      <c r="X29" s="660"/>
      <c r="Y29" s="661"/>
      <c r="Z29" s="662">
        <v>5.0999999999999996</v>
      </c>
      <c r="AA29" s="662"/>
      <c r="AB29" s="662"/>
      <c r="AC29" s="662"/>
      <c r="AD29" s="663" t="s">
        <v>228</v>
      </c>
      <c r="AE29" s="663"/>
      <c r="AF29" s="663"/>
      <c r="AG29" s="663"/>
      <c r="AH29" s="663"/>
      <c r="AI29" s="663"/>
      <c r="AJ29" s="663"/>
      <c r="AK29" s="663"/>
      <c r="AL29" s="664" t="s">
        <v>125</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315830</v>
      </c>
      <c r="CS29" s="695"/>
      <c r="CT29" s="695"/>
      <c r="CU29" s="695"/>
      <c r="CV29" s="695"/>
      <c r="CW29" s="695"/>
      <c r="CX29" s="695"/>
      <c r="CY29" s="696"/>
      <c r="CZ29" s="664">
        <v>8.5</v>
      </c>
      <c r="DA29" s="693"/>
      <c r="DB29" s="693"/>
      <c r="DC29" s="697"/>
      <c r="DD29" s="668">
        <v>315830</v>
      </c>
      <c r="DE29" s="695"/>
      <c r="DF29" s="695"/>
      <c r="DG29" s="695"/>
      <c r="DH29" s="695"/>
      <c r="DI29" s="695"/>
      <c r="DJ29" s="695"/>
      <c r="DK29" s="696"/>
      <c r="DL29" s="668">
        <v>315830</v>
      </c>
      <c r="DM29" s="695"/>
      <c r="DN29" s="695"/>
      <c r="DO29" s="695"/>
      <c r="DP29" s="695"/>
      <c r="DQ29" s="695"/>
      <c r="DR29" s="695"/>
      <c r="DS29" s="695"/>
      <c r="DT29" s="695"/>
      <c r="DU29" s="695"/>
      <c r="DV29" s="696"/>
      <c r="DW29" s="664">
        <v>13.6</v>
      </c>
      <c r="DX29" s="693"/>
      <c r="DY29" s="693"/>
      <c r="DZ29" s="693"/>
      <c r="EA29" s="693"/>
      <c r="EB29" s="693"/>
      <c r="EC29" s="694"/>
    </row>
    <row r="30" spans="2:133" ht="11.25" customHeight="1" x14ac:dyDescent="0.15">
      <c r="B30" s="656" t="s">
        <v>308</v>
      </c>
      <c r="C30" s="657"/>
      <c r="D30" s="657"/>
      <c r="E30" s="657"/>
      <c r="F30" s="657"/>
      <c r="G30" s="657"/>
      <c r="H30" s="657"/>
      <c r="I30" s="657"/>
      <c r="J30" s="657"/>
      <c r="K30" s="657"/>
      <c r="L30" s="657"/>
      <c r="M30" s="657"/>
      <c r="N30" s="657"/>
      <c r="O30" s="657"/>
      <c r="P30" s="657"/>
      <c r="Q30" s="658"/>
      <c r="R30" s="659">
        <v>16149</v>
      </c>
      <c r="S30" s="660"/>
      <c r="T30" s="660"/>
      <c r="U30" s="660"/>
      <c r="V30" s="660"/>
      <c r="W30" s="660"/>
      <c r="X30" s="660"/>
      <c r="Y30" s="661"/>
      <c r="Z30" s="662">
        <v>0.4</v>
      </c>
      <c r="AA30" s="662"/>
      <c r="AB30" s="662"/>
      <c r="AC30" s="662"/>
      <c r="AD30" s="663">
        <v>6594</v>
      </c>
      <c r="AE30" s="663"/>
      <c r="AF30" s="663"/>
      <c r="AG30" s="663"/>
      <c r="AH30" s="663"/>
      <c r="AI30" s="663"/>
      <c r="AJ30" s="663"/>
      <c r="AK30" s="663"/>
      <c r="AL30" s="664">
        <v>0.3</v>
      </c>
      <c r="AM30" s="665"/>
      <c r="AN30" s="665"/>
      <c r="AO30" s="666"/>
      <c r="AP30" s="707" t="s">
        <v>309</v>
      </c>
      <c r="AQ30" s="708"/>
      <c r="AR30" s="708"/>
      <c r="AS30" s="708"/>
      <c r="AT30" s="713" t="s">
        <v>310</v>
      </c>
      <c r="AU30" s="210"/>
      <c r="AV30" s="210"/>
      <c r="AW30" s="210"/>
      <c r="AX30" s="645" t="s">
        <v>186</v>
      </c>
      <c r="AY30" s="646"/>
      <c r="AZ30" s="646"/>
      <c r="BA30" s="646"/>
      <c r="BB30" s="646"/>
      <c r="BC30" s="646"/>
      <c r="BD30" s="646"/>
      <c r="BE30" s="646"/>
      <c r="BF30" s="647"/>
      <c r="BG30" s="719">
        <v>97</v>
      </c>
      <c r="BH30" s="720"/>
      <c r="BI30" s="720"/>
      <c r="BJ30" s="720"/>
      <c r="BK30" s="720"/>
      <c r="BL30" s="720"/>
      <c r="BM30" s="654">
        <v>87.6</v>
      </c>
      <c r="BN30" s="720"/>
      <c r="BO30" s="720"/>
      <c r="BP30" s="720"/>
      <c r="BQ30" s="721"/>
      <c r="BR30" s="719">
        <v>96.9</v>
      </c>
      <c r="BS30" s="720"/>
      <c r="BT30" s="720"/>
      <c r="BU30" s="720"/>
      <c r="BV30" s="720"/>
      <c r="BW30" s="720"/>
      <c r="BX30" s="654">
        <v>87</v>
      </c>
      <c r="BY30" s="720"/>
      <c r="BZ30" s="720"/>
      <c r="CA30" s="720"/>
      <c r="CB30" s="721"/>
      <c r="CD30" s="724"/>
      <c r="CE30" s="725"/>
      <c r="CF30" s="674" t="s">
        <v>311</v>
      </c>
      <c r="CG30" s="675"/>
      <c r="CH30" s="675"/>
      <c r="CI30" s="675"/>
      <c r="CJ30" s="675"/>
      <c r="CK30" s="675"/>
      <c r="CL30" s="675"/>
      <c r="CM30" s="675"/>
      <c r="CN30" s="675"/>
      <c r="CO30" s="675"/>
      <c r="CP30" s="675"/>
      <c r="CQ30" s="676"/>
      <c r="CR30" s="659">
        <v>298205</v>
      </c>
      <c r="CS30" s="660"/>
      <c r="CT30" s="660"/>
      <c r="CU30" s="660"/>
      <c r="CV30" s="660"/>
      <c r="CW30" s="660"/>
      <c r="CX30" s="660"/>
      <c r="CY30" s="661"/>
      <c r="CZ30" s="664">
        <v>8</v>
      </c>
      <c r="DA30" s="693"/>
      <c r="DB30" s="693"/>
      <c r="DC30" s="697"/>
      <c r="DD30" s="668">
        <v>298205</v>
      </c>
      <c r="DE30" s="660"/>
      <c r="DF30" s="660"/>
      <c r="DG30" s="660"/>
      <c r="DH30" s="660"/>
      <c r="DI30" s="660"/>
      <c r="DJ30" s="660"/>
      <c r="DK30" s="661"/>
      <c r="DL30" s="668">
        <v>298205</v>
      </c>
      <c r="DM30" s="660"/>
      <c r="DN30" s="660"/>
      <c r="DO30" s="660"/>
      <c r="DP30" s="660"/>
      <c r="DQ30" s="660"/>
      <c r="DR30" s="660"/>
      <c r="DS30" s="660"/>
      <c r="DT30" s="660"/>
      <c r="DU30" s="660"/>
      <c r="DV30" s="661"/>
      <c r="DW30" s="664">
        <v>12.8</v>
      </c>
      <c r="DX30" s="693"/>
      <c r="DY30" s="693"/>
      <c r="DZ30" s="693"/>
      <c r="EA30" s="693"/>
      <c r="EB30" s="693"/>
      <c r="EC30" s="694"/>
    </row>
    <row r="31" spans="2:133" ht="11.25" customHeight="1" x14ac:dyDescent="0.15">
      <c r="B31" s="656" t="s">
        <v>312</v>
      </c>
      <c r="C31" s="657"/>
      <c r="D31" s="657"/>
      <c r="E31" s="657"/>
      <c r="F31" s="657"/>
      <c r="G31" s="657"/>
      <c r="H31" s="657"/>
      <c r="I31" s="657"/>
      <c r="J31" s="657"/>
      <c r="K31" s="657"/>
      <c r="L31" s="657"/>
      <c r="M31" s="657"/>
      <c r="N31" s="657"/>
      <c r="O31" s="657"/>
      <c r="P31" s="657"/>
      <c r="Q31" s="658"/>
      <c r="R31" s="659">
        <v>35497</v>
      </c>
      <c r="S31" s="660"/>
      <c r="T31" s="660"/>
      <c r="U31" s="660"/>
      <c r="V31" s="660"/>
      <c r="W31" s="660"/>
      <c r="X31" s="660"/>
      <c r="Y31" s="661"/>
      <c r="Z31" s="662">
        <v>0.9</v>
      </c>
      <c r="AA31" s="662"/>
      <c r="AB31" s="662"/>
      <c r="AC31" s="662"/>
      <c r="AD31" s="663" t="s">
        <v>125</v>
      </c>
      <c r="AE31" s="663"/>
      <c r="AF31" s="663"/>
      <c r="AG31" s="663"/>
      <c r="AH31" s="663"/>
      <c r="AI31" s="663"/>
      <c r="AJ31" s="663"/>
      <c r="AK31" s="663"/>
      <c r="AL31" s="664" t="s">
        <v>125</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99.4</v>
      </c>
      <c r="BH31" s="695"/>
      <c r="BI31" s="695"/>
      <c r="BJ31" s="695"/>
      <c r="BK31" s="695"/>
      <c r="BL31" s="695"/>
      <c r="BM31" s="665">
        <v>97.6</v>
      </c>
      <c r="BN31" s="717"/>
      <c r="BO31" s="717"/>
      <c r="BP31" s="717"/>
      <c r="BQ31" s="718"/>
      <c r="BR31" s="716">
        <v>98.9</v>
      </c>
      <c r="BS31" s="695"/>
      <c r="BT31" s="695"/>
      <c r="BU31" s="695"/>
      <c r="BV31" s="695"/>
      <c r="BW31" s="695"/>
      <c r="BX31" s="665">
        <v>96.8</v>
      </c>
      <c r="BY31" s="717"/>
      <c r="BZ31" s="717"/>
      <c r="CA31" s="717"/>
      <c r="CB31" s="718"/>
      <c r="CD31" s="724"/>
      <c r="CE31" s="725"/>
      <c r="CF31" s="674" t="s">
        <v>315</v>
      </c>
      <c r="CG31" s="675"/>
      <c r="CH31" s="675"/>
      <c r="CI31" s="675"/>
      <c r="CJ31" s="675"/>
      <c r="CK31" s="675"/>
      <c r="CL31" s="675"/>
      <c r="CM31" s="675"/>
      <c r="CN31" s="675"/>
      <c r="CO31" s="675"/>
      <c r="CP31" s="675"/>
      <c r="CQ31" s="676"/>
      <c r="CR31" s="659">
        <v>17625</v>
      </c>
      <c r="CS31" s="695"/>
      <c r="CT31" s="695"/>
      <c r="CU31" s="695"/>
      <c r="CV31" s="695"/>
      <c r="CW31" s="695"/>
      <c r="CX31" s="695"/>
      <c r="CY31" s="696"/>
      <c r="CZ31" s="664">
        <v>0.5</v>
      </c>
      <c r="DA31" s="693"/>
      <c r="DB31" s="693"/>
      <c r="DC31" s="697"/>
      <c r="DD31" s="668">
        <v>17625</v>
      </c>
      <c r="DE31" s="695"/>
      <c r="DF31" s="695"/>
      <c r="DG31" s="695"/>
      <c r="DH31" s="695"/>
      <c r="DI31" s="695"/>
      <c r="DJ31" s="695"/>
      <c r="DK31" s="696"/>
      <c r="DL31" s="668">
        <v>17625</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316</v>
      </c>
      <c r="C32" s="657"/>
      <c r="D32" s="657"/>
      <c r="E32" s="657"/>
      <c r="F32" s="657"/>
      <c r="G32" s="657"/>
      <c r="H32" s="657"/>
      <c r="I32" s="657"/>
      <c r="J32" s="657"/>
      <c r="K32" s="657"/>
      <c r="L32" s="657"/>
      <c r="M32" s="657"/>
      <c r="N32" s="657"/>
      <c r="O32" s="657"/>
      <c r="P32" s="657"/>
      <c r="Q32" s="658"/>
      <c r="R32" s="659">
        <v>210102</v>
      </c>
      <c r="S32" s="660"/>
      <c r="T32" s="660"/>
      <c r="U32" s="660"/>
      <c r="V32" s="660"/>
      <c r="W32" s="660"/>
      <c r="X32" s="660"/>
      <c r="Y32" s="661"/>
      <c r="Z32" s="662">
        <v>5.5</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94.3</v>
      </c>
      <c r="BH32" s="729"/>
      <c r="BI32" s="729"/>
      <c r="BJ32" s="729"/>
      <c r="BK32" s="729"/>
      <c r="BL32" s="729"/>
      <c r="BM32" s="730">
        <v>77.900000000000006</v>
      </c>
      <c r="BN32" s="729"/>
      <c r="BO32" s="729"/>
      <c r="BP32" s="729"/>
      <c r="BQ32" s="731"/>
      <c r="BR32" s="728">
        <v>94.4</v>
      </c>
      <c r="BS32" s="729"/>
      <c r="BT32" s="729"/>
      <c r="BU32" s="729"/>
      <c r="BV32" s="729"/>
      <c r="BW32" s="729"/>
      <c r="BX32" s="730">
        <v>77.5</v>
      </c>
      <c r="BY32" s="729"/>
      <c r="BZ32" s="729"/>
      <c r="CA32" s="729"/>
      <c r="CB32" s="731"/>
      <c r="CD32" s="726"/>
      <c r="CE32" s="727"/>
      <c r="CF32" s="674" t="s">
        <v>318</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125</v>
      </c>
      <c r="DA32" s="693"/>
      <c r="DB32" s="693"/>
      <c r="DC32" s="697"/>
      <c r="DD32" s="668" t="s">
        <v>125</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319</v>
      </c>
      <c r="C33" s="657"/>
      <c r="D33" s="657"/>
      <c r="E33" s="657"/>
      <c r="F33" s="657"/>
      <c r="G33" s="657"/>
      <c r="H33" s="657"/>
      <c r="I33" s="657"/>
      <c r="J33" s="657"/>
      <c r="K33" s="657"/>
      <c r="L33" s="657"/>
      <c r="M33" s="657"/>
      <c r="N33" s="657"/>
      <c r="O33" s="657"/>
      <c r="P33" s="657"/>
      <c r="Q33" s="658"/>
      <c r="R33" s="659">
        <v>59275</v>
      </c>
      <c r="S33" s="660"/>
      <c r="T33" s="660"/>
      <c r="U33" s="660"/>
      <c r="V33" s="660"/>
      <c r="W33" s="660"/>
      <c r="X33" s="660"/>
      <c r="Y33" s="661"/>
      <c r="Z33" s="662">
        <v>1.5</v>
      </c>
      <c r="AA33" s="662"/>
      <c r="AB33" s="662"/>
      <c r="AC33" s="662"/>
      <c r="AD33" s="663" t="s">
        <v>228</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2007728</v>
      </c>
      <c r="CS33" s="695"/>
      <c r="CT33" s="695"/>
      <c r="CU33" s="695"/>
      <c r="CV33" s="695"/>
      <c r="CW33" s="695"/>
      <c r="CX33" s="695"/>
      <c r="CY33" s="696"/>
      <c r="CZ33" s="664">
        <v>54</v>
      </c>
      <c r="DA33" s="693"/>
      <c r="DB33" s="693"/>
      <c r="DC33" s="697"/>
      <c r="DD33" s="668">
        <v>1618922</v>
      </c>
      <c r="DE33" s="695"/>
      <c r="DF33" s="695"/>
      <c r="DG33" s="695"/>
      <c r="DH33" s="695"/>
      <c r="DI33" s="695"/>
      <c r="DJ33" s="695"/>
      <c r="DK33" s="696"/>
      <c r="DL33" s="668">
        <v>1002011</v>
      </c>
      <c r="DM33" s="695"/>
      <c r="DN33" s="695"/>
      <c r="DO33" s="695"/>
      <c r="DP33" s="695"/>
      <c r="DQ33" s="695"/>
      <c r="DR33" s="695"/>
      <c r="DS33" s="695"/>
      <c r="DT33" s="695"/>
      <c r="DU33" s="695"/>
      <c r="DV33" s="696"/>
      <c r="DW33" s="664">
        <v>43.1</v>
      </c>
      <c r="DX33" s="693"/>
      <c r="DY33" s="693"/>
      <c r="DZ33" s="693"/>
      <c r="EA33" s="693"/>
      <c r="EB33" s="693"/>
      <c r="EC33" s="694"/>
    </row>
    <row r="34" spans="2:133" ht="11.25" customHeight="1" x14ac:dyDescent="0.15">
      <c r="B34" s="656" t="s">
        <v>321</v>
      </c>
      <c r="C34" s="657"/>
      <c r="D34" s="657"/>
      <c r="E34" s="657"/>
      <c r="F34" s="657"/>
      <c r="G34" s="657"/>
      <c r="H34" s="657"/>
      <c r="I34" s="657"/>
      <c r="J34" s="657"/>
      <c r="K34" s="657"/>
      <c r="L34" s="657"/>
      <c r="M34" s="657"/>
      <c r="N34" s="657"/>
      <c r="O34" s="657"/>
      <c r="P34" s="657"/>
      <c r="Q34" s="658"/>
      <c r="R34" s="659">
        <v>81738</v>
      </c>
      <c r="S34" s="660"/>
      <c r="T34" s="660"/>
      <c r="U34" s="660"/>
      <c r="V34" s="660"/>
      <c r="W34" s="660"/>
      <c r="X34" s="660"/>
      <c r="Y34" s="661"/>
      <c r="Z34" s="662">
        <v>2.1</v>
      </c>
      <c r="AA34" s="662"/>
      <c r="AB34" s="662"/>
      <c r="AC34" s="662"/>
      <c r="AD34" s="663">
        <v>301</v>
      </c>
      <c r="AE34" s="663"/>
      <c r="AF34" s="663"/>
      <c r="AG34" s="663"/>
      <c r="AH34" s="663"/>
      <c r="AI34" s="663"/>
      <c r="AJ34" s="663"/>
      <c r="AK34" s="663"/>
      <c r="AL34" s="664">
        <v>0</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567652</v>
      </c>
      <c r="CS34" s="660"/>
      <c r="CT34" s="660"/>
      <c r="CU34" s="660"/>
      <c r="CV34" s="660"/>
      <c r="CW34" s="660"/>
      <c r="CX34" s="660"/>
      <c r="CY34" s="661"/>
      <c r="CZ34" s="664">
        <v>15.3</v>
      </c>
      <c r="DA34" s="693"/>
      <c r="DB34" s="693"/>
      <c r="DC34" s="697"/>
      <c r="DD34" s="668">
        <v>414857</v>
      </c>
      <c r="DE34" s="660"/>
      <c r="DF34" s="660"/>
      <c r="DG34" s="660"/>
      <c r="DH34" s="660"/>
      <c r="DI34" s="660"/>
      <c r="DJ34" s="660"/>
      <c r="DK34" s="661"/>
      <c r="DL34" s="668">
        <v>240084</v>
      </c>
      <c r="DM34" s="660"/>
      <c r="DN34" s="660"/>
      <c r="DO34" s="660"/>
      <c r="DP34" s="660"/>
      <c r="DQ34" s="660"/>
      <c r="DR34" s="660"/>
      <c r="DS34" s="660"/>
      <c r="DT34" s="660"/>
      <c r="DU34" s="660"/>
      <c r="DV34" s="661"/>
      <c r="DW34" s="664">
        <v>10.3</v>
      </c>
      <c r="DX34" s="693"/>
      <c r="DY34" s="693"/>
      <c r="DZ34" s="693"/>
      <c r="EA34" s="693"/>
      <c r="EB34" s="693"/>
      <c r="EC34" s="694"/>
    </row>
    <row r="35" spans="2:133" ht="11.25" customHeight="1" x14ac:dyDescent="0.15">
      <c r="B35" s="656" t="s">
        <v>325</v>
      </c>
      <c r="C35" s="657"/>
      <c r="D35" s="657"/>
      <c r="E35" s="657"/>
      <c r="F35" s="657"/>
      <c r="G35" s="657"/>
      <c r="H35" s="657"/>
      <c r="I35" s="657"/>
      <c r="J35" s="657"/>
      <c r="K35" s="657"/>
      <c r="L35" s="657"/>
      <c r="M35" s="657"/>
      <c r="N35" s="657"/>
      <c r="O35" s="657"/>
      <c r="P35" s="657"/>
      <c r="Q35" s="658"/>
      <c r="R35" s="659">
        <v>565664</v>
      </c>
      <c r="S35" s="660"/>
      <c r="T35" s="660"/>
      <c r="U35" s="660"/>
      <c r="V35" s="660"/>
      <c r="W35" s="660"/>
      <c r="X35" s="660"/>
      <c r="Y35" s="661"/>
      <c r="Z35" s="662">
        <v>14.8</v>
      </c>
      <c r="AA35" s="662"/>
      <c r="AB35" s="662"/>
      <c r="AC35" s="662"/>
      <c r="AD35" s="663" t="s">
        <v>228</v>
      </c>
      <c r="AE35" s="663"/>
      <c r="AF35" s="663"/>
      <c r="AG35" s="663"/>
      <c r="AH35" s="663"/>
      <c r="AI35" s="663"/>
      <c r="AJ35" s="663"/>
      <c r="AK35" s="663"/>
      <c r="AL35" s="664" t="s">
        <v>228</v>
      </c>
      <c r="AM35" s="665"/>
      <c r="AN35" s="665"/>
      <c r="AO35" s="666"/>
      <c r="AP35" s="214"/>
      <c r="AQ35" s="732" t="s">
        <v>326</v>
      </c>
      <c r="AR35" s="733"/>
      <c r="AS35" s="733"/>
      <c r="AT35" s="733"/>
      <c r="AU35" s="733"/>
      <c r="AV35" s="733"/>
      <c r="AW35" s="733"/>
      <c r="AX35" s="733"/>
      <c r="AY35" s="734"/>
      <c r="AZ35" s="648">
        <v>560838</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658</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143323</v>
      </c>
      <c r="CS35" s="695"/>
      <c r="CT35" s="695"/>
      <c r="CU35" s="695"/>
      <c r="CV35" s="695"/>
      <c r="CW35" s="695"/>
      <c r="CX35" s="695"/>
      <c r="CY35" s="696"/>
      <c r="CZ35" s="664">
        <v>3.9</v>
      </c>
      <c r="DA35" s="693"/>
      <c r="DB35" s="693"/>
      <c r="DC35" s="697"/>
      <c r="DD35" s="668">
        <v>130844</v>
      </c>
      <c r="DE35" s="695"/>
      <c r="DF35" s="695"/>
      <c r="DG35" s="695"/>
      <c r="DH35" s="695"/>
      <c r="DI35" s="695"/>
      <c r="DJ35" s="695"/>
      <c r="DK35" s="696"/>
      <c r="DL35" s="668">
        <v>123475</v>
      </c>
      <c r="DM35" s="695"/>
      <c r="DN35" s="695"/>
      <c r="DO35" s="695"/>
      <c r="DP35" s="695"/>
      <c r="DQ35" s="695"/>
      <c r="DR35" s="695"/>
      <c r="DS35" s="695"/>
      <c r="DT35" s="695"/>
      <c r="DU35" s="695"/>
      <c r="DV35" s="696"/>
      <c r="DW35" s="664">
        <v>5.3</v>
      </c>
      <c r="DX35" s="693"/>
      <c r="DY35" s="693"/>
      <c r="DZ35" s="693"/>
      <c r="EA35" s="693"/>
      <c r="EB35" s="693"/>
      <c r="EC35" s="694"/>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125</v>
      </c>
      <c r="AM36" s="665"/>
      <c r="AN36" s="665"/>
      <c r="AO36" s="666"/>
      <c r="AQ36" s="736" t="s">
        <v>330</v>
      </c>
      <c r="AR36" s="737"/>
      <c r="AS36" s="737"/>
      <c r="AT36" s="737"/>
      <c r="AU36" s="737"/>
      <c r="AV36" s="737"/>
      <c r="AW36" s="737"/>
      <c r="AX36" s="737"/>
      <c r="AY36" s="738"/>
      <c r="AZ36" s="659">
        <v>266613</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-4342</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486097</v>
      </c>
      <c r="CS36" s="660"/>
      <c r="CT36" s="660"/>
      <c r="CU36" s="660"/>
      <c r="CV36" s="660"/>
      <c r="CW36" s="660"/>
      <c r="CX36" s="660"/>
      <c r="CY36" s="661"/>
      <c r="CZ36" s="664">
        <v>13.1</v>
      </c>
      <c r="DA36" s="693"/>
      <c r="DB36" s="693"/>
      <c r="DC36" s="697"/>
      <c r="DD36" s="668">
        <v>352665</v>
      </c>
      <c r="DE36" s="660"/>
      <c r="DF36" s="660"/>
      <c r="DG36" s="660"/>
      <c r="DH36" s="660"/>
      <c r="DI36" s="660"/>
      <c r="DJ36" s="660"/>
      <c r="DK36" s="661"/>
      <c r="DL36" s="668">
        <v>215821</v>
      </c>
      <c r="DM36" s="660"/>
      <c r="DN36" s="660"/>
      <c r="DO36" s="660"/>
      <c r="DP36" s="660"/>
      <c r="DQ36" s="660"/>
      <c r="DR36" s="660"/>
      <c r="DS36" s="660"/>
      <c r="DT36" s="660"/>
      <c r="DU36" s="660"/>
      <c r="DV36" s="661"/>
      <c r="DW36" s="664">
        <v>9.3000000000000007</v>
      </c>
      <c r="DX36" s="693"/>
      <c r="DY36" s="693"/>
      <c r="DZ36" s="693"/>
      <c r="EA36" s="693"/>
      <c r="EB36" s="693"/>
      <c r="EC36" s="694"/>
    </row>
    <row r="37" spans="2:133" ht="11.25" customHeight="1" x14ac:dyDescent="0.15">
      <c r="B37" s="656" t="s">
        <v>333</v>
      </c>
      <c r="C37" s="657"/>
      <c r="D37" s="657"/>
      <c r="E37" s="657"/>
      <c r="F37" s="657"/>
      <c r="G37" s="657"/>
      <c r="H37" s="657"/>
      <c r="I37" s="657"/>
      <c r="J37" s="657"/>
      <c r="K37" s="657"/>
      <c r="L37" s="657"/>
      <c r="M37" s="657"/>
      <c r="N37" s="657"/>
      <c r="O37" s="657"/>
      <c r="P37" s="657"/>
      <c r="Q37" s="658"/>
      <c r="R37" s="659">
        <v>91864</v>
      </c>
      <c r="S37" s="660"/>
      <c r="T37" s="660"/>
      <c r="U37" s="660"/>
      <c r="V37" s="660"/>
      <c r="W37" s="660"/>
      <c r="X37" s="660"/>
      <c r="Y37" s="661"/>
      <c r="Z37" s="662">
        <v>2.4</v>
      </c>
      <c r="AA37" s="662"/>
      <c r="AB37" s="662"/>
      <c r="AC37" s="662"/>
      <c r="AD37" s="663" t="s">
        <v>125</v>
      </c>
      <c r="AE37" s="663"/>
      <c r="AF37" s="663"/>
      <c r="AG37" s="663"/>
      <c r="AH37" s="663"/>
      <c r="AI37" s="663"/>
      <c r="AJ37" s="663"/>
      <c r="AK37" s="663"/>
      <c r="AL37" s="664" t="s">
        <v>125</v>
      </c>
      <c r="AM37" s="665"/>
      <c r="AN37" s="665"/>
      <c r="AO37" s="666"/>
      <c r="AQ37" s="736" t="s">
        <v>334</v>
      </c>
      <c r="AR37" s="737"/>
      <c r="AS37" s="737"/>
      <c r="AT37" s="737"/>
      <c r="AU37" s="737"/>
      <c r="AV37" s="737"/>
      <c r="AW37" s="737"/>
      <c r="AX37" s="737"/>
      <c r="AY37" s="738"/>
      <c r="AZ37" s="659">
        <v>80890</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772</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190991</v>
      </c>
      <c r="CS37" s="695"/>
      <c r="CT37" s="695"/>
      <c r="CU37" s="695"/>
      <c r="CV37" s="695"/>
      <c r="CW37" s="695"/>
      <c r="CX37" s="695"/>
      <c r="CY37" s="696"/>
      <c r="CZ37" s="664">
        <v>5.0999999999999996</v>
      </c>
      <c r="DA37" s="693"/>
      <c r="DB37" s="693"/>
      <c r="DC37" s="697"/>
      <c r="DD37" s="668">
        <v>167842</v>
      </c>
      <c r="DE37" s="695"/>
      <c r="DF37" s="695"/>
      <c r="DG37" s="695"/>
      <c r="DH37" s="695"/>
      <c r="DI37" s="695"/>
      <c r="DJ37" s="695"/>
      <c r="DK37" s="696"/>
      <c r="DL37" s="668">
        <v>166995</v>
      </c>
      <c r="DM37" s="695"/>
      <c r="DN37" s="695"/>
      <c r="DO37" s="695"/>
      <c r="DP37" s="695"/>
      <c r="DQ37" s="695"/>
      <c r="DR37" s="695"/>
      <c r="DS37" s="695"/>
      <c r="DT37" s="695"/>
      <c r="DU37" s="695"/>
      <c r="DV37" s="696"/>
      <c r="DW37" s="664">
        <v>7.2</v>
      </c>
      <c r="DX37" s="693"/>
      <c r="DY37" s="693"/>
      <c r="DZ37" s="693"/>
      <c r="EA37" s="693"/>
      <c r="EB37" s="693"/>
      <c r="EC37" s="694"/>
    </row>
    <row r="38" spans="2:133" ht="11.25" customHeight="1" x14ac:dyDescent="0.15">
      <c r="B38" s="704" t="s">
        <v>337</v>
      </c>
      <c r="C38" s="705"/>
      <c r="D38" s="705"/>
      <c r="E38" s="705"/>
      <c r="F38" s="705"/>
      <c r="G38" s="705"/>
      <c r="H38" s="705"/>
      <c r="I38" s="705"/>
      <c r="J38" s="705"/>
      <c r="K38" s="705"/>
      <c r="L38" s="705"/>
      <c r="M38" s="705"/>
      <c r="N38" s="705"/>
      <c r="O38" s="705"/>
      <c r="P38" s="705"/>
      <c r="Q38" s="706"/>
      <c r="R38" s="739">
        <v>3832380</v>
      </c>
      <c r="S38" s="740"/>
      <c r="T38" s="740"/>
      <c r="U38" s="740"/>
      <c r="V38" s="740"/>
      <c r="W38" s="740"/>
      <c r="X38" s="740"/>
      <c r="Y38" s="741"/>
      <c r="Z38" s="742">
        <v>100</v>
      </c>
      <c r="AA38" s="742"/>
      <c r="AB38" s="742"/>
      <c r="AC38" s="742"/>
      <c r="AD38" s="743">
        <v>2233031</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4200</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1288</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556638</v>
      </c>
      <c r="CS38" s="660"/>
      <c r="CT38" s="660"/>
      <c r="CU38" s="660"/>
      <c r="CV38" s="660"/>
      <c r="CW38" s="660"/>
      <c r="CX38" s="660"/>
      <c r="CY38" s="661"/>
      <c r="CZ38" s="664">
        <v>15</v>
      </c>
      <c r="DA38" s="693"/>
      <c r="DB38" s="693"/>
      <c r="DC38" s="697"/>
      <c r="DD38" s="668">
        <v>525482</v>
      </c>
      <c r="DE38" s="660"/>
      <c r="DF38" s="660"/>
      <c r="DG38" s="660"/>
      <c r="DH38" s="660"/>
      <c r="DI38" s="660"/>
      <c r="DJ38" s="660"/>
      <c r="DK38" s="661"/>
      <c r="DL38" s="668">
        <v>422631</v>
      </c>
      <c r="DM38" s="660"/>
      <c r="DN38" s="660"/>
      <c r="DO38" s="660"/>
      <c r="DP38" s="660"/>
      <c r="DQ38" s="660"/>
      <c r="DR38" s="660"/>
      <c r="DS38" s="660"/>
      <c r="DT38" s="660"/>
      <c r="DU38" s="660"/>
      <c r="DV38" s="661"/>
      <c r="DW38" s="664">
        <v>18.2</v>
      </c>
      <c r="DX38" s="693"/>
      <c r="DY38" s="693"/>
      <c r="DZ38" s="693"/>
      <c r="EA38" s="693"/>
      <c r="EB38" s="693"/>
      <c r="EC38" s="694"/>
    </row>
    <row r="39" spans="2:133" ht="11.25" customHeight="1" x14ac:dyDescent="0.15">
      <c r="AQ39" s="736" t="s">
        <v>341</v>
      </c>
      <c r="AR39" s="737"/>
      <c r="AS39" s="737"/>
      <c r="AT39" s="737"/>
      <c r="AU39" s="737"/>
      <c r="AV39" s="737"/>
      <c r="AW39" s="737"/>
      <c r="AX39" s="737"/>
      <c r="AY39" s="738"/>
      <c r="AZ39" s="659">
        <v>2372</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99</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233029</v>
      </c>
      <c r="CS39" s="695"/>
      <c r="CT39" s="695"/>
      <c r="CU39" s="695"/>
      <c r="CV39" s="695"/>
      <c r="CW39" s="695"/>
      <c r="CX39" s="695"/>
      <c r="CY39" s="696"/>
      <c r="CZ39" s="664">
        <v>6.3</v>
      </c>
      <c r="DA39" s="693"/>
      <c r="DB39" s="693"/>
      <c r="DC39" s="697"/>
      <c r="DD39" s="668">
        <v>195074</v>
      </c>
      <c r="DE39" s="695"/>
      <c r="DF39" s="695"/>
      <c r="DG39" s="695"/>
      <c r="DH39" s="695"/>
      <c r="DI39" s="695"/>
      <c r="DJ39" s="695"/>
      <c r="DK39" s="696"/>
      <c r="DL39" s="668" t="s">
        <v>125</v>
      </c>
      <c r="DM39" s="695"/>
      <c r="DN39" s="695"/>
      <c r="DO39" s="695"/>
      <c r="DP39" s="695"/>
      <c r="DQ39" s="695"/>
      <c r="DR39" s="695"/>
      <c r="DS39" s="695"/>
      <c r="DT39" s="695"/>
      <c r="DU39" s="695"/>
      <c r="DV39" s="696"/>
      <c r="DW39" s="664" t="s">
        <v>125</v>
      </c>
      <c r="DX39" s="693"/>
      <c r="DY39" s="693"/>
      <c r="DZ39" s="693"/>
      <c r="EA39" s="693"/>
      <c r="EB39" s="693"/>
      <c r="EC39" s="694"/>
    </row>
    <row r="40" spans="2:133" ht="11.25" customHeight="1" x14ac:dyDescent="0.15">
      <c r="AQ40" s="736" t="s">
        <v>345</v>
      </c>
      <c r="AR40" s="737"/>
      <c r="AS40" s="737"/>
      <c r="AT40" s="737"/>
      <c r="AU40" s="737"/>
      <c r="AV40" s="737"/>
      <c r="AW40" s="737"/>
      <c r="AX40" s="737"/>
      <c r="AY40" s="738"/>
      <c r="AZ40" s="659">
        <v>39470</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100</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20989</v>
      </c>
      <c r="CS40" s="660"/>
      <c r="CT40" s="660"/>
      <c r="CU40" s="660"/>
      <c r="CV40" s="660"/>
      <c r="CW40" s="660"/>
      <c r="CX40" s="660"/>
      <c r="CY40" s="661"/>
      <c r="CZ40" s="664">
        <v>0.6</v>
      </c>
      <c r="DA40" s="693"/>
      <c r="DB40" s="693"/>
      <c r="DC40" s="697"/>
      <c r="DD40" s="668" t="s">
        <v>228</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x14ac:dyDescent="0.15">
      <c r="AQ41" s="746" t="s">
        <v>348</v>
      </c>
      <c r="AR41" s="747"/>
      <c r="AS41" s="747"/>
      <c r="AT41" s="747"/>
      <c r="AU41" s="747"/>
      <c r="AV41" s="747"/>
      <c r="AW41" s="747"/>
      <c r="AX41" s="747"/>
      <c r="AY41" s="748"/>
      <c r="AZ41" s="739">
        <v>167293</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275</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540093</v>
      </c>
      <c r="CS42" s="660"/>
      <c r="CT42" s="660"/>
      <c r="CU42" s="660"/>
      <c r="CV42" s="660"/>
      <c r="CW42" s="660"/>
      <c r="CX42" s="660"/>
      <c r="CY42" s="661"/>
      <c r="CZ42" s="664">
        <v>14.5</v>
      </c>
      <c r="DA42" s="665"/>
      <c r="DB42" s="665"/>
      <c r="DC42" s="760"/>
      <c r="DD42" s="668">
        <v>87644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t="s">
        <v>228</v>
      </c>
      <c r="CS43" s="695"/>
      <c r="CT43" s="695"/>
      <c r="CU43" s="695"/>
      <c r="CV43" s="695"/>
      <c r="CW43" s="695"/>
      <c r="CX43" s="695"/>
      <c r="CY43" s="696"/>
      <c r="CZ43" s="664" t="s">
        <v>125</v>
      </c>
      <c r="DA43" s="693"/>
      <c r="DB43" s="693"/>
      <c r="DC43" s="697"/>
      <c r="DD43" s="668" t="s">
        <v>125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355</v>
      </c>
      <c r="CD44" s="771" t="s">
        <v>306</v>
      </c>
      <c r="CE44" s="772"/>
      <c r="CF44" s="656" t="s">
        <v>356</v>
      </c>
      <c r="CG44" s="657"/>
      <c r="CH44" s="657"/>
      <c r="CI44" s="657"/>
      <c r="CJ44" s="657"/>
      <c r="CK44" s="657"/>
      <c r="CL44" s="657"/>
      <c r="CM44" s="657"/>
      <c r="CN44" s="657"/>
      <c r="CO44" s="657"/>
      <c r="CP44" s="657"/>
      <c r="CQ44" s="658"/>
      <c r="CR44" s="659">
        <v>538697</v>
      </c>
      <c r="CS44" s="660"/>
      <c r="CT44" s="660"/>
      <c r="CU44" s="660"/>
      <c r="CV44" s="660"/>
      <c r="CW44" s="660"/>
      <c r="CX44" s="660"/>
      <c r="CY44" s="661"/>
      <c r="CZ44" s="664">
        <v>14.5</v>
      </c>
      <c r="DA44" s="665"/>
      <c r="DB44" s="665"/>
      <c r="DC44" s="760"/>
      <c r="DD44" s="668">
        <v>86885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357</v>
      </c>
      <c r="CG45" s="657"/>
      <c r="CH45" s="657"/>
      <c r="CI45" s="657"/>
      <c r="CJ45" s="657"/>
      <c r="CK45" s="657"/>
      <c r="CL45" s="657"/>
      <c r="CM45" s="657"/>
      <c r="CN45" s="657"/>
      <c r="CO45" s="657"/>
      <c r="CP45" s="657"/>
      <c r="CQ45" s="658"/>
      <c r="CR45" s="659">
        <v>48630</v>
      </c>
      <c r="CS45" s="695"/>
      <c r="CT45" s="695"/>
      <c r="CU45" s="695"/>
      <c r="CV45" s="695"/>
      <c r="CW45" s="695"/>
      <c r="CX45" s="695"/>
      <c r="CY45" s="696"/>
      <c r="CZ45" s="664">
        <v>1.3</v>
      </c>
      <c r="DA45" s="693"/>
      <c r="DB45" s="693"/>
      <c r="DC45" s="697"/>
      <c r="DD45" s="668" t="s">
        <v>125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358</v>
      </c>
      <c r="CG46" s="657"/>
      <c r="CH46" s="657"/>
      <c r="CI46" s="657"/>
      <c r="CJ46" s="657"/>
      <c r="CK46" s="657"/>
      <c r="CL46" s="657"/>
      <c r="CM46" s="657"/>
      <c r="CN46" s="657"/>
      <c r="CO46" s="657"/>
      <c r="CP46" s="657"/>
      <c r="CQ46" s="658"/>
      <c r="CR46" s="659">
        <v>490067</v>
      </c>
      <c r="CS46" s="660"/>
      <c r="CT46" s="660"/>
      <c r="CU46" s="660"/>
      <c r="CV46" s="660"/>
      <c r="CW46" s="660"/>
      <c r="CX46" s="660"/>
      <c r="CY46" s="661"/>
      <c r="CZ46" s="664">
        <v>13.2</v>
      </c>
      <c r="DA46" s="665"/>
      <c r="DB46" s="665"/>
      <c r="DC46" s="760"/>
      <c r="DD46" s="668">
        <v>86885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359</v>
      </c>
      <c r="CG47" s="657"/>
      <c r="CH47" s="657"/>
      <c r="CI47" s="657"/>
      <c r="CJ47" s="657"/>
      <c r="CK47" s="657"/>
      <c r="CL47" s="657"/>
      <c r="CM47" s="657"/>
      <c r="CN47" s="657"/>
      <c r="CO47" s="657"/>
      <c r="CP47" s="657"/>
      <c r="CQ47" s="658"/>
      <c r="CR47" s="659">
        <v>1396</v>
      </c>
      <c r="CS47" s="695"/>
      <c r="CT47" s="695"/>
      <c r="CU47" s="695"/>
      <c r="CV47" s="695"/>
      <c r="CW47" s="695"/>
      <c r="CX47" s="695"/>
      <c r="CY47" s="696"/>
      <c r="CZ47" s="664">
        <v>0</v>
      </c>
      <c r="DA47" s="693"/>
      <c r="DB47" s="693"/>
      <c r="DC47" s="697"/>
      <c r="DD47" s="668">
        <v>759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360</v>
      </c>
      <c r="CG48" s="657"/>
      <c r="CH48" s="657"/>
      <c r="CI48" s="657"/>
      <c r="CJ48" s="657"/>
      <c r="CK48" s="657"/>
      <c r="CL48" s="657"/>
      <c r="CM48" s="657"/>
      <c r="CN48" s="657"/>
      <c r="CO48" s="657"/>
      <c r="CP48" s="657"/>
      <c r="CQ48" s="658"/>
      <c r="CR48" s="659" t="s">
        <v>228</v>
      </c>
      <c r="CS48" s="660"/>
      <c r="CT48" s="660"/>
      <c r="CU48" s="660"/>
      <c r="CV48" s="660"/>
      <c r="CW48" s="660"/>
      <c r="CX48" s="660"/>
      <c r="CY48" s="661"/>
      <c r="CZ48" s="664" t="s">
        <v>125</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361</v>
      </c>
      <c r="CE49" s="705"/>
      <c r="CF49" s="705"/>
      <c r="CG49" s="705"/>
      <c r="CH49" s="705"/>
      <c r="CI49" s="705"/>
      <c r="CJ49" s="705"/>
      <c r="CK49" s="705"/>
      <c r="CL49" s="705"/>
      <c r="CM49" s="705"/>
      <c r="CN49" s="705"/>
      <c r="CO49" s="705"/>
      <c r="CP49" s="705"/>
      <c r="CQ49" s="706"/>
      <c r="CR49" s="739">
        <v>3721250</v>
      </c>
      <c r="CS49" s="729"/>
      <c r="CT49" s="729"/>
      <c r="CU49" s="729"/>
      <c r="CV49" s="729"/>
      <c r="CW49" s="729"/>
      <c r="CX49" s="729"/>
      <c r="CY49" s="761"/>
      <c r="CZ49" s="744">
        <v>100</v>
      </c>
      <c r="DA49" s="762"/>
      <c r="DB49" s="762"/>
      <c r="DC49" s="763"/>
      <c r="DD49" s="764">
        <v>2690386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1GfAeJGWYktNXOvSO5Vkh8s/N7AUFXQ/A2wHmoLN8jMNt9cEGdrkPoRKYFXKkzVDJMvaWyHyVKdwhgQpNRQPBA==" saltValue="vJVYAC5tz856N8noXqWu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384</v>
      </c>
      <c r="C7" s="792"/>
      <c r="D7" s="792"/>
      <c r="E7" s="792"/>
      <c r="F7" s="792"/>
      <c r="G7" s="792"/>
      <c r="H7" s="792"/>
      <c r="I7" s="792"/>
      <c r="J7" s="792"/>
      <c r="K7" s="792"/>
      <c r="L7" s="792"/>
      <c r="M7" s="792"/>
      <c r="N7" s="792"/>
      <c r="O7" s="792"/>
      <c r="P7" s="793"/>
      <c r="Q7" s="794">
        <v>3536</v>
      </c>
      <c r="R7" s="795"/>
      <c r="S7" s="795"/>
      <c r="T7" s="795"/>
      <c r="U7" s="795"/>
      <c r="V7" s="795">
        <v>3429</v>
      </c>
      <c r="W7" s="795"/>
      <c r="X7" s="795"/>
      <c r="Y7" s="795"/>
      <c r="Z7" s="795"/>
      <c r="AA7" s="795">
        <v>107</v>
      </c>
      <c r="AB7" s="795"/>
      <c r="AC7" s="795"/>
      <c r="AD7" s="795"/>
      <c r="AE7" s="796"/>
      <c r="AF7" s="797">
        <v>79</v>
      </c>
      <c r="AG7" s="798"/>
      <c r="AH7" s="798"/>
      <c r="AI7" s="798"/>
      <c r="AJ7" s="799"/>
      <c r="AK7" s="834">
        <v>210</v>
      </c>
      <c r="AL7" s="835"/>
      <c r="AM7" s="835"/>
      <c r="AN7" s="835"/>
      <c r="AO7" s="835"/>
      <c r="AP7" s="835">
        <v>2939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582</v>
      </c>
      <c r="BT7" s="839"/>
      <c r="BU7" s="839"/>
      <c r="BV7" s="839"/>
      <c r="BW7" s="839"/>
      <c r="BX7" s="839"/>
      <c r="BY7" s="839"/>
      <c r="BZ7" s="839"/>
      <c r="CA7" s="839"/>
      <c r="CB7" s="839"/>
      <c r="CC7" s="839"/>
      <c r="CD7" s="839"/>
      <c r="CE7" s="839"/>
      <c r="CF7" s="839"/>
      <c r="CG7" s="840"/>
      <c r="CH7" s="831">
        <v>8</v>
      </c>
      <c r="CI7" s="832"/>
      <c r="CJ7" s="832"/>
      <c r="CK7" s="832"/>
      <c r="CL7" s="833"/>
      <c r="CM7" s="831">
        <v>93</v>
      </c>
      <c r="CN7" s="832"/>
      <c r="CO7" s="832"/>
      <c r="CP7" s="832"/>
      <c r="CQ7" s="833"/>
      <c r="CR7" s="831">
        <v>53</v>
      </c>
      <c r="CS7" s="832"/>
      <c r="CT7" s="832"/>
      <c r="CU7" s="832"/>
      <c r="CV7" s="833"/>
      <c r="CW7" s="831">
        <v>0</v>
      </c>
      <c r="CX7" s="832"/>
      <c r="CY7" s="832"/>
      <c r="CZ7" s="832"/>
      <c r="DA7" s="833"/>
      <c r="DB7" s="831">
        <v>40</v>
      </c>
      <c r="DC7" s="832"/>
      <c r="DD7" s="832"/>
      <c r="DE7" s="832"/>
      <c r="DF7" s="833"/>
      <c r="DG7" s="831" t="s">
        <v>580</v>
      </c>
      <c r="DH7" s="832"/>
      <c r="DI7" s="832"/>
      <c r="DJ7" s="832"/>
      <c r="DK7" s="833"/>
      <c r="DL7" s="831">
        <v>5</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t="s">
        <v>385</v>
      </c>
      <c r="C8" s="816"/>
      <c r="D8" s="816"/>
      <c r="E8" s="816"/>
      <c r="F8" s="816"/>
      <c r="G8" s="816"/>
      <c r="H8" s="816"/>
      <c r="I8" s="816"/>
      <c r="J8" s="816"/>
      <c r="K8" s="816"/>
      <c r="L8" s="816"/>
      <c r="M8" s="816"/>
      <c r="N8" s="816"/>
      <c r="O8" s="816"/>
      <c r="P8" s="817"/>
      <c r="Q8" s="818">
        <v>272</v>
      </c>
      <c r="R8" s="819"/>
      <c r="S8" s="819"/>
      <c r="T8" s="819"/>
      <c r="U8" s="819"/>
      <c r="V8" s="819">
        <v>269</v>
      </c>
      <c r="W8" s="819"/>
      <c r="X8" s="819"/>
      <c r="Y8" s="819"/>
      <c r="Z8" s="819"/>
      <c r="AA8" s="819">
        <v>3</v>
      </c>
      <c r="AB8" s="819"/>
      <c r="AC8" s="819"/>
      <c r="AD8" s="819"/>
      <c r="AE8" s="820"/>
      <c r="AF8" s="821">
        <v>3</v>
      </c>
      <c r="AG8" s="822"/>
      <c r="AH8" s="822"/>
      <c r="AI8" s="822"/>
      <c r="AJ8" s="823"/>
      <c r="AK8" s="824" t="s">
        <v>580</v>
      </c>
      <c r="AL8" s="825"/>
      <c r="AM8" s="825"/>
      <c r="AN8" s="825"/>
      <c r="AO8" s="825"/>
      <c r="AP8" s="825">
        <v>233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583</v>
      </c>
      <c r="BT8" s="829"/>
      <c r="BU8" s="829"/>
      <c r="BV8" s="829"/>
      <c r="BW8" s="829"/>
      <c r="BX8" s="829"/>
      <c r="BY8" s="829"/>
      <c r="BZ8" s="829"/>
      <c r="CA8" s="829"/>
      <c r="CB8" s="829"/>
      <c r="CC8" s="829"/>
      <c r="CD8" s="829"/>
      <c r="CE8" s="829"/>
      <c r="CF8" s="829"/>
      <c r="CG8" s="830"/>
      <c r="CH8" s="841">
        <v>0</v>
      </c>
      <c r="CI8" s="842"/>
      <c r="CJ8" s="842"/>
      <c r="CK8" s="842"/>
      <c r="CL8" s="843"/>
      <c r="CM8" s="841">
        <v>69</v>
      </c>
      <c r="CN8" s="842"/>
      <c r="CO8" s="842"/>
      <c r="CP8" s="842"/>
      <c r="CQ8" s="843"/>
      <c r="CR8" s="841">
        <v>39</v>
      </c>
      <c r="CS8" s="842"/>
      <c r="CT8" s="842"/>
      <c r="CU8" s="842"/>
      <c r="CV8" s="843"/>
      <c r="CW8" s="841">
        <v>59</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x14ac:dyDescent="0.15">
      <c r="A9" s="241">
        <v>3</v>
      </c>
      <c r="B9" s="815" t="s">
        <v>386</v>
      </c>
      <c r="C9" s="816"/>
      <c r="D9" s="816"/>
      <c r="E9" s="816"/>
      <c r="F9" s="816"/>
      <c r="G9" s="816"/>
      <c r="H9" s="816"/>
      <c r="I9" s="816"/>
      <c r="J9" s="816"/>
      <c r="K9" s="816"/>
      <c r="L9" s="816"/>
      <c r="M9" s="816"/>
      <c r="N9" s="816"/>
      <c r="O9" s="816"/>
      <c r="P9" s="817"/>
      <c r="Q9" s="818">
        <v>22</v>
      </c>
      <c r="R9" s="819"/>
      <c r="S9" s="819"/>
      <c r="T9" s="819"/>
      <c r="U9" s="819"/>
      <c r="V9" s="819">
        <v>21</v>
      </c>
      <c r="W9" s="819"/>
      <c r="X9" s="819"/>
      <c r="Y9" s="819"/>
      <c r="Z9" s="819"/>
      <c r="AA9" s="819">
        <v>1</v>
      </c>
      <c r="AB9" s="819"/>
      <c r="AC9" s="819"/>
      <c r="AD9" s="819"/>
      <c r="AE9" s="820"/>
      <c r="AF9" s="821">
        <v>1</v>
      </c>
      <c r="AG9" s="822"/>
      <c r="AH9" s="822"/>
      <c r="AI9" s="822"/>
      <c r="AJ9" s="823"/>
      <c r="AK9" s="824" t="s">
        <v>580</v>
      </c>
      <c r="AL9" s="825"/>
      <c r="AM9" s="825"/>
      <c r="AN9" s="825"/>
      <c r="AO9" s="825"/>
      <c r="AP9" s="825" t="s">
        <v>581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584</v>
      </c>
      <c r="BT9" s="829"/>
      <c r="BU9" s="829"/>
      <c r="BV9" s="829"/>
      <c r="BW9" s="829"/>
      <c r="BX9" s="829"/>
      <c r="BY9" s="829"/>
      <c r="BZ9" s="829"/>
      <c r="CA9" s="829"/>
      <c r="CB9" s="829"/>
      <c r="CC9" s="829"/>
      <c r="CD9" s="829"/>
      <c r="CE9" s="829"/>
      <c r="CF9" s="829"/>
      <c r="CG9" s="830"/>
      <c r="CH9" s="841">
        <v>-1</v>
      </c>
      <c r="CI9" s="842"/>
      <c r="CJ9" s="842"/>
      <c r="CK9" s="842"/>
      <c r="CL9" s="843"/>
      <c r="CM9" s="841">
        <v>96</v>
      </c>
      <c r="CN9" s="842"/>
      <c r="CO9" s="842"/>
      <c r="CP9" s="842"/>
      <c r="CQ9" s="843"/>
      <c r="CR9" s="841">
        <v>3</v>
      </c>
      <c r="CS9" s="842"/>
      <c r="CT9" s="842"/>
      <c r="CU9" s="842"/>
      <c r="CV9" s="843"/>
      <c r="CW9" s="841">
        <v>0</v>
      </c>
      <c r="CX9" s="842"/>
      <c r="CY9" s="842"/>
      <c r="CZ9" s="842"/>
      <c r="DA9" s="843"/>
      <c r="DB9" s="841" t="s">
        <v>580</v>
      </c>
      <c r="DC9" s="842"/>
      <c r="DD9" s="842"/>
      <c r="DE9" s="842"/>
      <c r="DF9" s="843"/>
      <c r="DG9" s="841" t="s">
        <v>580</v>
      </c>
      <c r="DH9" s="842"/>
      <c r="DI9" s="842"/>
      <c r="DJ9" s="842"/>
      <c r="DK9" s="843"/>
      <c r="DL9" s="841" t="s">
        <v>580</v>
      </c>
      <c r="DM9" s="842"/>
      <c r="DN9" s="842"/>
      <c r="DO9" s="842"/>
      <c r="DP9" s="843"/>
      <c r="DQ9" s="841" t="s">
        <v>580</v>
      </c>
      <c r="DR9" s="842"/>
      <c r="DS9" s="842"/>
      <c r="DT9" s="842"/>
      <c r="DU9" s="843"/>
      <c r="DV9" s="844"/>
      <c r="DW9" s="845"/>
      <c r="DX9" s="845"/>
      <c r="DY9" s="845"/>
      <c r="DZ9" s="846"/>
      <c r="EA9" s="234"/>
    </row>
    <row r="10" spans="1:131" s="235" customFormat="1" ht="26.25" customHeight="1" x14ac:dyDescent="0.15">
      <c r="A10" s="241">
        <v>4</v>
      </c>
      <c r="B10" s="815" t="s">
        <v>387</v>
      </c>
      <c r="C10" s="816"/>
      <c r="D10" s="816"/>
      <c r="E10" s="816"/>
      <c r="F10" s="816"/>
      <c r="G10" s="816"/>
      <c r="H10" s="816"/>
      <c r="I10" s="816"/>
      <c r="J10" s="816"/>
      <c r="K10" s="816"/>
      <c r="L10" s="816"/>
      <c r="M10" s="816"/>
      <c r="N10" s="816"/>
      <c r="O10" s="816"/>
      <c r="P10" s="817"/>
      <c r="Q10" s="818">
        <v>10</v>
      </c>
      <c r="R10" s="819"/>
      <c r="S10" s="819"/>
      <c r="T10" s="819"/>
      <c r="U10" s="819"/>
      <c r="V10" s="819">
        <v>10</v>
      </c>
      <c r="W10" s="819"/>
      <c r="X10" s="819"/>
      <c r="Y10" s="819"/>
      <c r="Z10" s="819"/>
      <c r="AA10" s="819">
        <v>0</v>
      </c>
      <c r="AB10" s="819"/>
      <c r="AC10" s="819"/>
      <c r="AD10" s="819"/>
      <c r="AE10" s="820"/>
      <c r="AF10" s="821">
        <v>0</v>
      </c>
      <c r="AG10" s="822"/>
      <c r="AH10" s="822"/>
      <c r="AI10" s="822"/>
      <c r="AJ10" s="823"/>
      <c r="AK10" s="824" t="s">
        <v>580</v>
      </c>
      <c r="AL10" s="825"/>
      <c r="AM10" s="825"/>
      <c r="AN10" s="825"/>
      <c r="AO10" s="825"/>
      <c r="AP10" s="825" t="s">
        <v>580</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389</v>
      </c>
      <c r="B23" s="850" t="s">
        <v>390</v>
      </c>
      <c r="C23" s="851"/>
      <c r="D23" s="851"/>
      <c r="E23" s="851"/>
      <c r="F23" s="851"/>
      <c r="G23" s="851"/>
      <c r="H23" s="851"/>
      <c r="I23" s="851"/>
      <c r="J23" s="851"/>
      <c r="K23" s="851"/>
      <c r="L23" s="851"/>
      <c r="M23" s="851"/>
      <c r="N23" s="851"/>
      <c r="O23" s="851"/>
      <c r="P23" s="852"/>
      <c r="Q23" s="853">
        <v>3840</v>
      </c>
      <c r="R23" s="854"/>
      <c r="S23" s="854"/>
      <c r="T23" s="854"/>
      <c r="U23" s="854"/>
      <c r="V23" s="854">
        <v>3729</v>
      </c>
      <c r="W23" s="854"/>
      <c r="X23" s="854"/>
      <c r="Y23" s="854"/>
      <c r="Z23" s="854"/>
      <c r="AA23" s="854">
        <v>111</v>
      </c>
      <c r="AB23" s="854"/>
      <c r="AC23" s="854"/>
      <c r="AD23" s="854"/>
      <c r="AE23" s="855"/>
      <c r="AF23" s="856">
        <v>83</v>
      </c>
      <c r="AG23" s="854"/>
      <c r="AH23" s="854"/>
      <c r="AI23" s="854"/>
      <c r="AJ23" s="857"/>
      <c r="AK23" s="858"/>
      <c r="AL23" s="859"/>
      <c r="AM23" s="859"/>
      <c r="AN23" s="859"/>
      <c r="AO23" s="859"/>
      <c r="AP23" s="854">
        <v>3172</v>
      </c>
      <c r="AQ23" s="854"/>
      <c r="AR23" s="854"/>
      <c r="AS23" s="854"/>
      <c r="AT23" s="854"/>
      <c r="AU23" s="860"/>
      <c r="AV23" s="860"/>
      <c r="AW23" s="860"/>
      <c r="AX23" s="860"/>
      <c r="AY23" s="861"/>
      <c r="AZ23" s="869" t="s">
        <v>391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367</v>
      </c>
      <c r="B26" s="801"/>
      <c r="C26" s="801"/>
      <c r="D26" s="801"/>
      <c r="E26" s="801"/>
      <c r="F26" s="801"/>
      <c r="G26" s="801"/>
      <c r="H26" s="801"/>
      <c r="I26" s="801"/>
      <c r="J26" s="801"/>
      <c r="K26" s="801"/>
      <c r="L26" s="801"/>
      <c r="M26" s="801"/>
      <c r="N26" s="801"/>
      <c r="O26" s="801"/>
      <c r="P26" s="802"/>
      <c r="Q26" s="777" t="s">
        <v>394</v>
      </c>
      <c r="R26" s="778"/>
      <c r="S26" s="778"/>
      <c r="T26" s="778"/>
      <c r="U26" s="779"/>
      <c r="V26" s="777" t="s">
        <v>395</v>
      </c>
      <c r="W26" s="778"/>
      <c r="X26" s="778"/>
      <c r="Y26" s="778"/>
      <c r="Z26" s="779"/>
      <c r="AA26" s="777" t="s">
        <v>396</v>
      </c>
      <c r="AB26" s="778"/>
      <c r="AC26" s="778"/>
      <c r="AD26" s="778"/>
      <c r="AE26" s="778"/>
      <c r="AF26" s="872" t="s">
        <v>397</v>
      </c>
      <c r="AG26" s="873"/>
      <c r="AH26" s="873"/>
      <c r="AI26" s="873"/>
      <c r="AJ26" s="874"/>
      <c r="AK26" s="778" t="s">
        <v>398</v>
      </c>
      <c r="AL26" s="778"/>
      <c r="AM26" s="778"/>
      <c r="AN26" s="778"/>
      <c r="AO26" s="779"/>
      <c r="AP26" s="777" t="s">
        <v>399</v>
      </c>
      <c r="AQ26" s="778"/>
      <c r="AR26" s="778"/>
      <c r="AS26" s="778"/>
      <c r="AT26" s="779"/>
      <c r="AU26" s="777" t="s">
        <v>400</v>
      </c>
      <c r="AV26" s="778"/>
      <c r="AW26" s="778"/>
      <c r="AX26" s="778"/>
      <c r="AY26" s="779"/>
      <c r="AZ26" s="777" t="s">
        <v>401</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402</v>
      </c>
      <c r="C28" s="792"/>
      <c r="D28" s="792"/>
      <c r="E28" s="792"/>
      <c r="F28" s="792"/>
      <c r="G28" s="792"/>
      <c r="H28" s="792"/>
      <c r="I28" s="792"/>
      <c r="J28" s="792"/>
      <c r="K28" s="792"/>
      <c r="L28" s="792"/>
      <c r="M28" s="792"/>
      <c r="N28" s="792"/>
      <c r="O28" s="792"/>
      <c r="P28" s="793"/>
      <c r="Q28" s="881">
        <v>621</v>
      </c>
      <c r="R28" s="882"/>
      <c r="S28" s="882"/>
      <c r="T28" s="882"/>
      <c r="U28" s="882"/>
      <c r="V28" s="882">
        <v>620</v>
      </c>
      <c r="W28" s="882"/>
      <c r="X28" s="882"/>
      <c r="Y28" s="882"/>
      <c r="Z28" s="882"/>
      <c r="AA28" s="882">
        <v>1</v>
      </c>
      <c r="AB28" s="882"/>
      <c r="AC28" s="882"/>
      <c r="AD28" s="882"/>
      <c r="AE28" s="883"/>
      <c r="AF28" s="884">
        <v>1</v>
      </c>
      <c r="AG28" s="882"/>
      <c r="AH28" s="882"/>
      <c r="AI28" s="882"/>
      <c r="AJ28" s="885"/>
      <c r="AK28" s="886">
        <v>39</v>
      </c>
      <c r="AL28" s="878"/>
      <c r="AM28" s="878"/>
      <c r="AN28" s="878"/>
      <c r="AO28" s="878"/>
      <c r="AP28" s="878" t="s">
        <v>580</v>
      </c>
      <c r="AQ28" s="878"/>
      <c r="AR28" s="878"/>
      <c r="AS28" s="878"/>
      <c r="AT28" s="878"/>
      <c r="AU28" s="878" t="s">
        <v>580</v>
      </c>
      <c r="AV28" s="878"/>
      <c r="AW28" s="878"/>
      <c r="AX28" s="878"/>
      <c r="AY28" s="878"/>
      <c r="AZ28" s="878" t="s">
        <v>580</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403</v>
      </c>
      <c r="C29" s="816"/>
      <c r="D29" s="816"/>
      <c r="E29" s="816"/>
      <c r="F29" s="816"/>
      <c r="G29" s="816"/>
      <c r="H29" s="816"/>
      <c r="I29" s="816"/>
      <c r="J29" s="816"/>
      <c r="K29" s="816"/>
      <c r="L29" s="816"/>
      <c r="M29" s="816"/>
      <c r="N29" s="816"/>
      <c r="O29" s="816"/>
      <c r="P29" s="817"/>
      <c r="Q29" s="818">
        <v>557</v>
      </c>
      <c r="R29" s="819"/>
      <c r="S29" s="819"/>
      <c r="T29" s="819"/>
      <c r="U29" s="819"/>
      <c r="V29" s="819">
        <v>549</v>
      </c>
      <c r="W29" s="819"/>
      <c r="X29" s="819"/>
      <c r="Y29" s="819"/>
      <c r="Z29" s="819"/>
      <c r="AA29" s="819">
        <v>8</v>
      </c>
      <c r="AB29" s="819"/>
      <c r="AC29" s="819"/>
      <c r="AD29" s="819"/>
      <c r="AE29" s="820"/>
      <c r="AF29" s="821">
        <v>8</v>
      </c>
      <c r="AG29" s="822"/>
      <c r="AH29" s="822"/>
      <c r="AI29" s="822"/>
      <c r="AJ29" s="823"/>
      <c r="AK29" s="889">
        <v>78</v>
      </c>
      <c r="AL29" s="890"/>
      <c r="AM29" s="890"/>
      <c r="AN29" s="890"/>
      <c r="AO29" s="890"/>
      <c r="AP29" s="890" t="s">
        <v>580</v>
      </c>
      <c r="AQ29" s="890"/>
      <c r="AR29" s="890"/>
      <c r="AS29" s="890"/>
      <c r="AT29" s="890"/>
      <c r="AU29" s="890" t="s">
        <v>580</v>
      </c>
      <c r="AV29" s="890"/>
      <c r="AW29" s="890"/>
      <c r="AX29" s="890"/>
      <c r="AY29" s="890"/>
      <c r="AZ29" s="890" t="s">
        <v>580</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404</v>
      </c>
      <c r="C30" s="816"/>
      <c r="D30" s="816"/>
      <c r="E30" s="816"/>
      <c r="F30" s="816"/>
      <c r="G30" s="816"/>
      <c r="H30" s="816"/>
      <c r="I30" s="816"/>
      <c r="J30" s="816"/>
      <c r="K30" s="816"/>
      <c r="L30" s="816"/>
      <c r="M30" s="816"/>
      <c r="N30" s="816"/>
      <c r="O30" s="816"/>
      <c r="P30" s="817"/>
      <c r="Q30" s="818">
        <v>54</v>
      </c>
      <c r="R30" s="819"/>
      <c r="S30" s="819"/>
      <c r="T30" s="819"/>
      <c r="U30" s="819"/>
      <c r="V30" s="819">
        <v>54</v>
      </c>
      <c r="W30" s="819"/>
      <c r="X30" s="819"/>
      <c r="Y30" s="819"/>
      <c r="Z30" s="819"/>
      <c r="AA30" s="819">
        <v>0</v>
      </c>
      <c r="AB30" s="819"/>
      <c r="AC30" s="819"/>
      <c r="AD30" s="819"/>
      <c r="AE30" s="820"/>
      <c r="AF30" s="821">
        <v>0</v>
      </c>
      <c r="AG30" s="822"/>
      <c r="AH30" s="822"/>
      <c r="AI30" s="822"/>
      <c r="AJ30" s="823"/>
      <c r="AK30" s="889">
        <v>19</v>
      </c>
      <c r="AL30" s="890"/>
      <c r="AM30" s="890"/>
      <c r="AN30" s="890"/>
      <c r="AO30" s="890"/>
      <c r="AP30" s="890" t="s">
        <v>580</v>
      </c>
      <c r="AQ30" s="890"/>
      <c r="AR30" s="890"/>
      <c r="AS30" s="890"/>
      <c r="AT30" s="890"/>
      <c r="AU30" s="890" t="s">
        <v>580</v>
      </c>
      <c r="AV30" s="890"/>
      <c r="AW30" s="890"/>
      <c r="AX30" s="890"/>
      <c r="AY30" s="890"/>
      <c r="AZ30" s="890" t="s">
        <v>580</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405</v>
      </c>
      <c r="C31" s="816"/>
      <c r="D31" s="816"/>
      <c r="E31" s="816"/>
      <c r="F31" s="816"/>
      <c r="G31" s="816"/>
      <c r="H31" s="816"/>
      <c r="I31" s="816"/>
      <c r="J31" s="816"/>
      <c r="K31" s="816"/>
      <c r="L31" s="816"/>
      <c r="M31" s="816"/>
      <c r="N31" s="816"/>
      <c r="O31" s="816"/>
      <c r="P31" s="817"/>
      <c r="Q31" s="818">
        <v>105</v>
      </c>
      <c r="R31" s="819"/>
      <c r="S31" s="819"/>
      <c r="T31" s="819"/>
      <c r="U31" s="819"/>
      <c r="V31" s="819">
        <v>74</v>
      </c>
      <c r="W31" s="819"/>
      <c r="X31" s="819"/>
      <c r="Y31" s="819"/>
      <c r="Z31" s="819"/>
      <c r="AA31" s="819">
        <v>31</v>
      </c>
      <c r="AB31" s="819"/>
      <c r="AC31" s="819"/>
      <c r="AD31" s="819"/>
      <c r="AE31" s="820"/>
      <c r="AF31" s="821">
        <v>278</v>
      </c>
      <c r="AG31" s="822"/>
      <c r="AH31" s="822"/>
      <c r="AI31" s="822"/>
      <c r="AJ31" s="823"/>
      <c r="AK31" s="889">
        <v>4</v>
      </c>
      <c r="AL31" s="890"/>
      <c r="AM31" s="890"/>
      <c r="AN31" s="890"/>
      <c r="AO31" s="890"/>
      <c r="AP31" s="890">
        <v>204</v>
      </c>
      <c r="AQ31" s="890"/>
      <c r="AR31" s="890"/>
      <c r="AS31" s="890"/>
      <c r="AT31" s="890"/>
      <c r="AU31" s="890">
        <v>33</v>
      </c>
      <c r="AV31" s="890"/>
      <c r="AW31" s="890"/>
      <c r="AX31" s="890"/>
      <c r="AY31" s="890"/>
      <c r="AZ31" s="890" t="s">
        <v>580</v>
      </c>
      <c r="BA31" s="890"/>
      <c r="BB31" s="890"/>
      <c r="BC31" s="890"/>
      <c r="BD31" s="890"/>
      <c r="BE31" s="887" t="s">
        <v>406</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407</v>
      </c>
      <c r="C32" s="816"/>
      <c r="D32" s="816"/>
      <c r="E32" s="816"/>
      <c r="F32" s="816"/>
      <c r="G32" s="816"/>
      <c r="H32" s="816"/>
      <c r="I32" s="816"/>
      <c r="J32" s="816"/>
      <c r="K32" s="816"/>
      <c r="L32" s="816"/>
      <c r="M32" s="816"/>
      <c r="N32" s="816"/>
      <c r="O32" s="816"/>
      <c r="P32" s="817"/>
      <c r="Q32" s="818">
        <v>10</v>
      </c>
      <c r="R32" s="819"/>
      <c r="S32" s="819"/>
      <c r="T32" s="819"/>
      <c r="U32" s="819"/>
      <c r="V32" s="819">
        <v>9</v>
      </c>
      <c r="W32" s="819"/>
      <c r="X32" s="819"/>
      <c r="Y32" s="819"/>
      <c r="Z32" s="819"/>
      <c r="AA32" s="819">
        <v>1</v>
      </c>
      <c r="AB32" s="819"/>
      <c r="AC32" s="819"/>
      <c r="AD32" s="819"/>
      <c r="AE32" s="820"/>
      <c r="AF32" s="821">
        <v>1</v>
      </c>
      <c r="AG32" s="822"/>
      <c r="AH32" s="822"/>
      <c r="AI32" s="822"/>
      <c r="AJ32" s="823"/>
      <c r="AK32" s="889">
        <v>2</v>
      </c>
      <c r="AL32" s="890"/>
      <c r="AM32" s="890"/>
      <c r="AN32" s="890"/>
      <c r="AO32" s="890"/>
      <c r="AP32" s="890">
        <v>32</v>
      </c>
      <c r="AQ32" s="890"/>
      <c r="AR32" s="890"/>
      <c r="AS32" s="890"/>
      <c r="AT32" s="890"/>
      <c r="AU32" s="890">
        <v>16</v>
      </c>
      <c r="AV32" s="890"/>
      <c r="AW32" s="890"/>
      <c r="AX32" s="890"/>
      <c r="AY32" s="890"/>
      <c r="AZ32" s="890" t="s">
        <v>580</v>
      </c>
      <c r="BA32" s="890"/>
      <c r="BB32" s="890"/>
      <c r="BC32" s="890"/>
      <c r="BD32" s="890"/>
      <c r="BE32" s="887" t="s">
        <v>408</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409</v>
      </c>
      <c r="C33" s="816"/>
      <c r="D33" s="816"/>
      <c r="E33" s="816"/>
      <c r="F33" s="816"/>
      <c r="G33" s="816"/>
      <c r="H33" s="816"/>
      <c r="I33" s="816"/>
      <c r="J33" s="816"/>
      <c r="K33" s="816"/>
      <c r="L33" s="816"/>
      <c r="M33" s="816"/>
      <c r="N33" s="816"/>
      <c r="O33" s="816"/>
      <c r="P33" s="817"/>
      <c r="Q33" s="818">
        <v>359</v>
      </c>
      <c r="R33" s="819"/>
      <c r="S33" s="819"/>
      <c r="T33" s="819"/>
      <c r="U33" s="819"/>
      <c r="V33" s="819">
        <v>357</v>
      </c>
      <c r="W33" s="819"/>
      <c r="X33" s="819"/>
      <c r="Y33" s="819"/>
      <c r="Z33" s="819"/>
      <c r="AA33" s="819">
        <v>2</v>
      </c>
      <c r="AB33" s="819"/>
      <c r="AC33" s="819"/>
      <c r="AD33" s="819"/>
      <c r="AE33" s="820"/>
      <c r="AF33" s="821">
        <v>2</v>
      </c>
      <c r="AG33" s="822"/>
      <c r="AH33" s="822"/>
      <c r="AI33" s="822"/>
      <c r="AJ33" s="823"/>
      <c r="AK33" s="889">
        <v>250</v>
      </c>
      <c r="AL33" s="890"/>
      <c r="AM33" s="890"/>
      <c r="AN33" s="890"/>
      <c r="AO33" s="890"/>
      <c r="AP33" s="890">
        <v>1851</v>
      </c>
      <c r="AQ33" s="890"/>
      <c r="AR33" s="890"/>
      <c r="AS33" s="890"/>
      <c r="AT33" s="890"/>
      <c r="AU33" s="890">
        <v>1811</v>
      </c>
      <c r="AV33" s="890"/>
      <c r="AW33" s="890"/>
      <c r="AX33" s="890"/>
      <c r="AY33" s="890"/>
      <c r="AZ33" s="890" t="s">
        <v>580</v>
      </c>
      <c r="BA33" s="890"/>
      <c r="BB33" s="890"/>
      <c r="BC33" s="890"/>
      <c r="BD33" s="890"/>
      <c r="BE33" s="887" t="s">
        <v>410</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411</v>
      </c>
      <c r="C34" s="816"/>
      <c r="D34" s="816"/>
      <c r="E34" s="816"/>
      <c r="F34" s="816"/>
      <c r="G34" s="816"/>
      <c r="H34" s="816"/>
      <c r="I34" s="816"/>
      <c r="J34" s="816"/>
      <c r="K34" s="816"/>
      <c r="L34" s="816"/>
      <c r="M34" s="816"/>
      <c r="N34" s="816"/>
      <c r="O34" s="816"/>
      <c r="P34" s="817"/>
      <c r="Q34" s="818">
        <v>20</v>
      </c>
      <c r="R34" s="819"/>
      <c r="S34" s="819"/>
      <c r="T34" s="819"/>
      <c r="U34" s="819"/>
      <c r="V34" s="819">
        <v>20</v>
      </c>
      <c r="W34" s="819"/>
      <c r="X34" s="819"/>
      <c r="Y34" s="819"/>
      <c r="Z34" s="819"/>
      <c r="AA34" s="819">
        <v>0</v>
      </c>
      <c r="AB34" s="819"/>
      <c r="AC34" s="819"/>
      <c r="AD34" s="819"/>
      <c r="AE34" s="820"/>
      <c r="AF34" s="821">
        <v>0</v>
      </c>
      <c r="AG34" s="822"/>
      <c r="AH34" s="822"/>
      <c r="AI34" s="822"/>
      <c r="AJ34" s="823"/>
      <c r="AK34" s="889">
        <v>17</v>
      </c>
      <c r="AL34" s="890"/>
      <c r="AM34" s="890"/>
      <c r="AN34" s="890"/>
      <c r="AO34" s="890"/>
      <c r="AP34" s="890">
        <v>120</v>
      </c>
      <c r="AQ34" s="890"/>
      <c r="AR34" s="890"/>
      <c r="AS34" s="890"/>
      <c r="AT34" s="890"/>
      <c r="AU34" s="890">
        <v>120</v>
      </c>
      <c r="AV34" s="890"/>
      <c r="AW34" s="890"/>
      <c r="AX34" s="890"/>
      <c r="AY34" s="890"/>
      <c r="AZ34" s="890" t="s">
        <v>580</v>
      </c>
      <c r="BA34" s="890"/>
      <c r="BB34" s="890"/>
      <c r="BC34" s="890"/>
      <c r="BD34" s="890"/>
      <c r="BE34" s="887" t="s">
        <v>410</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412</v>
      </c>
      <c r="C35" s="816"/>
      <c r="D35" s="816"/>
      <c r="E35" s="816"/>
      <c r="F35" s="816"/>
      <c r="G35" s="816"/>
      <c r="H35" s="816"/>
      <c r="I35" s="816"/>
      <c r="J35" s="816"/>
      <c r="K35" s="816"/>
      <c r="L35" s="816"/>
      <c r="M35" s="816"/>
      <c r="N35" s="816"/>
      <c r="O35" s="816"/>
      <c r="P35" s="817"/>
      <c r="Q35" s="818">
        <v>91</v>
      </c>
      <c r="R35" s="819"/>
      <c r="S35" s="819"/>
      <c r="T35" s="819"/>
      <c r="U35" s="819"/>
      <c r="V35" s="819">
        <v>91</v>
      </c>
      <c r="W35" s="819"/>
      <c r="X35" s="819"/>
      <c r="Y35" s="819"/>
      <c r="Z35" s="819"/>
      <c r="AA35" s="819">
        <v>0</v>
      </c>
      <c r="AB35" s="819"/>
      <c r="AC35" s="819"/>
      <c r="AD35" s="819"/>
      <c r="AE35" s="820"/>
      <c r="AF35" s="821" t="s">
        <v>413</v>
      </c>
      <c r="AG35" s="822"/>
      <c r="AH35" s="822"/>
      <c r="AI35" s="822"/>
      <c r="AJ35" s="823"/>
      <c r="AK35" s="889">
        <v>81</v>
      </c>
      <c r="AL35" s="890"/>
      <c r="AM35" s="890"/>
      <c r="AN35" s="890"/>
      <c r="AO35" s="890"/>
      <c r="AP35" s="890" t="s">
        <v>580</v>
      </c>
      <c r="AQ35" s="890"/>
      <c r="AR35" s="890"/>
      <c r="AS35" s="890"/>
      <c r="AT35" s="890"/>
      <c r="AU35" s="890" t="s">
        <v>580</v>
      </c>
      <c r="AV35" s="890"/>
      <c r="AW35" s="890"/>
      <c r="AX35" s="890"/>
      <c r="AY35" s="890"/>
      <c r="AZ35" s="890" t="s">
        <v>580</v>
      </c>
      <c r="BA35" s="890"/>
      <c r="BB35" s="890"/>
      <c r="BC35" s="890"/>
      <c r="BD35" s="890"/>
      <c r="BE35" s="887" t="s">
        <v>414</v>
      </c>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415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389</v>
      </c>
      <c r="B63" s="850" t="s">
        <v>416</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288</v>
      </c>
      <c r="AG63" s="901"/>
      <c r="AH63" s="901"/>
      <c r="AI63" s="901"/>
      <c r="AJ63" s="902"/>
      <c r="AK63" s="903"/>
      <c r="AL63" s="898"/>
      <c r="AM63" s="898"/>
      <c r="AN63" s="898"/>
      <c r="AO63" s="898"/>
      <c r="AP63" s="901"/>
      <c r="AQ63" s="901"/>
      <c r="AR63" s="901"/>
      <c r="AS63" s="901"/>
      <c r="AT63" s="901"/>
      <c r="AU63" s="901"/>
      <c r="AV63" s="901"/>
      <c r="AW63" s="901"/>
      <c r="AX63" s="901"/>
      <c r="AY63" s="901"/>
      <c r="AZ63" s="905"/>
      <c r="BA63" s="905"/>
      <c r="BB63" s="905"/>
      <c r="BC63" s="905"/>
      <c r="BD63" s="905"/>
      <c r="BE63" s="906"/>
      <c r="BF63" s="906"/>
      <c r="BG63" s="906"/>
      <c r="BH63" s="906"/>
      <c r="BI63" s="907"/>
      <c r="BJ63" s="908" t="s">
        <v>417</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419</v>
      </c>
      <c r="B66" s="801"/>
      <c r="C66" s="801"/>
      <c r="D66" s="801"/>
      <c r="E66" s="801"/>
      <c r="F66" s="801"/>
      <c r="G66" s="801"/>
      <c r="H66" s="801"/>
      <c r="I66" s="801"/>
      <c r="J66" s="801"/>
      <c r="K66" s="801"/>
      <c r="L66" s="801"/>
      <c r="M66" s="801"/>
      <c r="N66" s="801"/>
      <c r="O66" s="801"/>
      <c r="P66" s="802"/>
      <c r="Q66" s="777" t="s">
        <v>420</v>
      </c>
      <c r="R66" s="778"/>
      <c r="S66" s="778"/>
      <c r="T66" s="778"/>
      <c r="U66" s="779"/>
      <c r="V66" s="777" t="s">
        <v>421</v>
      </c>
      <c r="W66" s="778"/>
      <c r="X66" s="778"/>
      <c r="Y66" s="778"/>
      <c r="Z66" s="779"/>
      <c r="AA66" s="777" t="s">
        <v>422</v>
      </c>
      <c r="AB66" s="778"/>
      <c r="AC66" s="778"/>
      <c r="AD66" s="778"/>
      <c r="AE66" s="779"/>
      <c r="AF66" s="911" t="s">
        <v>423</v>
      </c>
      <c r="AG66" s="873"/>
      <c r="AH66" s="873"/>
      <c r="AI66" s="873"/>
      <c r="AJ66" s="912"/>
      <c r="AK66" s="777" t="s">
        <v>424</v>
      </c>
      <c r="AL66" s="801"/>
      <c r="AM66" s="801"/>
      <c r="AN66" s="801"/>
      <c r="AO66" s="802"/>
      <c r="AP66" s="777" t="s">
        <v>425</v>
      </c>
      <c r="AQ66" s="778"/>
      <c r="AR66" s="778"/>
      <c r="AS66" s="778"/>
      <c r="AT66" s="779"/>
      <c r="AU66" s="777" t="s">
        <v>426</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590</v>
      </c>
      <c r="C68" s="929"/>
      <c r="D68" s="929"/>
      <c r="E68" s="929"/>
      <c r="F68" s="929"/>
      <c r="G68" s="929"/>
      <c r="H68" s="929"/>
      <c r="I68" s="929"/>
      <c r="J68" s="929"/>
      <c r="K68" s="929"/>
      <c r="L68" s="929"/>
      <c r="M68" s="929"/>
      <c r="N68" s="929"/>
      <c r="O68" s="929"/>
      <c r="P68" s="930"/>
      <c r="Q68" s="931">
        <v>262</v>
      </c>
      <c r="R68" s="925"/>
      <c r="S68" s="925"/>
      <c r="T68" s="925"/>
      <c r="U68" s="925"/>
      <c r="V68" s="925">
        <v>257</v>
      </c>
      <c r="W68" s="925"/>
      <c r="X68" s="925"/>
      <c r="Y68" s="925"/>
      <c r="Z68" s="925"/>
      <c r="AA68" s="925">
        <v>5</v>
      </c>
      <c r="AB68" s="925"/>
      <c r="AC68" s="925"/>
      <c r="AD68" s="925"/>
      <c r="AE68" s="925"/>
      <c r="AF68" s="925">
        <v>5</v>
      </c>
      <c r="AG68" s="925"/>
      <c r="AH68" s="925"/>
      <c r="AI68" s="925"/>
      <c r="AJ68" s="925"/>
      <c r="AK68" s="925">
        <v>84</v>
      </c>
      <c r="AL68" s="925"/>
      <c r="AM68" s="925"/>
      <c r="AN68" s="925"/>
      <c r="AO68" s="925"/>
      <c r="AP68" s="925" t="s">
        <v>518</v>
      </c>
      <c r="AQ68" s="925"/>
      <c r="AR68" s="925"/>
      <c r="AS68" s="925"/>
      <c r="AT68" s="925"/>
      <c r="AU68" s="925" t="s">
        <v>518</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591</v>
      </c>
      <c r="C69" s="933"/>
      <c r="D69" s="933"/>
      <c r="E69" s="933"/>
      <c r="F69" s="933"/>
      <c r="G69" s="933"/>
      <c r="H69" s="933"/>
      <c r="I69" s="933"/>
      <c r="J69" s="933"/>
      <c r="K69" s="933"/>
      <c r="L69" s="933"/>
      <c r="M69" s="933"/>
      <c r="N69" s="933"/>
      <c r="O69" s="933"/>
      <c r="P69" s="934"/>
      <c r="Q69" s="935">
        <v>102</v>
      </c>
      <c r="R69" s="890"/>
      <c r="S69" s="890"/>
      <c r="T69" s="890"/>
      <c r="U69" s="890"/>
      <c r="V69" s="890">
        <v>94</v>
      </c>
      <c r="W69" s="890"/>
      <c r="X69" s="890"/>
      <c r="Y69" s="890"/>
      <c r="Z69" s="890"/>
      <c r="AA69" s="890">
        <v>8</v>
      </c>
      <c r="AB69" s="890"/>
      <c r="AC69" s="890"/>
      <c r="AD69" s="890"/>
      <c r="AE69" s="890"/>
      <c r="AF69" s="890">
        <v>8</v>
      </c>
      <c r="AG69" s="890"/>
      <c r="AH69" s="890"/>
      <c r="AI69" s="890"/>
      <c r="AJ69" s="890"/>
      <c r="AK69" s="890">
        <v>26</v>
      </c>
      <c r="AL69" s="890"/>
      <c r="AM69" s="890"/>
      <c r="AN69" s="890"/>
      <c r="AO69" s="890"/>
      <c r="AP69" s="890" t="s">
        <v>518</v>
      </c>
      <c r="AQ69" s="890"/>
      <c r="AR69" s="890"/>
      <c r="AS69" s="890"/>
      <c r="AT69" s="890"/>
      <c r="AU69" s="890" t="s">
        <v>518</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592</v>
      </c>
      <c r="C70" s="933"/>
      <c r="D70" s="933"/>
      <c r="E70" s="933"/>
      <c r="F70" s="933"/>
      <c r="G70" s="933"/>
      <c r="H70" s="933"/>
      <c r="I70" s="933"/>
      <c r="J70" s="933"/>
      <c r="K70" s="933"/>
      <c r="L70" s="933"/>
      <c r="M70" s="933"/>
      <c r="N70" s="933"/>
      <c r="O70" s="933"/>
      <c r="P70" s="934"/>
      <c r="Q70" s="935">
        <v>116</v>
      </c>
      <c r="R70" s="890"/>
      <c r="S70" s="890"/>
      <c r="T70" s="890"/>
      <c r="U70" s="890"/>
      <c r="V70" s="890">
        <v>112</v>
      </c>
      <c r="W70" s="890"/>
      <c r="X70" s="890"/>
      <c r="Y70" s="890"/>
      <c r="Z70" s="890"/>
      <c r="AA70" s="890">
        <v>4</v>
      </c>
      <c r="AB70" s="890"/>
      <c r="AC70" s="890"/>
      <c r="AD70" s="890"/>
      <c r="AE70" s="890"/>
      <c r="AF70" s="890">
        <v>4</v>
      </c>
      <c r="AG70" s="890"/>
      <c r="AH70" s="890"/>
      <c r="AI70" s="890"/>
      <c r="AJ70" s="890"/>
      <c r="AK70" s="890">
        <v>18</v>
      </c>
      <c r="AL70" s="890"/>
      <c r="AM70" s="890"/>
      <c r="AN70" s="890"/>
      <c r="AO70" s="890"/>
      <c r="AP70" s="890" t="s">
        <v>518</v>
      </c>
      <c r="AQ70" s="890"/>
      <c r="AR70" s="890"/>
      <c r="AS70" s="890"/>
      <c r="AT70" s="890"/>
      <c r="AU70" s="890" t="s">
        <v>518</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593</v>
      </c>
      <c r="C71" s="933"/>
      <c r="D71" s="933"/>
      <c r="E71" s="933"/>
      <c r="F71" s="933"/>
      <c r="G71" s="933"/>
      <c r="H71" s="933"/>
      <c r="I71" s="933"/>
      <c r="J71" s="933"/>
      <c r="K71" s="933"/>
      <c r="L71" s="933"/>
      <c r="M71" s="933"/>
      <c r="N71" s="933"/>
      <c r="O71" s="933"/>
      <c r="P71" s="934"/>
      <c r="Q71" s="935">
        <v>478</v>
      </c>
      <c r="R71" s="890"/>
      <c r="S71" s="890"/>
      <c r="T71" s="890"/>
      <c r="U71" s="890"/>
      <c r="V71" s="890">
        <v>472</v>
      </c>
      <c r="W71" s="890"/>
      <c r="X71" s="890"/>
      <c r="Y71" s="890"/>
      <c r="Z71" s="890"/>
      <c r="AA71" s="890">
        <v>6</v>
      </c>
      <c r="AB71" s="890"/>
      <c r="AC71" s="890"/>
      <c r="AD71" s="890"/>
      <c r="AE71" s="890"/>
      <c r="AF71" s="890">
        <v>6</v>
      </c>
      <c r="AG71" s="890"/>
      <c r="AH71" s="890"/>
      <c r="AI71" s="890"/>
      <c r="AJ71" s="890"/>
      <c r="AK71" s="890">
        <v>98</v>
      </c>
      <c r="AL71" s="890"/>
      <c r="AM71" s="890"/>
      <c r="AN71" s="890"/>
      <c r="AO71" s="890"/>
      <c r="AP71" s="890" t="s">
        <v>518</v>
      </c>
      <c r="AQ71" s="890"/>
      <c r="AR71" s="890"/>
      <c r="AS71" s="890"/>
      <c r="AT71" s="890"/>
      <c r="AU71" s="890" t="s">
        <v>518</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594</v>
      </c>
      <c r="C72" s="933"/>
      <c r="D72" s="933"/>
      <c r="E72" s="933"/>
      <c r="F72" s="933"/>
      <c r="G72" s="933"/>
      <c r="H72" s="933"/>
      <c r="I72" s="933"/>
      <c r="J72" s="933"/>
      <c r="K72" s="933"/>
      <c r="L72" s="933"/>
      <c r="M72" s="933"/>
      <c r="N72" s="933"/>
      <c r="O72" s="933"/>
      <c r="P72" s="934"/>
      <c r="Q72" s="935">
        <v>357</v>
      </c>
      <c r="R72" s="890"/>
      <c r="S72" s="890"/>
      <c r="T72" s="890"/>
      <c r="U72" s="890"/>
      <c r="V72" s="890">
        <v>356</v>
      </c>
      <c r="W72" s="890"/>
      <c r="X72" s="890"/>
      <c r="Y72" s="890"/>
      <c r="Z72" s="890"/>
      <c r="AA72" s="890">
        <v>1</v>
      </c>
      <c r="AB72" s="890"/>
      <c r="AC72" s="890"/>
      <c r="AD72" s="890"/>
      <c r="AE72" s="890"/>
      <c r="AF72" s="890">
        <v>1</v>
      </c>
      <c r="AG72" s="890"/>
      <c r="AH72" s="890"/>
      <c r="AI72" s="890"/>
      <c r="AJ72" s="890"/>
      <c r="AK72" s="890">
        <v>77</v>
      </c>
      <c r="AL72" s="890"/>
      <c r="AM72" s="890"/>
      <c r="AN72" s="890"/>
      <c r="AO72" s="890"/>
      <c r="AP72" s="890" t="s">
        <v>518</v>
      </c>
      <c r="AQ72" s="890"/>
      <c r="AR72" s="890"/>
      <c r="AS72" s="890"/>
      <c r="AT72" s="890"/>
      <c r="AU72" s="890" t="s">
        <v>518</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595</v>
      </c>
      <c r="C73" s="933"/>
      <c r="D73" s="933"/>
      <c r="E73" s="933"/>
      <c r="F73" s="933"/>
      <c r="G73" s="933"/>
      <c r="H73" s="933"/>
      <c r="I73" s="933"/>
      <c r="J73" s="933"/>
      <c r="K73" s="933"/>
      <c r="L73" s="933"/>
      <c r="M73" s="933"/>
      <c r="N73" s="933"/>
      <c r="O73" s="933"/>
      <c r="P73" s="934"/>
      <c r="Q73" s="935">
        <v>283</v>
      </c>
      <c r="R73" s="890"/>
      <c r="S73" s="890"/>
      <c r="T73" s="890"/>
      <c r="U73" s="890"/>
      <c r="V73" s="890">
        <v>272</v>
      </c>
      <c r="W73" s="890"/>
      <c r="X73" s="890"/>
      <c r="Y73" s="890"/>
      <c r="Z73" s="890"/>
      <c r="AA73" s="890">
        <v>11</v>
      </c>
      <c r="AB73" s="890"/>
      <c r="AC73" s="890"/>
      <c r="AD73" s="890"/>
      <c r="AE73" s="890"/>
      <c r="AF73" s="890">
        <v>11</v>
      </c>
      <c r="AG73" s="890"/>
      <c r="AH73" s="890"/>
      <c r="AI73" s="890"/>
      <c r="AJ73" s="890"/>
      <c r="AK73" s="890">
        <v>13</v>
      </c>
      <c r="AL73" s="890"/>
      <c r="AM73" s="890"/>
      <c r="AN73" s="890"/>
      <c r="AO73" s="890"/>
      <c r="AP73" s="890" t="s">
        <v>518</v>
      </c>
      <c r="AQ73" s="890"/>
      <c r="AR73" s="890"/>
      <c r="AS73" s="890"/>
      <c r="AT73" s="890"/>
      <c r="AU73" s="890" t="s">
        <v>518</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596</v>
      </c>
      <c r="C74" s="933"/>
      <c r="D74" s="933"/>
      <c r="E74" s="933"/>
      <c r="F74" s="933"/>
      <c r="G74" s="933"/>
      <c r="H74" s="933"/>
      <c r="I74" s="933"/>
      <c r="J74" s="933"/>
      <c r="K74" s="933"/>
      <c r="L74" s="933"/>
      <c r="M74" s="933"/>
      <c r="N74" s="933"/>
      <c r="O74" s="933"/>
      <c r="P74" s="934"/>
      <c r="Q74" s="935">
        <v>341</v>
      </c>
      <c r="R74" s="890"/>
      <c r="S74" s="890"/>
      <c r="T74" s="890"/>
      <c r="U74" s="890"/>
      <c r="V74" s="890">
        <v>323</v>
      </c>
      <c r="W74" s="890"/>
      <c r="X74" s="890"/>
      <c r="Y74" s="890"/>
      <c r="Z74" s="890"/>
      <c r="AA74" s="890">
        <v>18</v>
      </c>
      <c r="AB74" s="890"/>
      <c r="AC74" s="890"/>
      <c r="AD74" s="890"/>
      <c r="AE74" s="890"/>
      <c r="AF74" s="890">
        <v>18</v>
      </c>
      <c r="AG74" s="890"/>
      <c r="AH74" s="890"/>
      <c r="AI74" s="890"/>
      <c r="AJ74" s="890"/>
      <c r="AK74" s="890" t="s">
        <v>518</v>
      </c>
      <c r="AL74" s="890"/>
      <c r="AM74" s="890"/>
      <c r="AN74" s="890"/>
      <c r="AO74" s="890"/>
      <c r="AP74" s="890" t="s">
        <v>518</v>
      </c>
      <c r="AQ74" s="890"/>
      <c r="AR74" s="890"/>
      <c r="AS74" s="890"/>
      <c r="AT74" s="890"/>
      <c r="AU74" s="890" t="s">
        <v>518</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597</v>
      </c>
      <c r="C75" s="933"/>
      <c r="D75" s="933"/>
      <c r="E75" s="933"/>
      <c r="F75" s="933"/>
      <c r="G75" s="933"/>
      <c r="H75" s="933"/>
      <c r="I75" s="933"/>
      <c r="J75" s="933"/>
      <c r="K75" s="933"/>
      <c r="L75" s="933"/>
      <c r="M75" s="933"/>
      <c r="N75" s="933"/>
      <c r="O75" s="933"/>
      <c r="P75" s="934"/>
      <c r="Q75" s="938">
        <v>329</v>
      </c>
      <c r="R75" s="939"/>
      <c r="S75" s="939"/>
      <c r="T75" s="939"/>
      <c r="U75" s="889"/>
      <c r="V75" s="940">
        <v>321</v>
      </c>
      <c r="W75" s="939"/>
      <c r="X75" s="939"/>
      <c r="Y75" s="939"/>
      <c r="Z75" s="889"/>
      <c r="AA75" s="940">
        <v>8</v>
      </c>
      <c r="AB75" s="939"/>
      <c r="AC75" s="939"/>
      <c r="AD75" s="939"/>
      <c r="AE75" s="889"/>
      <c r="AF75" s="940">
        <v>8</v>
      </c>
      <c r="AG75" s="939"/>
      <c r="AH75" s="939"/>
      <c r="AI75" s="939"/>
      <c r="AJ75" s="889"/>
      <c r="AK75" s="940">
        <v>52</v>
      </c>
      <c r="AL75" s="939"/>
      <c r="AM75" s="939"/>
      <c r="AN75" s="939"/>
      <c r="AO75" s="889"/>
      <c r="AP75" s="940" t="s">
        <v>518</v>
      </c>
      <c r="AQ75" s="939"/>
      <c r="AR75" s="939"/>
      <c r="AS75" s="939"/>
      <c r="AT75" s="889"/>
      <c r="AU75" s="940" t="s">
        <v>518</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598</v>
      </c>
      <c r="C76" s="933"/>
      <c r="D76" s="933"/>
      <c r="E76" s="933"/>
      <c r="F76" s="933"/>
      <c r="G76" s="933"/>
      <c r="H76" s="933"/>
      <c r="I76" s="933"/>
      <c r="J76" s="933"/>
      <c r="K76" s="933"/>
      <c r="L76" s="933"/>
      <c r="M76" s="933"/>
      <c r="N76" s="933"/>
      <c r="O76" s="933"/>
      <c r="P76" s="934"/>
      <c r="Q76" s="938">
        <v>332</v>
      </c>
      <c r="R76" s="939"/>
      <c r="S76" s="939"/>
      <c r="T76" s="939"/>
      <c r="U76" s="889"/>
      <c r="V76" s="940">
        <v>326</v>
      </c>
      <c r="W76" s="939"/>
      <c r="X76" s="939"/>
      <c r="Y76" s="939"/>
      <c r="Z76" s="889"/>
      <c r="AA76" s="940">
        <v>6</v>
      </c>
      <c r="AB76" s="939"/>
      <c r="AC76" s="939"/>
      <c r="AD76" s="939"/>
      <c r="AE76" s="889"/>
      <c r="AF76" s="940">
        <v>6</v>
      </c>
      <c r="AG76" s="939"/>
      <c r="AH76" s="939"/>
      <c r="AI76" s="939"/>
      <c r="AJ76" s="889"/>
      <c r="AK76" s="940">
        <v>37</v>
      </c>
      <c r="AL76" s="939"/>
      <c r="AM76" s="939"/>
      <c r="AN76" s="939"/>
      <c r="AO76" s="889"/>
      <c r="AP76" s="940">
        <v>143</v>
      </c>
      <c r="AQ76" s="939"/>
      <c r="AR76" s="939"/>
      <c r="AS76" s="939"/>
      <c r="AT76" s="889"/>
      <c r="AU76" s="940">
        <v>12</v>
      </c>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t="s">
        <v>599</v>
      </c>
      <c r="C77" s="933"/>
      <c r="D77" s="933"/>
      <c r="E77" s="933"/>
      <c r="F77" s="933"/>
      <c r="G77" s="933"/>
      <c r="H77" s="933"/>
      <c r="I77" s="933"/>
      <c r="J77" s="933"/>
      <c r="K77" s="933"/>
      <c r="L77" s="933"/>
      <c r="M77" s="933"/>
      <c r="N77" s="933"/>
      <c r="O77" s="933"/>
      <c r="P77" s="934"/>
      <c r="Q77" s="938">
        <v>1367</v>
      </c>
      <c r="R77" s="939"/>
      <c r="S77" s="939"/>
      <c r="T77" s="939"/>
      <c r="U77" s="889"/>
      <c r="V77" s="940">
        <v>1345</v>
      </c>
      <c r="W77" s="939"/>
      <c r="X77" s="939"/>
      <c r="Y77" s="939"/>
      <c r="Z77" s="889"/>
      <c r="AA77" s="940">
        <v>22</v>
      </c>
      <c r="AB77" s="939"/>
      <c r="AC77" s="939"/>
      <c r="AD77" s="939"/>
      <c r="AE77" s="889"/>
      <c r="AF77" s="940">
        <v>22</v>
      </c>
      <c r="AG77" s="939"/>
      <c r="AH77" s="939"/>
      <c r="AI77" s="939"/>
      <c r="AJ77" s="889"/>
      <c r="AK77" s="940">
        <v>0</v>
      </c>
      <c r="AL77" s="939"/>
      <c r="AM77" s="939"/>
      <c r="AN77" s="939"/>
      <c r="AO77" s="889"/>
      <c r="AP77" s="940">
        <v>2030</v>
      </c>
      <c r="AQ77" s="939"/>
      <c r="AR77" s="939"/>
      <c r="AS77" s="939"/>
      <c r="AT77" s="889"/>
      <c r="AU77" s="940">
        <v>298</v>
      </c>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t="s">
        <v>600</v>
      </c>
      <c r="C78" s="933"/>
      <c r="D78" s="933"/>
      <c r="E78" s="933"/>
      <c r="F78" s="933"/>
      <c r="G78" s="933"/>
      <c r="H78" s="933"/>
      <c r="I78" s="933"/>
      <c r="J78" s="933"/>
      <c r="K78" s="933"/>
      <c r="L78" s="933"/>
      <c r="M78" s="933"/>
      <c r="N78" s="933"/>
      <c r="O78" s="933"/>
      <c r="P78" s="934"/>
      <c r="Q78" s="938">
        <v>1092</v>
      </c>
      <c r="R78" s="939"/>
      <c r="S78" s="939"/>
      <c r="T78" s="939"/>
      <c r="U78" s="889"/>
      <c r="V78" s="940">
        <v>1062</v>
      </c>
      <c r="W78" s="939"/>
      <c r="X78" s="939"/>
      <c r="Y78" s="939"/>
      <c r="Z78" s="889"/>
      <c r="AA78" s="940">
        <v>30</v>
      </c>
      <c r="AB78" s="939"/>
      <c r="AC78" s="939"/>
      <c r="AD78" s="939"/>
      <c r="AE78" s="889"/>
      <c r="AF78" s="940">
        <v>30</v>
      </c>
      <c r="AG78" s="939"/>
      <c r="AH78" s="939"/>
      <c r="AI78" s="939"/>
      <c r="AJ78" s="889"/>
      <c r="AK78" s="940">
        <v>175</v>
      </c>
      <c r="AL78" s="939"/>
      <c r="AM78" s="939"/>
      <c r="AN78" s="939"/>
      <c r="AO78" s="889"/>
      <c r="AP78" s="940" t="s">
        <v>518</v>
      </c>
      <c r="AQ78" s="939"/>
      <c r="AR78" s="939"/>
      <c r="AS78" s="939"/>
      <c r="AT78" s="889"/>
      <c r="AU78" s="940" t="s">
        <v>518</v>
      </c>
      <c r="AV78" s="939"/>
      <c r="AW78" s="939"/>
      <c r="AX78" s="939"/>
      <c r="AY78" s="889"/>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t="s">
        <v>601</v>
      </c>
      <c r="C79" s="933"/>
      <c r="D79" s="933"/>
      <c r="E79" s="933"/>
      <c r="F79" s="933"/>
      <c r="G79" s="933"/>
      <c r="H79" s="933"/>
      <c r="I79" s="933"/>
      <c r="J79" s="933"/>
      <c r="K79" s="933"/>
      <c r="L79" s="933"/>
      <c r="M79" s="933"/>
      <c r="N79" s="933"/>
      <c r="O79" s="933"/>
      <c r="P79" s="934"/>
      <c r="Q79" s="938">
        <v>194</v>
      </c>
      <c r="R79" s="939"/>
      <c r="S79" s="939"/>
      <c r="T79" s="939"/>
      <c r="U79" s="889"/>
      <c r="V79" s="940">
        <v>185</v>
      </c>
      <c r="W79" s="939"/>
      <c r="X79" s="939"/>
      <c r="Y79" s="939"/>
      <c r="Z79" s="889"/>
      <c r="AA79" s="940">
        <v>8</v>
      </c>
      <c r="AB79" s="939"/>
      <c r="AC79" s="939"/>
      <c r="AD79" s="939"/>
      <c r="AE79" s="889"/>
      <c r="AF79" s="940">
        <v>8</v>
      </c>
      <c r="AG79" s="939"/>
      <c r="AH79" s="939"/>
      <c r="AI79" s="939"/>
      <c r="AJ79" s="889"/>
      <c r="AK79" s="940">
        <v>0</v>
      </c>
      <c r="AL79" s="939"/>
      <c r="AM79" s="939"/>
      <c r="AN79" s="939"/>
      <c r="AO79" s="889"/>
      <c r="AP79" s="940" t="s">
        <v>518</v>
      </c>
      <c r="AQ79" s="939"/>
      <c r="AR79" s="939"/>
      <c r="AS79" s="939"/>
      <c r="AT79" s="889"/>
      <c r="AU79" s="940" t="s">
        <v>518</v>
      </c>
      <c r="AV79" s="939"/>
      <c r="AW79" s="939"/>
      <c r="AX79" s="939"/>
      <c r="AY79" s="889"/>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t="s">
        <v>605</v>
      </c>
      <c r="C80" s="933"/>
      <c r="D80" s="933"/>
      <c r="E80" s="933"/>
      <c r="F80" s="933"/>
      <c r="G80" s="933"/>
      <c r="H80" s="933"/>
      <c r="I80" s="933"/>
      <c r="J80" s="933"/>
      <c r="K80" s="933"/>
      <c r="L80" s="933"/>
      <c r="M80" s="933"/>
      <c r="N80" s="933"/>
      <c r="O80" s="933"/>
      <c r="P80" s="934"/>
      <c r="Q80" s="935">
        <v>6639</v>
      </c>
      <c r="R80" s="890"/>
      <c r="S80" s="890"/>
      <c r="T80" s="890"/>
      <c r="U80" s="890"/>
      <c r="V80" s="890">
        <v>5898</v>
      </c>
      <c r="W80" s="890"/>
      <c r="X80" s="890"/>
      <c r="Y80" s="890"/>
      <c r="Z80" s="890"/>
      <c r="AA80" s="890">
        <v>740</v>
      </c>
      <c r="AB80" s="890"/>
      <c r="AC80" s="890"/>
      <c r="AD80" s="890"/>
      <c r="AE80" s="890"/>
      <c r="AF80" s="890">
        <v>741</v>
      </c>
      <c r="AG80" s="890"/>
      <c r="AH80" s="890"/>
      <c r="AI80" s="890"/>
      <c r="AJ80" s="890"/>
      <c r="AK80" s="890">
        <v>258</v>
      </c>
      <c r="AL80" s="890"/>
      <c r="AM80" s="890"/>
      <c r="AN80" s="890"/>
      <c r="AO80" s="890"/>
      <c r="AP80" s="890" t="s">
        <v>518</v>
      </c>
      <c r="AQ80" s="890"/>
      <c r="AR80" s="890"/>
      <c r="AS80" s="890"/>
      <c r="AT80" s="890"/>
      <c r="AU80" s="890" t="s">
        <v>518</v>
      </c>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t="s">
        <v>606</v>
      </c>
      <c r="C81" s="933"/>
      <c r="D81" s="933"/>
      <c r="E81" s="933"/>
      <c r="F81" s="933"/>
      <c r="G81" s="933"/>
      <c r="H81" s="933"/>
      <c r="I81" s="933"/>
      <c r="J81" s="933"/>
      <c r="K81" s="933"/>
      <c r="L81" s="933"/>
      <c r="M81" s="933"/>
      <c r="N81" s="933"/>
      <c r="O81" s="933"/>
      <c r="P81" s="934"/>
      <c r="Q81" s="935">
        <v>14</v>
      </c>
      <c r="R81" s="890"/>
      <c r="S81" s="890"/>
      <c r="T81" s="890"/>
      <c r="U81" s="890"/>
      <c r="V81" s="890">
        <v>12</v>
      </c>
      <c r="W81" s="890"/>
      <c r="X81" s="890"/>
      <c r="Y81" s="890"/>
      <c r="Z81" s="890"/>
      <c r="AA81" s="890">
        <v>2</v>
      </c>
      <c r="AB81" s="890"/>
      <c r="AC81" s="890"/>
      <c r="AD81" s="890"/>
      <c r="AE81" s="890"/>
      <c r="AF81" s="890">
        <v>2</v>
      </c>
      <c r="AG81" s="890"/>
      <c r="AH81" s="890"/>
      <c r="AI81" s="890"/>
      <c r="AJ81" s="890"/>
      <c r="AK81" s="890">
        <v>9</v>
      </c>
      <c r="AL81" s="890"/>
      <c r="AM81" s="890"/>
      <c r="AN81" s="890"/>
      <c r="AO81" s="890"/>
      <c r="AP81" s="890" t="s">
        <v>518</v>
      </c>
      <c r="AQ81" s="890"/>
      <c r="AR81" s="890"/>
      <c r="AS81" s="890"/>
      <c r="AT81" s="890"/>
      <c r="AU81" s="890" t="s">
        <v>518</v>
      </c>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t="s">
        <v>602</v>
      </c>
      <c r="C82" s="933"/>
      <c r="D82" s="933"/>
      <c r="E82" s="933"/>
      <c r="F82" s="933"/>
      <c r="G82" s="933"/>
      <c r="H82" s="933"/>
      <c r="I82" s="933"/>
      <c r="J82" s="933"/>
      <c r="K82" s="933"/>
      <c r="L82" s="933"/>
      <c r="M82" s="933"/>
      <c r="N82" s="933"/>
      <c r="O82" s="933"/>
      <c r="P82" s="934"/>
      <c r="Q82" s="935">
        <v>68</v>
      </c>
      <c r="R82" s="890"/>
      <c r="S82" s="890"/>
      <c r="T82" s="890"/>
      <c r="U82" s="890"/>
      <c r="V82" s="890">
        <v>62</v>
      </c>
      <c r="W82" s="890"/>
      <c r="X82" s="890"/>
      <c r="Y82" s="890"/>
      <c r="Z82" s="890"/>
      <c r="AA82" s="890">
        <v>6</v>
      </c>
      <c r="AB82" s="890"/>
      <c r="AC82" s="890"/>
      <c r="AD82" s="890"/>
      <c r="AE82" s="890"/>
      <c r="AF82" s="890">
        <v>6</v>
      </c>
      <c r="AG82" s="890"/>
      <c r="AH82" s="890"/>
      <c r="AI82" s="890"/>
      <c r="AJ82" s="890"/>
      <c r="AK82" s="890">
        <v>0</v>
      </c>
      <c r="AL82" s="890"/>
      <c r="AM82" s="890"/>
      <c r="AN82" s="890"/>
      <c r="AO82" s="890"/>
      <c r="AP82" s="890" t="s">
        <v>518</v>
      </c>
      <c r="AQ82" s="890"/>
      <c r="AR82" s="890"/>
      <c r="AS82" s="890"/>
      <c r="AT82" s="890"/>
      <c r="AU82" s="890" t="s">
        <v>518</v>
      </c>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t="s">
        <v>603</v>
      </c>
      <c r="C83" s="933"/>
      <c r="D83" s="933"/>
      <c r="E83" s="933"/>
      <c r="F83" s="933"/>
      <c r="G83" s="933"/>
      <c r="H83" s="933"/>
      <c r="I83" s="933"/>
      <c r="J83" s="933"/>
      <c r="K83" s="933"/>
      <c r="L83" s="933"/>
      <c r="M83" s="933"/>
      <c r="N83" s="933"/>
      <c r="O83" s="933"/>
      <c r="P83" s="934"/>
      <c r="Q83" s="935">
        <v>1698</v>
      </c>
      <c r="R83" s="890"/>
      <c r="S83" s="890"/>
      <c r="T83" s="890"/>
      <c r="U83" s="890"/>
      <c r="V83" s="890">
        <v>1630</v>
      </c>
      <c r="W83" s="890"/>
      <c r="X83" s="890"/>
      <c r="Y83" s="890"/>
      <c r="Z83" s="890"/>
      <c r="AA83" s="890">
        <v>68</v>
      </c>
      <c r="AB83" s="890"/>
      <c r="AC83" s="890"/>
      <c r="AD83" s="890"/>
      <c r="AE83" s="890"/>
      <c r="AF83" s="890">
        <v>68</v>
      </c>
      <c r="AG83" s="890"/>
      <c r="AH83" s="890"/>
      <c r="AI83" s="890"/>
      <c r="AJ83" s="890"/>
      <c r="AK83" s="890">
        <v>124</v>
      </c>
      <c r="AL83" s="890"/>
      <c r="AM83" s="890"/>
      <c r="AN83" s="890"/>
      <c r="AO83" s="890"/>
      <c r="AP83" s="890" t="s">
        <v>518</v>
      </c>
      <c r="AQ83" s="890"/>
      <c r="AR83" s="890"/>
      <c r="AS83" s="890"/>
      <c r="AT83" s="890"/>
      <c r="AU83" s="890" t="s">
        <v>518</v>
      </c>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t="s">
        <v>604</v>
      </c>
      <c r="C84" s="933"/>
      <c r="D84" s="933"/>
      <c r="E84" s="933"/>
      <c r="F84" s="933"/>
      <c r="G84" s="933"/>
      <c r="H84" s="933"/>
      <c r="I84" s="933"/>
      <c r="J84" s="933"/>
      <c r="K84" s="933"/>
      <c r="L84" s="933"/>
      <c r="M84" s="933"/>
      <c r="N84" s="933"/>
      <c r="O84" s="933"/>
      <c r="P84" s="934"/>
      <c r="Q84" s="935">
        <v>281118</v>
      </c>
      <c r="R84" s="890"/>
      <c r="S84" s="890"/>
      <c r="T84" s="890"/>
      <c r="U84" s="890"/>
      <c r="V84" s="890">
        <v>268079</v>
      </c>
      <c r="W84" s="890"/>
      <c r="X84" s="890"/>
      <c r="Y84" s="890"/>
      <c r="Z84" s="890"/>
      <c r="AA84" s="890">
        <v>13039</v>
      </c>
      <c r="AB84" s="890"/>
      <c r="AC84" s="890"/>
      <c r="AD84" s="890"/>
      <c r="AE84" s="890"/>
      <c r="AF84" s="890">
        <v>13039</v>
      </c>
      <c r="AG84" s="890"/>
      <c r="AH84" s="890"/>
      <c r="AI84" s="890"/>
      <c r="AJ84" s="890"/>
      <c r="AK84" s="890">
        <v>1356</v>
      </c>
      <c r="AL84" s="890"/>
      <c r="AM84" s="890"/>
      <c r="AN84" s="890"/>
      <c r="AO84" s="890"/>
      <c r="AP84" s="890" t="s">
        <v>518</v>
      </c>
      <c r="AQ84" s="890"/>
      <c r="AR84" s="890"/>
      <c r="AS84" s="890"/>
      <c r="AT84" s="890"/>
      <c r="AU84" s="890" t="s">
        <v>518</v>
      </c>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389</v>
      </c>
      <c r="B88" s="850" t="s">
        <v>427</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13983</v>
      </c>
      <c r="AG88" s="901"/>
      <c r="AH88" s="901"/>
      <c r="AI88" s="901"/>
      <c r="AJ88" s="901"/>
      <c r="AK88" s="898"/>
      <c r="AL88" s="898"/>
      <c r="AM88" s="898"/>
      <c r="AN88" s="898"/>
      <c r="AO88" s="898"/>
      <c r="AP88" s="901">
        <v>2173</v>
      </c>
      <c r="AQ88" s="901"/>
      <c r="AR88" s="901"/>
      <c r="AS88" s="901"/>
      <c r="AT88" s="901"/>
      <c r="AU88" s="901">
        <v>310</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428</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429</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430</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433</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434</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435</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436</v>
      </c>
      <c r="AB109" s="954"/>
      <c r="AC109" s="954"/>
      <c r="AD109" s="954"/>
      <c r="AE109" s="955"/>
      <c r="AF109" s="953" t="s">
        <v>305</v>
      </c>
      <c r="AG109" s="954"/>
      <c r="AH109" s="954"/>
      <c r="AI109" s="954"/>
      <c r="AJ109" s="955"/>
      <c r="AK109" s="953" t="s">
        <v>304</v>
      </c>
      <c r="AL109" s="954"/>
      <c r="AM109" s="954"/>
      <c r="AN109" s="954"/>
      <c r="AO109" s="955"/>
      <c r="AP109" s="953" t="s">
        <v>437</v>
      </c>
      <c r="AQ109" s="954"/>
      <c r="AR109" s="954"/>
      <c r="AS109" s="954"/>
      <c r="AT109" s="956"/>
      <c r="AU109" s="973" t="s">
        <v>435</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436</v>
      </c>
      <c r="BR109" s="954"/>
      <c r="BS109" s="954"/>
      <c r="BT109" s="954"/>
      <c r="BU109" s="955"/>
      <c r="BV109" s="953" t="s">
        <v>305</v>
      </c>
      <c r="BW109" s="954"/>
      <c r="BX109" s="954"/>
      <c r="BY109" s="954"/>
      <c r="BZ109" s="955"/>
      <c r="CA109" s="953" t="s">
        <v>304</v>
      </c>
      <c r="CB109" s="954"/>
      <c r="CC109" s="954"/>
      <c r="CD109" s="954"/>
      <c r="CE109" s="955"/>
      <c r="CF109" s="974" t="s">
        <v>437</v>
      </c>
      <c r="CG109" s="974"/>
      <c r="CH109" s="974"/>
      <c r="CI109" s="974"/>
      <c r="CJ109" s="974"/>
      <c r="CK109" s="953" t="s">
        <v>438</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436</v>
      </c>
      <c r="DH109" s="954"/>
      <c r="DI109" s="954"/>
      <c r="DJ109" s="954"/>
      <c r="DK109" s="955"/>
      <c r="DL109" s="953" t="s">
        <v>305</v>
      </c>
      <c r="DM109" s="954"/>
      <c r="DN109" s="954"/>
      <c r="DO109" s="954"/>
      <c r="DP109" s="955"/>
      <c r="DQ109" s="953" t="s">
        <v>304</v>
      </c>
      <c r="DR109" s="954"/>
      <c r="DS109" s="954"/>
      <c r="DT109" s="954"/>
      <c r="DU109" s="955"/>
      <c r="DV109" s="953" t="s">
        <v>437</v>
      </c>
      <c r="DW109" s="954"/>
      <c r="DX109" s="954"/>
      <c r="DY109" s="954"/>
      <c r="DZ109" s="956"/>
    </row>
    <row r="110" spans="1:131" s="226" customFormat="1" ht="26.25" customHeight="1" x14ac:dyDescent="0.15">
      <c r="A110" s="957" t="s">
        <v>439</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355356</v>
      </c>
      <c r="AB110" s="961"/>
      <c r="AC110" s="961"/>
      <c r="AD110" s="961"/>
      <c r="AE110" s="962"/>
      <c r="AF110" s="963">
        <v>368593</v>
      </c>
      <c r="AG110" s="961"/>
      <c r="AH110" s="961"/>
      <c r="AI110" s="961"/>
      <c r="AJ110" s="962"/>
      <c r="AK110" s="963">
        <v>315830</v>
      </c>
      <c r="AL110" s="961"/>
      <c r="AM110" s="961"/>
      <c r="AN110" s="961"/>
      <c r="AO110" s="962"/>
      <c r="AP110" s="964">
        <v>16.600000000000001</v>
      </c>
      <c r="AQ110" s="965"/>
      <c r="AR110" s="965"/>
      <c r="AS110" s="965"/>
      <c r="AT110" s="966"/>
      <c r="AU110" s="967" t="s">
        <v>67</v>
      </c>
      <c r="AV110" s="968"/>
      <c r="AW110" s="968"/>
      <c r="AX110" s="968"/>
      <c r="AY110" s="968"/>
      <c r="AZ110" s="1009" t="s">
        <v>440</v>
      </c>
      <c r="BA110" s="958"/>
      <c r="BB110" s="958"/>
      <c r="BC110" s="958"/>
      <c r="BD110" s="958"/>
      <c r="BE110" s="958"/>
      <c r="BF110" s="958"/>
      <c r="BG110" s="958"/>
      <c r="BH110" s="958"/>
      <c r="BI110" s="958"/>
      <c r="BJ110" s="958"/>
      <c r="BK110" s="958"/>
      <c r="BL110" s="958"/>
      <c r="BM110" s="958"/>
      <c r="BN110" s="958"/>
      <c r="BO110" s="958"/>
      <c r="BP110" s="959"/>
      <c r="BQ110" s="995">
        <v>2957480</v>
      </c>
      <c r="BR110" s="996"/>
      <c r="BS110" s="996"/>
      <c r="BT110" s="996"/>
      <c r="BU110" s="996"/>
      <c r="BV110" s="996">
        <v>2904390</v>
      </c>
      <c r="BW110" s="996"/>
      <c r="BX110" s="996"/>
      <c r="BY110" s="996"/>
      <c r="BZ110" s="996"/>
      <c r="CA110" s="996">
        <v>3171849</v>
      </c>
      <c r="CB110" s="996"/>
      <c r="CC110" s="996"/>
      <c r="CD110" s="996"/>
      <c r="CE110" s="996"/>
      <c r="CF110" s="1010">
        <v>167</v>
      </c>
      <c r="CG110" s="1011"/>
      <c r="CH110" s="1011"/>
      <c r="CI110" s="1011"/>
      <c r="CJ110" s="1011"/>
      <c r="CK110" s="1012" t="s">
        <v>441</v>
      </c>
      <c r="CL110" s="1013"/>
      <c r="CM110" s="992" t="s">
        <v>442</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443</v>
      </c>
      <c r="DH110" s="996"/>
      <c r="DI110" s="996"/>
      <c r="DJ110" s="996"/>
      <c r="DK110" s="996"/>
      <c r="DL110" s="996" t="s">
        <v>443</v>
      </c>
      <c r="DM110" s="996"/>
      <c r="DN110" s="996"/>
      <c r="DO110" s="996"/>
      <c r="DP110" s="996"/>
      <c r="DQ110" s="996" t="s">
        <v>413</v>
      </c>
      <c r="DR110" s="996"/>
      <c r="DS110" s="996"/>
      <c r="DT110" s="996"/>
      <c r="DU110" s="996"/>
      <c r="DV110" s="997" t="s">
        <v>125</v>
      </c>
      <c r="DW110" s="997"/>
      <c r="DX110" s="997"/>
      <c r="DY110" s="997"/>
      <c r="DZ110" s="998"/>
    </row>
    <row r="111" spans="1:131" s="226" customFormat="1" ht="26.25" customHeight="1" x14ac:dyDescent="0.15">
      <c r="A111" s="999" t="s">
        <v>444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413</v>
      </c>
      <c r="AB111" s="1003"/>
      <c r="AC111" s="1003"/>
      <c r="AD111" s="1003"/>
      <c r="AE111" s="1004"/>
      <c r="AF111" s="1005" t="s">
        <v>413</v>
      </c>
      <c r="AG111" s="1003"/>
      <c r="AH111" s="1003"/>
      <c r="AI111" s="1003"/>
      <c r="AJ111" s="1004"/>
      <c r="AK111" s="1005" t="s">
        <v>413</v>
      </c>
      <c r="AL111" s="1003"/>
      <c r="AM111" s="1003"/>
      <c r="AN111" s="1003"/>
      <c r="AO111" s="1004"/>
      <c r="AP111" s="1006" t="s">
        <v>413</v>
      </c>
      <c r="AQ111" s="1007"/>
      <c r="AR111" s="1007"/>
      <c r="AS111" s="1007"/>
      <c r="AT111" s="1008"/>
      <c r="AU111" s="969"/>
      <c r="AV111" s="970"/>
      <c r="AW111" s="970"/>
      <c r="AX111" s="970"/>
      <c r="AY111" s="970"/>
      <c r="AZ111" s="1018" t="s">
        <v>445</v>
      </c>
      <c r="BA111" s="1019"/>
      <c r="BB111" s="1019"/>
      <c r="BC111" s="1019"/>
      <c r="BD111" s="1019"/>
      <c r="BE111" s="1019"/>
      <c r="BF111" s="1019"/>
      <c r="BG111" s="1019"/>
      <c r="BH111" s="1019"/>
      <c r="BI111" s="1019"/>
      <c r="BJ111" s="1019"/>
      <c r="BK111" s="1019"/>
      <c r="BL111" s="1019"/>
      <c r="BM111" s="1019"/>
      <c r="BN111" s="1019"/>
      <c r="BO111" s="1019"/>
      <c r="BP111" s="1020"/>
      <c r="BQ111" s="988" t="s">
        <v>391</v>
      </c>
      <c r="BR111" s="989"/>
      <c r="BS111" s="989"/>
      <c r="BT111" s="989"/>
      <c r="BU111" s="989"/>
      <c r="BV111" s="989" t="s">
        <v>391</v>
      </c>
      <c r="BW111" s="989"/>
      <c r="BX111" s="989"/>
      <c r="BY111" s="989"/>
      <c r="BZ111" s="989"/>
      <c r="CA111" s="989" t="s">
        <v>391</v>
      </c>
      <c r="CB111" s="989"/>
      <c r="CC111" s="989"/>
      <c r="CD111" s="989"/>
      <c r="CE111" s="989"/>
      <c r="CF111" s="983" t="s">
        <v>391</v>
      </c>
      <c r="CG111" s="984"/>
      <c r="CH111" s="984"/>
      <c r="CI111" s="984"/>
      <c r="CJ111" s="984"/>
      <c r="CK111" s="1014"/>
      <c r="CL111" s="1015"/>
      <c r="CM111" s="985" t="s">
        <v>446</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391</v>
      </c>
      <c r="DH111" s="989"/>
      <c r="DI111" s="989"/>
      <c r="DJ111" s="989"/>
      <c r="DK111" s="989"/>
      <c r="DL111" s="989" t="s">
        <v>391</v>
      </c>
      <c r="DM111" s="989"/>
      <c r="DN111" s="989"/>
      <c r="DO111" s="989"/>
      <c r="DP111" s="989"/>
      <c r="DQ111" s="989" t="s">
        <v>391</v>
      </c>
      <c r="DR111" s="989"/>
      <c r="DS111" s="989"/>
      <c r="DT111" s="989"/>
      <c r="DU111" s="989"/>
      <c r="DV111" s="990" t="s">
        <v>447</v>
      </c>
      <c r="DW111" s="990"/>
      <c r="DX111" s="990"/>
      <c r="DY111" s="990"/>
      <c r="DZ111" s="991"/>
    </row>
    <row r="112" spans="1:131" s="226" customFormat="1" ht="26.25" customHeight="1" x14ac:dyDescent="0.15">
      <c r="A112" s="1021" t="s">
        <v>448</v>
      </c>
      <c r="B112" s="1022"/>
      <c r="C112" s="1019" t="s">
        <v>449</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391</v>
      </c>
      <c r="AB112" s="1028"/>
      <c r="AC112" s="1028"/>
      <c r="AD112" s="1028"/>
      <c r="AE112" s="1029"/>
      <c r="AF112" s="1030" t="s">
        <v>391</v>
      </c>
      <c r="AG112" s="1028"/>
      <c r="AH112" s="1028"/>
      <c r="AI112" s="1028"/>
      <c r="AJ112" s="1029"/>
      <c r="AK112" s="1030" t="s">
        <v>125</v>
      </c>
      <c r="AL112" s="1028"/>
      <c r="AM112" s="1028"/>
      <c r="AN112" s="1028"/>
      <c r="AO112" s="1029"/>
      <c r="AP112" s="1031" t="s">
        <v>447</v>
      </c>
      <c r="AQ112" s="1032"/>
      <c r="AR112" s="1032"/>
      <c r="AS112" s="1032"/>
      <c r="AT112" s="1033"/>
      <c r="AU112" s="969"/>
      <c r="AV112" s="970"/>
      <c r="AW112" s="970"/>
      <c r="AX112" s="970"/>
      <c r="AY112" s="970"/>
      <c r="AZ112" s="1018" t="s">
        <v>450</v>
      </c>
      <c r="BA112" s="1019"/>
      <c r="BB112" s="1019"/>
      <c r="BC112" s="1019"/>
      <c r="BD112" s="1019"/>
      <c r="BE112" s="1019"/>
      <c r="BF112" s="1019"/>
      <c r="BG112" s="1019"/>
      <c r="BH112" s="1019"/>
      <c r="BI112" s="1019"/>
      <c r="BJ112" s="1019"/>
      <c r="BK112" s="1019"/>
      <c r="BL112" s="1019"/>
      <c r="BM112" s="1019"/>
      <c r="BN112" s="1019"/>
      <c r="BO112" s="1019"/>
      <c r="BP112" s="1020"/>
      <c r="BQ112" s="988">
        <v>2412127</v>
      </c>
      <c r="BR112" s="989"/>
      <c r="BS112" s="989"/>
      <c r="BT112" s="989"/>
      <c r="BU112" s="989"/>
      <c r="BV112" s="989">
        <v>2214544</v>
      </c>
      <c r="BW112" s="989"/>
      <c r="BX112" s="989"/>
      <c r="BY112" s="989"/>
      <c r="BZ112" s="989"/>
      <c r="CA112" s="989">
        <v>1979924</v>
      </c>
      <c r="CB112" s="989"/>
      <c r="CC112" s="989"/>
      <c r="CD112" s="989"/>
      <c r="CE112" s="989"/>
      <c r="CF112" s="983">
        <v>104.2</v>
      </c>
      <c r="CG112" s="984"/>
      <c r="CH112" s="984"/>
      <c r="CI112" s="984"/>
      <c r="CJ112" s="984"/>
      <c r="CK112" s="1014"/>
      <c r="CL112" s="1015"/>
      <c r="CM112" s="985" t="s">
        <v>451</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452</v>
      </c>
      <c r="DH112" s="989"/>
      <c r="DI112" s="989"/>
      <c r="DJ112" s="989"/>
      <c r="DK112" s="989"/>
      <c r="DL112" s="989" t="s">
        <v>391</v>
      </c>
      <c r="DM112" s="989"/>
      <c r="DN112" s="989"/>
      <c r="DO112" s="989"/>
      <c r="DP112" s="989"/>
      <c r="DQ112" s="989" t="s">
        <v>452</v>
      </c>
      <c r="DR112" s="989"/>
      <c r="DS112" s="989"/>
      <c r="DT112" s="989"/>
      <c r="DU112" s="989"/>
      <c r="DV112" s="990" t="s">
        <v>125</v>
      </c>
      <c r="DW112" s="990"/>
      <c r="DX112" s="990"/>
      <c r="DY112" s="990"/>
      <c r="DZ112" s="991"/>
    </row>
    <row r="113" spans="1:130" s="226" customFormat="1" ht="26.25" customHeight="1" x14ac:dyDescent="0.15">
      <c r="A113" s="1023"/>
      <c r="B113" s="1024"/>
      <c r="C113" s="1019" t="s">
        <v>453</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281472</v>
      </c>
      <c r="AB113" s="1003"/>
      <c r="AC113" s="1003"/>
      <c r="AD113" s="1003"/>
      <c r="AE113" s="1004"/>
      <c r="AF113" s="1005">
        <v>280296</v>
      </c>
      <c r="AG113" s="1003"/>
      <c r="AH113" s="1003"/>
      <c r="AI113" s="1003"/>
      <c r="AJ113" s="1004"/>
      <c r="AK113" s="1005">
        <v>269234</v>
      </c>
      <c r="AL113" s="1003"/>
      <c r="AM113" s="1003"/>
      <c r="AN113" s="1003"/>
      <c r="AO113" s="1004"/>
      <c r="AP113" s="1006">
        <v>14.2</v>
      </c>
      <c r="AQ113" s="1007"/>
      <c r="AR113" s="1007"/>
      <c r="AS113" s="1007"/>
      <c r="AT113" s="1008"/>
      <c r="AU113" s="969"/>
      <c r="AV113" s="970"/>
      <c r="AW113" s="970"/>
      <c r="AX113" s="970"/>
      <c r="AY113" s="970"/>
      <c r="AZ113" s="1018" t="s">
        <v>454</v>
      </c>
      <c r="BA113" s="1019"/>
      <c r="BB113" s="1019"/>
      <c r="BC113" s="1019"/>
      <c r="BD113" s="1019"/>
      <c r="BE113" s="1019"/>
      <c r="BF113" s="1019"/>
      <c r="BG113" s="1019"/>
      <c r="BH113" s="1019"/>
      <c r="BI113" s="1019"/>
      <c r="BJ113" s="1019"/>
      <c r="BK113" s="1019"/>
      <c r="BL113" s="1019"/>
      <c r="BM113" s="1019"/>
      <c r="BN113" s="1019"/>
      <c r="BO113" s="1019"/>
      <c r="BP113" s="1020"/>
      <c r="BQ113" s="988">
        <v>355838</v>
      </c>
      <c r="BR113" s="989"/>
      <c r="BS113" s="989"/>
      <c r="BT113" s="989"/>
      <c r="BU113" s="989"/>
      <c r="BV113" s="989">
        <v>347743</v>
      </c>
      <c r="BW113" s="989"/>
      <c r="BX113" s="989"/>
      <c r="BY113" s="989"/>
      <c r="BZ113" s="989"/>
      <c r="CA113" s="989">
        <v>309651</v>
      </c>
      <c r="CB113" s="989"/>
      <c r="CC113" s="989"/>
      <c r="CD113" s="989"/>
      <c r="CE113" s="989"/>
      <c r="CF113" s="983">
        <v>16.3</v>
      </c>
      <c r="CG113" s="984"/>
      <c r="CH113" s="984"/>
      <c r="CI113" s="984"/>
      <c r="CJ113" s="984"/>
      <c r="CK113" s="1014"/>
      <c r="CL113" s="1015"/>
      <c r="CM113" s="985" t="s">
        <v>455</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391</v>
      </c>
      <c r="DH113" s="1028"/>
      <c r="DI113" s="1028"/>
      <c r="DJ113" s="1028"/>
      <c r="DK113" s="1029"/>
      <c r="DL113" s="1030" t="s">
        <v>391</v>
      </c>
      <c r="DM113" s="1028"/>
      <c r="DN113" s="1028"/>
      <c r="DO113" s="1028"/>
      <c r="DP113" s="1029"/>
      <c r="DQ113" s="1030" t="s">
        <v>391</v>
      </c>
      <c r="DR113" s="1028"/>
      <c r="DS113" s="1028"/>
      <c r="DT113" s="1028"/>
      <c r="DU113" s="1029"/>
      <c r="DV113" s="1031" t="s">
        <v>125</v>
      </c>
      <c r="DW113" s="1032"/>
      <c r="DX113" s="1032"/>
      <c r="DY113" s="1032"/>
      <c r="DZ113" s="1033"/>
    </row>
    <row r="114" spans="1:130" s="226" customFormat="1" ht="26.25" customHeight="1" x14ac:dyDescent="0.15">
      <c r="A114" s="1023"/>
      <c r="B114" s="1024"/>
      <c r="C114" s="1019" t="s">
        <v>456</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26786</v>
      </c>
      <c r="AB114" s="1028"/>
      <c r="AC114" s="1028"/>
      <c r="AD114" s="1028"/>
      <c r="AE114" s="1029"/>
      <c r="AF114" s="1030">
        <v>29431</v>
      </c>
      <c r="AG114" s="1028"/>
      <c r="AH114" s="1028"/>
      <c r="AI114" s="1028"/>
      <c r="AJ114" s="1029"/>
      <c r="AK114" s="1030">
        <v>39328</v>
      </c>
      <c r="AL114" s="1028"/>
      <c r="AM114" s="1028"/>
      <c r="AN114" s="1028"/>
      <c r="AO114" s="1029"/>
      <c r="AP114" s="1031">
        <v>2.1</v>
      </c>
      <c r="AQ114" s="1032"/>
      <c r="AR114" s="1032"/>
      <c r="AS114" s="1032"/>
      <c r="AT114" s="1033"/>
      <c r="AU114" s="969"/>
      <c r="AV114" s="970"/>
      <c r="AW114" s="970"/>
      <c r="AX114" s="970"/>
      <c r="AY114" s="970"/>
      <c r="AZ114" s="1018" t="s">
        <v>457</v>
      </c>
      <c r="BA114" s="1019"/>
      <c r="BB114" s="1019"/>
      <c r="BC114" s="1019"/>
      <c r="BD114" s="1019"/>
      <c r="BE114" s="1019"/>
      <c r="BF114" s="1019"/>
      <c r="BG114" s="1019"/>
      <c r="BH114" s="1019"/>
      <c r="BI114" s="1019"/>
      <c r="BJ114" s="1019"/>
      <c r="BK114" s="1019"/>
      <c r="BL114" s="1019"/>
      <c r="BM114" s="1019"/>
      <c r="BN114" s="1019"/>
      <c r="BO114" s="1019"/>
      <c r="BP114" s="1020"/>
      <c r="BQ114" s="988">
        <v>1342939</v>
      </c>
      <c r="BR114" s="989"/>
      <c r="BS114" s="989"/>
      <c r="BT114" s="989"/>
      <c r="BU114" s="989"/>
      <c r="BV114" s="989">
        <v>1347537</v>
      </c>
      <c r="BW114" s="989"/>
      <c r="BX114" s="989"/>
      <c r="BY114" s="989"/>
      <c r="BZ114" s="989"/>
      <c r="CA114" s="989">
        <v>1377151</v>
      </c>
      <c r="CB114" s="989"/>
      <c r="CC114" s="989"/>
      <c r="CD114" s="989"/>
      <c r="CE114" s="989"/>
      <c r="CF114" s="983">
        <v>72.5</v>
      </c>
      <c r="CG114" s="984"/>
      <c r="CH114" s="984"/>
      <c r="CI114" s="984"/>
      <c r="CJ114" s="984"/>
      <c r="CK114" s="1014"/>
      <c r="CL114" s="1015"/>
      <c r="CM114" s="985" t="s">
        <v>458</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391</v>
      </c>
      <c r="DH114" s="1028"/>
      <c r="DI114" s="1028"/>
      <c r="DJ114" s="1028"/>
      <c r="DK114" s="1029"/>
      <c r="DL114" s="1030" t="s">
        <v>391</v>
      </c>
      <c r="DM114" s="1028"/>
      <c r="DN114" s="1028"/>
      <c r="DO114" s="1028"/>
      <c r="DP114" s="1029"/>
      <c r="DQ114" s="1030" t="s">
        <v>391</v>
      </c>
      <c r="DR114" s="1028"/>
      <c r="DS114" s="1028"/>
      <c r="DT114" s="1028"/>
      <c r="DU114" s="1029"/>
      <c r="DV114" s="1031" t="s">
        <v>391</v>
      </c>
      <c r="DW114" s="1032"/>
      <c r="DX114" s="1032"/>
      <c r="DY114" s="1032"/>
      <c r="DZ114" s="1033"/>
    </row>
    <row r="115" spans="1:130" s="226" customFormat="1" ht="26.25" customHeight="1" x14ac:dyDescent="0.15">
      <c r="A115" s="1023"/>
      <c r="B115" s="1024"/>
      <c r="C115" s="1019" t="s">
        <v>459</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391</v>
      </c>
      <c r="AB115" s="1003"/>
      <c r="AC115" s="1003"/>
      <c r="AD115" s="1003"/>
      <c r="AE115" s="1004"/>
      <c r="AF115" s="1005" t="s">
        <v>391</v>
      </c>
      <c r="AG115" s="1003"/>
      <c r="AH115" s="1003"/>
      <c r="AI115" s="1003"/>
      <c r="AJ115" s="1004"/>
      <c r="AK115" s="1005" t="s">
        <v>391</v>
      </c>
      <c r="AL115" s="1003"/>
      <c r="AM115" s="1003"/>
      <c r="AN115" s="1003"/>
      <c r="AO115" s="1004"/>
      <c r="AP115" s="1006" t="s">
        <v>125</v>
      </c>
      <c r="AQ115" s="1007"/>
      <c r="AR115" s="1007"/>
      <c r="AS115" s="1007"/>
      <c r="AT115" s="1008"/>
      <c r="AU115" s="969"/>
      <c r="AV115" s="970"/>
      <c r="AW115" s="970"/>
      <c r="AX115" s="970"/>
      <c r="AY115" s="970"/>
      <c r="AZ115" s="1018" t="s">
        <v>460</v>
      </c>
      <c r="BA115" s="1019"/>
      <c r="BB115" s="1019"/>
      <c r="BC115" s="1019"/>
      <c r="BD115" s="1019"/>
      <c r="BE115" s="1019"/>
      <c r="BF115" s="1019"/>
      <c r="BG115" s="1019"/>
      <c r="BH115" s="1019"/>
      <c r="BI115" s="1019"/>
      <c r="BJ115" s="1019"/>
      <c r="BK115" s="1019"/>
      <c r="BL115" s="1019"/>
      <c r="BM115" s="1019"/>
      <c r="BN115" s="1019"/>
      <c r="BO115" s="1019"/>
      <c r="BP115" s="1020"/>
      <c r="BQ115" s="988">
        <v>3530</v>
      </c>
      <c r="BR115" s="989"/>
      <c r="BS115" s="989"/>
      <c r="BT115" s="989"/>
      <c r="BU115" s="989"/>
      <c r="BV115" s="989">
        <v>1010</v>
      </c>
      <c r="BW115" s="989"/>
      <c r="BX115" s="989"/>
      <c r="BY115" s="989"/>
      <c r="BZ115" s="989"/>
      <c r="CA115" s="989">
        <v>505</v>
      </c>
      <c r="CB115" s="989"/>
      <c r="CC115" s="989"/>
      <c r="CD115" s="989"/>
      <c r="CE115" s="989"/>
      <c r="CF115" s="983">
        <v>0</v>
      </c>
      <c r="CG115" s="984"/>
      <c r="CH115" s="984"/>
      <c r="CI115" s="984"/>
      <c r="CJ115" s="984"/>
      <c r="CK115" s="1014"/>
      <c r="CL115" s="1015"/>
      <c r="CM115" s="1018" t="s">
        <v>461</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391</v>
      </c>
      <c r="DH115" s="1028"/>
      <c r="DI115" s="1028"/>
      <c r="DJ115" s="1028"/>
      <c r="DK115" s="1029"/>
      <c r="DL115" s="1030" t="s">
        <v>391</v>
      </c>
      <c r="DM115" s="1028"/>
      <c r="DN115" s="1028"/>
      <c r="DO115" s="1028"/>
      <c r="DP115" s="1029"/>
      <c r="DQ115" s="1030" t="s">
        <v>391</v>
      </c>
      <c r="DR115" s="1028"/>
      <c r="DS115" s="1028"/>
      <c r="DT115" s="1028"/>
      <c r="DU115" s="1029"/>
      <c r="DV115" s="1031" t="s">
        <v>447</v>
      </c>
      <c r="DW115" s="1032"/>
      <c r="DX115" s="1032"/>
      <c r="DY115" s="1032"/>
      <c r="DZ115" s="1033"/>
    </row>
    <row r="116" spans="1:130" s="226" customFormat="1" ht="26.25" customHeight="1" x14ac:dyDescent="0.15">
      <c r="A116" s="1025"/>
      <c r="B116" s="1026"/>
      <c r="C116" s="1034" t="s">
        <v>462</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391</v>
      </c>
      <c r="AB116" s="1028"/>
      <c r="AC116" s="1028"/>
      <c r="AD116" s="1028"/>
      <c r="AE116" s="1029"/>
      <c r="AF116" s="1030" t="s">
        <v>391</v>
      </c>
      <c r="AG116" s="1028"/>
      <c r="AH116" s="1028"/>
      <c r="AI116" s="1028"/>
      <c r="AJ116" s="1029"/>
      <c r="AK116" s="1030" t="s">
        <v>125</v>
      </c>
      <c r="AL116" s="1028"/>
      <c r="AM116" s="1028"/>
      <c r="AN116" s="1028"/>
      <c r="AO116" s="1029"/>
      <c r="AP116" s="1031" t="s">
        <v>391</v>
      </c>
      <c r="AQ116" s="1032"/>
      <c r="AR116" s="1032"/>
      <c r="AS116" s="1032"/>
      <c r="AT116" s="1033"/>
      <c r="AU116" s="969"/>
      <c r="AV116" s="970"/>
      <c r="AW116" s="970"/>
      <c r="AX116" s="970"/>
      <c r="AY116" s="970"/>
      <c r="AZ116" s="1036" t="s">
        <v>463</v>
      </c>
      <c r="BA116" s="1037"/>
      <c r="BB116" s="1037"/>
      <c r="BC116" s="1037"/>
      <c r="BD116" s="1037"/>
      <c r="BE116" s="1037"/>
      <c r="BF116" s="1037"/>
      <c r="BG116" s="1037"/>
      <c r="BH116" s="1037"/>
      <c r="BI116" s="1037"/>
      <c r="BJ116" s="1037"/>
      <c r="BK116" s="1037"/>
      <c r="BL116" s="1037"/>
      <c r="BM116" s="1037"/>
      <c r="BN116" s="1037"/>
      <c r="BO116" s="1037"/>
      <c r="BP116" s="1038"/>
      <c r="BQ116" s="988" t="s">
        <v>391</v>
      </c>
      <c r="BR116" s="989"/>
      <c r="BS116" s="989"/>
      <c r="BT116" s="989"/>
      <c r="BU116" s="989"/>
      <c r="BV116" s="989" t="s">
        <v>391</v>
      </c>
      <c r="BW116" s="989"/>
      <c r="BX116" s="989"/>
      <c r="BY116" s="989"/>
      <c r="BZ116" s="989"/>
      <c r="CA116" s="989" t="s">
        <v>391</v>
      </c>
      <c r="CB116" s="989"/>
      <c r="CC116" s="989"/>
      <c r="CD116" s="989"/>
      <c r="CE116" s="989"/>
      <c r="CF116" s="983" t="s">
        <v>391</v>
      </c>
      <c r="CG116" s="984"/>
      <c r="CH116" s="984"/>
      <c r="CI116" s="984"/>
      <c r="CJ116" s="984"/>
      <c r="CK116" s="1014"/>
      <c r="CL116" s="1015"/>
      <c r="CM116" s="985" t="s">
        <v>464</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391</v>
      </c>
      <c r="DH116" s="1028"/>
      <c r="DI116" s="1028"/>
      <c r="DJ116" s="1028"/>
      <c r="DK116" s="1029"/>
      <c r="DL116" s="1030" t="s">
        <v>391</v>
      </c>
      <c r="DM116" s="1028"/>
      <c r="DN116" s="1028"/>
      <c r="DO116" s="1028"/>
      <c r="DP116" s="1029"/>
      <c r="DQ116" s="1030" t="s">
        <v>391</v>
      </c>
      <c r="DR116" s="1028"/>
      <c r="DS116" s="1028"/>
      <c r="DT116" s="1028"/>
      <c r="DU116" s="1029"/>
      <c r="DV116" s="1031" t="s">
        <v>391</v>
      </c>
      <c r="DW116" s="1032"/>
      <c r="DX116" s="1032"/>
      <c r="DY116" s="1032"/>
      <c r="DZ116" s="1033"/>
    </row>
    <row r="117" spans="1:130" s="226" customFormat="1" ht="26.25" customHeight="1" x14ac:dyDescent="0.15">
      <c r="A117" s="973" t="s">
        <v>186</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465</v>
      </c>
      <c r="Z117" s="955"/>
      <c r="AA117" s="1045">
        <v>663614</v>
      </c>
      <c r="AB117" s="1046"/>
      <c r="AC117" s="1046"/>
      <c r="AD117" s="1046"/>
      <c r="AE117" s="1047"/>
      <c r="AF117" s="1048">
        <v>678320</v>
      </c>
      <c r="AG117" s="1046"/>
      <c r="AH117" s="1046"/>
      <c r="AI117" s="1046"/>
      <c r="AJ117" s="1047"/>
      <c r="AK117" s="1048">
        <v>624392</v>
      </c>
      <c r="AL117" s="1046"/>
      <c r="AM117" s="1046"/>
      <c r="AN117" s="1046"/>
      <c r="AO117" s="1047"/>
      <c r="AP117" s="1049"/>
      <c r="AQ117" s="1050"/>
      <c r="AR117" s="1050"/>
      <c r="AS117" s="1050"/>
      <c r="AT117" s="1051"/>
      <c r="AU117" s="969"/>
      <c r="AV117" s="970"/>
      <c r="AW117" s="970"/>
      <c r="AX117" s="970"/>
      <c r="AY117" s="970"/>
      <c r="AZ117" s="1036" t="s">
        <v>466</v>
      </c>
      <c r="BA117" s="1037"/>
      <c r="BB117" s="1037"/>
      <c r="BC117" s="1037"/>
      <c r="BD117" s="1037"/>
      <c r="BE117" s="1037"/>
      <c r="BF117" s="1037"/>
      <c r="BG117" s="1037"/>
      <c r="BH117" s="1037"/>
      <c r="BI117" s="1037"/>
      <c r="BJ117" s="1037"/>
      <c r="BK117" s="1037"/>
      <c r="BL117" s="1037"/>
      <c r="BM117" s="1037"/>
      <c r="BN117" s="1037"/>
      <c r="BO117" s="1037"/>
      <c r="BP117" s="1038"/>
      <c r="BQ117" s="988" t="s">
        <v>391</v>
      </c>
      <c r="BR117" s="989"/>
      <c r="BS117" s="989"/>
      <c r="BT117" s="989"/>
      <c r="BU117" s="989"/>
      <c r="BV117" s="989" t="s">
        <v>452</v>
      </c>
      <c r="BW117" s="989"/>
      <c r="BX117" s="989"/>
      <c r="BY117" s="989"/>
      <c r="BZ117" s="989"/>
      <c r="CA117" s="989" t="s">
        <v>391</v>
      </c>
      <c r="CB117" s="989"/>
      <c r="CC117" s="989"/>
      <c r="CD117" s="989"/>
      <c r="CE117" s="989"/>
      <c r="CF117" s="983" t="s">
        <v>391</v>
      </c>
      <c r="CG117" s="984"/>
      <c r="CH117" s="984"/>
      <c r="CI117" s="984"/>
      <c r="CJ117" s="984"/>
      <c r="CK117" s="1014"/>
      <c r="CL117" s="1015"/>
      <c r="CM117" s="985" t="s">
        <v>467</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391</v>
      </c>
      <c r="DH117" s="1028"/>
      <c r="DI117" s="1028"/>
      <c r="DJ117" s="1028"/>
      <c r="DK117" s="1029"/>
      <c r="DL117" s="1030" t="s">
        <v>452</v>
      </c>
      <c r="DM117" s="1028"/>
      <c r="DN117" s="1028"/>
      <c r="DO117" s="1028"/>
      <c r="DP117" s="1029"/>
      <c r="DQ117" s="1030" t="s">
        <v>391</v>
      </c>
      <c r="DR117" s="1028"/>
      <c r="DS117" s="1028"/>
      <c r="DT117" s="1028"/>
      <c r="DU117" s="1029"/>
      <c r="DV117" s="1031" t="s">
        <v>452</v>
      </c>
      <c r="DW117" s="1032"/>
      <c r="DX117" s="1032"/>
      <c r="DY117" s="1032"/>
      <c r="DZ117" s="1033"/>
    </row>
    <row r="118" spans="1:130" s="226" customFormat="1" ht="26.25" customHeight="1" x14ac:dyDescent="0.15">
      <c r="A118" s="973" t="s">
        <v>438</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436</v>
      </c>
      <c r="AB118" s="954"/>
      <c r="AC118" s="954"/>
      <c r="AD118" s="954"/>
      <c r="AE118" s="955"/>
      <c r="AF118" s="953" t="s">
        <v>305</v>
      </c>
      <c r="AG118" s="954"/>
      <c r="AH118" s="954"/>
      <c r="AI118" s="954"/>
      <c r="AJ118" s="955"/>
      <c r="AK118" s="953" t="s">
        <v>304</v>
      </c>
      <c r="AL118" s="954"/>
      <c r="AM118" s="954"/>
      <c r="AN118" s="954"/>
      <c r="AO118" s="955"/>
      <c r="AP118" s="1040" t="s">
        <v>437</v>
      </c>
      <c r="AQ118" s="1041"/>
      <c r="AR118" s="1041"/>
      <c r="AS118" s="1041"/>
      <c r="AT118" s="1042"/>
      <c r="AU118" s="969"/>
      <c r="AV118" s="970"/>
      <c r="AW118" s="970"/>
      <c r="AX118" s="970"/>
      <c r="AY118" s="970"/>
      <c r="AZ118" s="1043" t="s">
        <v>468</v>
      </c>
      <c r="BA118" s="1034"/>
      <c r="BB118" s="1034"/>
      <c r="BC118" s="1034"/>
      <c r="BD118" s="1034"/>
      <c r="BE118" s="1034"/>
      <c r="BF118" s="1034"/>
      <c r="BG118" s="1034"/>
      <c r="BH118" s="1034"/>
      <c r="BI118" s="1034"/>
      <c r="BJ118" s="1034"/>
      <c r="BK118" s="1034"/>
      <c r="BL118" s="1034"/>
      <c r="BM118" s="1034"/>
      <c r="BN118" s="1034"/>
      <c r="BO118" s="1034"/>
      <c r="BP118" s="1035"/>
      <c r="BQ118" s="1066" t="s">
        <v>391</v>
      </c>
      <c r="BR118" s="1067"/>
      <c r="BS118" s="1067"/>
      <c r="BT118" s="1067"/>
      <c r="BU118" s="1067"/>
      <c r="BV118" s="1067" t="s">
        <v>391</v>
      </c>
      <c r="BW118" s="1067"/>
      <c r="BX118" s="1067"/>
      <c r="BY118" s="1067"/>
      <c r="BZ118" s="1067"/>
      <c r="CA118" s="1067" t="s">
        <v>452</v>
      </c>
      <c r="CB118" s="1067"/>
      <c r="CC118" s="1067"/>
      <c r="CD118" s="1067"/>
      <c r="CE118" s="1067"/>
      <c r="CF118" s="983" t="s">
        <v>447</v>
      </c>
      <c r="CG118" s="984"/>
      <c r="CH118" s="984"/>
      <c r="CI118" s="984"/>
      <c r="CJ118" s="984"/>
      <c r="CK118" s="1014"/>
      <c r="CL118" s="1015"/>
      <c r="CM118" s="985" t="s">
        <v>469</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452</v>
      </c>
      <c r="DH118" s="1028"/>
      <c r="DI118" s="1028"/>
      <c r="DJ118" s="1028"/>
      <c r="DK118" s="1029"/>
      <c r="DL118" s="1030" t="s">
        <v>452</v>
      </c>
      <c r="DM118" s="1028"/>
      <c r="DN118" s="1028"/>
      <c r="DO118" s="1028"/>
      <c r="DP118" s="1029"/>
      <c r="DQ118" s="1030" t="s">
        <v>391</v>
      </c>
      <c r="DR118" s="1028"/>
      <c r="DS118" s="1028"/>
      <c r="DT118" s="1028"/>
      <c r="DU118" s="1029"/>
      <c r="DV118" s="1031" t="s">
        <v>391</v>
      </c>
      <c r="DW118" s="1032"/>
      <c r="DX118" s="1032"/>
      <c r="DY118" s="1032"/>
      <c r="DZ118" s="1033"/>
    </row>
    <row r="119" spans="1:130" s="226" customFormat="1" ht="26.25" customHeight="1" x14ac:dyDescent="0.15">
      <c r="A119" s="1127" t="s">
        <v>441</v>
      </c>
      <c r="B119" s="1013"/>
      <c r="C119" s="992" t="s">
        <v>442</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391</v>
      </c>
      <c r="AB119" s="961"/>
      <c r="AC119" s="961"/>
      <c r="AD119" s="961"/>
      <c r="AE119" s="962"/>
      <c r="AF119" s="963" t="s">
        <v>391</v>
      </c>
      <c r="AG119" s="961"/>
      <c r="AH119" s="961"/>
      <c r="AI119" s="961"/>
      <c r="AJ119" s="962"/>
      <c r="AK119" s="963" t="s">
        <v>125</v>
      </c>
      <c r="AL119" s="961"/>
      <c r="AM119" s="961"/>
      <c r="AN119" s="961"/>
      <c r="AO119" s="962"/>
      <c r="AP119" s="964" t="s">
        <v>391</v>
      </c>
      <c r="AQ119" s="965"/>
      <c r="AR119" s="965"/>
      <c r="AS119" s="965"/>
      <c r="AT119" s="966"/>
      <c r="AU119" s="971"/>
      <c r="AV119" s="972"/>
      <c r="AW119" s="972"/>
      <c r="AX119" s="972"/>
      <c r="AY119" s="972"/>
      <c r="AZ119" s="257" t="s">
        <v>186</v>
      </c>
      <c r="BA119" s="257"/>
      <c r="BB119" s="257"/>
      <c r="BC119" s="257"/>
      <c r="BD119" s="257"/>
      <c r="BE119" s="257"/>
      <c r="BF119" s="257"/>
      <c r="BG119" s="257"/>
      <c r="BH119" s="257"/>
      <c r="BI119" s="257"/>
      <c r="BJ119" s="257"/>
      <c r="BK119" s="257"/>
      <c r="BL119" s="257"/>
      <c r="BM119" s="257"/>
      <c r="BN119" s="257"/>
      <c r="BO119" s="1044" t="s">
        <v>470</v>
      </c>
      <c r="BP119" s="1075"/>
      <c r="BQ119" s="1066">
        <v>7071914</v>
      </c>
      <c r="BR119" s="1067"/>
      <c r="BS119" s="1067"/>
      <c r="BT119" s="1067"/>
      <c r="BU119" s="1067"/>
      <c r="BV119" s="1067">
        <v>6815224</v>
      </c>
      <c r="BW119" s="1067"/>
      <c r="BX119" s="1067"/>
      <c r="BY119" s="1067"/>
      <c r="BZ119" s="1067"/>
      <c r="CA119" s="1067">
        <v>6839080</v>
      </c>
      <c r="CB119" s="1067"/>
      <c r="CC119" s="1067"/>
      <c r="CD119" s="1067"/>
      <c r="CE119" s="1067"/>
      <c r="CF119" s="1068"/>
      <c r="CG119" s="1069"/>
      <c r="CH119" s="1069"/>
      <c r="CI119" s="1069"/>
      <c r="CJ119" s="1070"/>
      <c r="CK119" s="1016"/>
      <c r="CL119" s="1017"/>
      <c r="CM119" s="1071" t="s">
        <v>471</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391</v>
      </c>
      <c r="DH119" s="1053"/>
      <c r="DI119" s="1053"/>
      <c r="DJ119" s="1053"/>
      <c r="DK119" s="1054"/>
      <c r="DL119" s="1052" t="s">
        <v>391</v>
      </c>
      <c r="DM119" s="1053"/>
      <c r="DN119" s="1053"/>
      <c r="DO119" s="1053"/>
      <c r="DP119" s="1054"/>
      <c r="DQ119" s="1052" t="s">
        <v>391</v>
      </c>
      <c r="DR119" s="1053"/>
      <c r="DS119" s="1053"/>
      <c r="DT119" s="1053"/>
      <c r="DU119" s="1054"/>
      <c r="DV119" s="1055" t="s">
        <v>391</v>
      </c>
      <c r="DW119" s="1056"/>
      <c r="DX119" s="1056"/>
      <c r="DY119" s="1056"/>
      <c r="DZ119" s="1057"/>
    </row>
    <row r="120" spans="1:130" s="226" customFormat="1" ht="26.25" customHeight="1" x14ac:dyDescent="0.15">
      <c r="A120" s="1128"/>
      <c r="B120" s="1015"/>
      <c r="C120" s="985" t="s">
        <v>446</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391</v>
      </c>
      <c r="AB120" s="1028"/>
      <c r="AC120" s="1028"/>
      <c r="AD120" s="1028"/>
      <c r="AE120" s="1029"/>
      <c r="AF120" s="1030" t="s">
        <v>391</v>
      </c>
      <c r="AG120" s="1028"/>
      <c r="AH120" s="1028"/>
      <c r="AI120" s="1028"/>
      <c r="AJ120" s="1029"/>
      <c r="AK120" s="1030" t="s">
        <v>391</v>
      </c>
      <c r="AL120" s="1028"/>
      <c r="AM120" s="1028"/>
      <c r="AN120" s="1028"/>
      <c r="AO120" s="1029"/>
      <c r="AP120" s="1031" t="s">
        <v>391</v>
      </c>
      <c r="AQ120" s="1032"/>
      <c r="AR120" s="1032"/>
      <c r="AS120" s="1032"/>
      <c r="AT120" s="1033"/>
      <c r="AU120" s="1058" t="s">
        <v>472</v>
      </c>
      <c r="AV120" s="1059"/>
      <c r="AW120" s="1059"/>
      <c r="AX120" s="1059"/>
      <c r="AY120" s="1060"/>
      <c r="AZ120" s="1009" t="s">
        <v>473</v>
      </c>
      <c r="BA120" s="958"/>
      <c r="BB120" s="958"/>
      <c r="BC120" s="958"/>
      <c r="BD120" s="958"/>
      <c r="BE120" s="958"/>
      <c r="BF120" s="958"/>
      <c r="BG120" s="958"/>
      <c r="BH120" s="958"/>
      <c r="BI120" s="958"/>
      <c r="BJ120" s="958"/>
      <c r="BK120" s="958"/>
      <c r="BL120" s="958"/>
      <c r="BM120" s="958"/>
      <c r="BN120" s="958"/>
      <c r="BO120" s="958"/>
      <c r="BP120" s="959"/>
      <c r="BQ120" s="995">
        <v>2786428</v>
      </c>
      <c r="BR120" s="996"/>
      <c r="BS120" s="996"/>
      <c r="BT120" s="996"/>
      <c r="BU120" s="996"/>
      <c r="BV120" s="996">
        <v>2969322</v>
      </c>
      <c r="BW120" s="996"/>
      <c r="BX120" s="996"/>
      <c r="BY120" s="996"/>
      <c r="BZ120" s="996"/>
      <c r="CA120" s="996">
        <v>3091400</v>
      </c>
      <c r="CB120" s="996"/>
      <c r="CC120" s="996"/>
      <c r="CD120" s="996"/>
      <c r="CE120" s="996"/>
      <c r="CF120" s="1010">
        <v>162.69999999999999</v>
      </c>
      <c r="CG120" s="1011"/>
      <c r="CH120" s="1011"/>
      <c r="CI120" s="1011"/>
      <c r="CJ120" s="1011"/>
      <c r="CK120" s="1076" t="s">
        <v>474</v>
      </c>
      <c r="CL120" s="1077"/>
      <c r="CM120" s="1077"/>
      <c r="CN120" s="1077"/>
      <c r="CO120" s="1078"/>
      <c r="CP120" s="1084" t="s">
        <v>409</v>
      </c>
      <c r="CQ120" s="1085"/>
      <c r="CR120" s="1085"/>
      <c r="CS120" s="1085"/>
      <c r="CT120" s="1085"/>
      <c r="CU120" s="1085"/>
      <c r="CV120" s="1085"/>
      <c r="CW120" s="1085"/>
      <c r="CX120" s="1085"/>
      <c r="CY120" s="1085"/>
      <c r="CZ120" s="1085"/>
      <c r="DA120" s="1085"/>
      <c r="DB120" s="1085"/>
      <c r="DC120" s="1085"/>
      <c r="DD120" s="1085"/>
      <c r="DE120" s="1085"/>
      <c r="DF120" s="1086"/>
      <c r="DG120" s="995">
        <v>2211950</v>
      </c>
      <c r="DH120" s="996"/>
      <c r="DI120" s="996"/>
      <c r="DJ120" s="996"/>
      <c r="DK120" s="996"/>
      <c r="DL120" s="996">
        <v>2029836</v>
      </c>
      <c r="DM120" s="996"/>
      <c r="DN120" s="996"/>
      <c r="DO120" s="996"/>
      <c r="DP120" s="996"/>
      <c r="DQ120" s="996">
        <v>1810754</v>
      </c>
      <c r="DR120" s="996"/>
      <c r="DS120" s="996"/>
      <c r="DT120" s="996"/>
      <c r="DU120" s="996"/>
      <c r="DV120" s="997">
        <v>95.3</v>
      </c>
      <c r="DW120" s="997"/>
      <c r="DX120" s="997"/>
      <c r="DY120" s="997"/>
      <c r="DZ120" s="998"/>
    </row>
    <row r="121" spans="1:130" s="226" customFormat="1" ht="26.25" customHeight="1" x14ac:dyDescent="0.15">
      <c r="A121" s="1128"/>
      <c r="B121" s="1015"/>
      <c r="C121" s="1036" t="s">
        <v>475</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391</v>
      </c>
      <c r="AB121" s="1028"/>
      <c r="AC121" s="1028"/>
      <c r="AD121" s="1028"/>
      <c r="AE121" s="1029"/>
      <c r="AF121" s="1030" t="s">
        <v>391</v>
      </c>
      <c r="AG121" s="1028"/>
      <c r="AH121" s="1028"/>
      <c r="AI121" s="1028"/>
      <c r="AJ121" s="1029"/>
      <c r="AK121" s="1030" t="s">
        <v>391</v>
      </c>
      <c r="AL121" s="1028"/>
      <c r="AM121" s="1028"/>
      <c r="AN121" s="1028"/>
      <c r="AO121" s="1029"/>
      <c r="AP121" s="1031" t="s">
        <v>391</v>
      </c>
      <c r="AQ121" s="1032"/>
      <c r="AR121" s="1032"/>
      <c r="AS121" s="1032"/>
      <c r="AT121" s="1033"/>
      <c r="AU121" s="1061"/>
      <c r="AV121" s="1062"/>
      <c r="AW121" s="1062"/>
      <c r="AX121" s="1062"/>
      <c r="AY121" s="1063"/>
      <c r="AZ121" s="1018" t="s">
        <v>476</v>
      </c>
      <c r="BA121" s="1019"/>
      <c r="BB121" s="1019"/>
      <c r="BC121" s="1019"/>
      <c r="BD121" s="1019"/>
      <c r="BE121" s="1019"/>
      <c r="BF121" s="1019"/>
      <c r="BG121" s="1019"/>
      <c r="BH121" s="1019"/>
      <c r="BI121" s="1019"/>
      <c r="BJ121" s="1019"/>
      <c r="BK121" s="1019"/>
      <c r="BL121" s="1019"/>
      <c r="BM121" s="1019"/>
      <c r="BN121" s="1019"/>
      <c r="BO121" s="1019"/>
      <c r="BP121" s="1020"/>
      <c r="BQ121" s="988" t="s">
        <v>391</v>
      </c>
      <c r="BR121" s="989"/>
      <c r="BS121" s="989"/>
      <c r="BT121" s="989"/>
      <c r="BU121" s="989"/>
      <c r="BV121" s="989" t="s">
        <v>391</v>
      </c>
      <c r="BW121" s="989"/>
      <c r="BX121" s="989"/>
      <c r="BY121" s="989"/>
      <c r="BZ121" s="989"/>
      <c r="CA121" s="989" t="s">
        <v>391</v>
      </c>
      <c r="CB121" s="989"/>
      <c r="CC121" s="989"/>
      <c r="CD121" s="989"/>
      <c r="CE121" s="989"/>
      <c r="CF121" s="983" t="s">
        <v>391</v>
      </c>
      <c r="CG121" s="984"/>
      <c r="CH121" s="984"/>
      <c r="CI121" s="984"/>
      <c r="CJ121" s="984"/>
      <c r="CK121" s="1079"/>
      <c r="CL121" s="1080"/>
      <c r="CM121" s="1080"/>
      <c r="CN121" s="1080"/>
      <c r="CO121" s="1081"/>
      <c r="CP121" s="1089" t="s">
        <v>477</v>
      </c>
      <c r="CQ121" s="1090"/>
      <c r="CR121" s="1090"/>
      <c r="CS121" s="1090"/>
      <c r="CT121" s="1090"/>
      <c r="CU121" s="1090"/>
      <c r="CV121" s="1090"/>
      <c r="CW121" s="1090"/>
      <c r="CX121" s="1090"/>
      <c r="CY121" s="1090"/>
      <c r="CZ121" s="1090"/>
      <c r="DA121" s="1090"/>
      <c r="DB121" s="1090"/>
      <c r="DC121" s="1090"/>
      <c r="DD121" s="1090"/>
      <c r="DE121" s="1090"/>
      <c r="DF121" s="1091"/>
      <c r="DG121" s="988">
        <v>142574</v>
      </c>
      <c r="DH121" s="989"/>
      <c r="DI121" s="989"/>
      <c r="DJ121" s="989"/>
      <c r="DK121" s="989"/>
      <c r="DL121" s="989">
        <v>131393</v>
      </c>
      <c r="DM121" s="989"/>
      <c r="DN121" s="989"/>
      <c r="DO121" s="989"/>
      <c r="DP121" s="989"/>
      <c r="DQ121" s="989">
        <v>119938</v>
      </c>
      <c r="DR121" s="989"/>
      <c r="DS121" s="989"/>
      <c r="DT121" s="989"/>
      <c r="DU121" s="989"/>
      <c r="DV121" s="990">
        <v>6.3</v>
      </c>
      <c r="DW121" s="990"/>
      <c r="DX121" s="990"/>
      <c r="DY121" s="990"/>
      <c r="DZ121" s="991"/>
    </row>
    <row r="122" spans="1:130" s="226" customFormat="1" ht="26.25" customHeight="1" x14ac:dyDescent="0.15">
      <c r="A122" s="1128"/>
      <c r="B122" s="1015"/>
      <c r="C122" s="985" t="s">
        <v>458</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125</v>
      </c>
      <c r="AB122" s="1028"/>
      <c r="AC122" s="1028"/>
      <c r="AD122" s="1028"/>
      <c r="AE122" s="1029"/>
      <c r="AF122" s="1030" t="s">
        <v>391</v>
      </c>
      <c r="AG122" s="1028"/>
      <c r="AH122" s="1028"/>
      <c r="AI122" s="1028"/>
      <c r="AJ122" s="1029"/>
      <c r="AK122" s="1030" t="s">
        <v>452</v>
      </c>
      <c r="AL122" s="1028"/>
      <c r="AM122" s="1028"/>
      <c r="AN122" s="1028"/>
      <c r="AO122" s="1029"/>
      <c r="AP122" s="1031" t="s">
        <v>391</v>
      </c>
      <c r="AQ122" s="1032"/>
      <c r="AR122" s="1032"/>
      <c r="AS122" s="1032"/>
      <c r="AT122" s="1033"/>
      <c r="AU122" s="1061"/>
      <c r="AV122" s="1062"/>
      <c r="AW122" s="1062"/>
      <c r="AX122" s="1062"/>
      <c r="AY122" s="1063"/>
      <c r="AZ122" s="1043" t="s">
        <v>478</v>
      </c>
      <c r="BA122" s="1034"/>
      <c r="BB122" s="1034"/>
      <c r="BC122" s="1034"/>
      <c r="BD122" s="1034"/>
      <c r="BE122" s="1034"/>
      <c r="BF122" s="1034"/>
      <c r="BG122" s="1034"/>
      <c r="BH122" s="1034"/>
      <c r="BI122" s="1034"/>
      <c r="BJ122" s="1034"/>
      <c r="BK122" s="1034"/>
      <c r="BL122" s="1034"/>
      <c r="BM122" s="1034"/>
      <c r="BN122" s="1034"/>
      <c r="BO122" s="1034"/>
      <c r="BP122" s="1035"/>
      <c r="BQ122" s="1066">
        <v>3960011</v>
      </c>
      <c r="BR122" s="1067"/>
      <c r="BS122" s="1067"/>
      <c r="BT122" s="1067"/>
      <c r="BU122" s="1067"/>
      <c r="BV122" s="1067">
        <v>3823163</v>
      </c>
      <c r="BW122" s="1067"/>
      <c r="BX122" s="1067"/>
      <c r="BY122" s="1067"/>
      <c r="BZ122" s="1067"/>
      <c r="CA122" s="1067">
        <v>3892079</v>
      </c>
      <c r="CB122" s="1067"/>
      <c r="CC122" s="1067"/>
      <c r="CD122" s="1067"/>
      <c r="CE122" s="1067"/>
      <c r="CF122" s="1087">
        <v>204.9</v>
      </c>
      <c r="CG122" s="1088"/>
      <c r="CH122" s="1088"/>
      <c r="CI122" s="1088"/>
      <c r="CJ122" s="1088"/>
      <c r="CK122" s="1079"/>
      <c r="CL122" s="1080"/>
      <c r="CM122" s="1080"/>
      <c r="CN122" s="1080"/>
      <c r="CO122" s="1081"/>
      <c r="CP122" s="1089" t="s">
        <v>479</v>
      </c>
      <c r="CQ122" s="1090"/>
      <c r="CR122" s="1090"/>
      <c r="CS122" s="1090"/>
      <c r="CT122" s="1090"/>
      <c r="CU122" s="1090"/>
      <c r="CV122" s="1090"/>
      <c r="CW122" s="1090"/>
      <c r="CX122" s="1090"/>
      <c r="CY122" s="1090"/>
      <c r="CZ122" s="1090"/>
      <c r="DA122" s="1090"/>
      <c r="DB122" s="1090"/>
      <c r="DC122" s="1090"/>
      <c r="DD122" s="1090"/>
      <c r="DE122" s="1090"/>
      <c r="DF122" s="1091"/>
      <c r="DG122" s="988">
        <v>37841</v>
      </c>
      <c r="DH122" s="989"/>
      <c r="DI122" s="989"/>
      <c r="DJ122" s="989"/>
      <c r="DK122" s="989"/>
      <c r="DL122" s="989">
        <v>35276</v>
      </c>
      <c r="DM122" s="989"/>
      <c r="DN122" s="989"/>
      <c r="DO122" s="989"/>
      <c r="DP122" s="989"/>
      <c r="DQ122" s="989">
        <v>33192</v>
      </c>
      <c r="DR122" s="989"/>
      <c r="DS122" s="989"/>
      <c r="DT122" s="989"/>
      <c r="DU122" s="989"/>
      <c r="DV122" s="990">
        <v>1.7</v>
      </c>
      <c r="DW122" s="990"/>
      <c r="DX122" s="990"/>
      <c r="DY122" s="990"/>
      <c r="DZ122" s="991"/>
    </row>
    <row r="123" spans="1:130" s="226" customFormat="1" ht="26.25" customHeight="1" x14ac:dyDescent="0.15">
      <c r="A123" s="1128"/>
      <c r="B123" s="1015"/>
      <c r="C123" s="985" t="s">
        <v>464</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391</v>
      </c>
      <c r="AB123" s="1028"/>
      <c r="AC123" s="1028"/>
      <c r="AD123" s="1028"/>
      <c r="AE123" s="1029"/>
      <c r="AF123" s="1030" t="s">
        <v>452</v>
      </c>
      <c r="AG123" s="1028"/>
      <c r="AH123" s="1028"/>
      <c r="AI123" s="1028"/>
      <c r="AJ123" s="1029"/>
      <c r="AK123" s="1030" t="s">
        <v>452</v>
      </c>
      <c r="AL123" s="1028"/>
      <c r="AM123" s="1028"/>
      <c r="AN123" s="1028"/>
      <c r="AO123" s="1029"/>
      <c r="AP123" s="1031" t="s">
        <v>391</v>
      </c>
      <c r="AQ123" s="1032"/>
      <c r="AR123" s="1032"/>
      <c r="AS123" s="1032"/>
      <c r="AT123" s="1033"/>
      <c r="AU123" s="1064"/>
      <c r="AV123" s="1065"/>
      <c r="AW123" s="1065"/>
      <c r="AX123" s="1065"/>
      <c r="AY123" s="1065"/>
      <c r="AZ123" s="257" t="s">
        <v>186</v>
      </c>
      <c r="BA123" s="257"/>
      <c r="BB123" s="257"/>
      <c r="BC123" s="257"/>
      <c r="BD123" s="257"/>
      <c r="BE123" s="257"/>
      <c r="BF123" s="257"/>
      <c r="BG123" s="257"/>
      <c r="BH123" s="257"/>
      <c r="BI123" s="257"/>
      <c r="BJ123" s="257"/>
      <c r="BK123" s="257"/>
      <c r="BL123" s="257"/>
      <c r="BM123" s="257"/>
      <c r="BN123" s="257"/>
      <c r="BO123" s="1044" t="s">
        <v>480</v>
      </c>
      <c r="BP123" s="1075"/>
      <c r="BQ123" s="1134">
        <v>6746439</v>
      </c>
      <c r="BR123" s="1135"/>
      <c r="BS123" s="1135"/>
      <c r="BT123" s="1135"/>
      <c r="BU123" s="1135"/>
      <c r="BV123" s="1135">
        <v>6792485</v>
      </c>
      <c r="BW123" s="1135"/>
      <c r="BX123" s="1135"/>
      <c r="BY123" s="1135"/>
      <c r="BZ123" s="1135"/>
      <c r="CA123" s="1135">
        <v>6983479</v>
      </c>
      <c r="CB123" s="1135"/>
      <c r="CC123" s="1135"/>
      <c r="CD123" s="1135"/>
      <c r="CE123" s="1135"/>
      <c r="CF123" s="1068"/>
      <c r="CG123" s="1069"/>
      <c r="CH123" s="1069"/>
      <c r="CI123" s="1069"/>
      <c r="CJ123" s="1070"/>
      <c r="CK123" s="1079"/>
      <c r="CL123" s="1080"/>
      <c r="CM123" s="1080"/>
      <c r="CN123" s="1080"/>
      <c r="CO123" s="1081"/>
      <c r="CP123" s="1089" t="s">
        <v>407</v>
      </c>
      <c r="CQ123" s="1090"/>
      <c r="CR123" s="1090"/>
      <c r="CS123" s="1090"/>
      <c r="CT123" s="1090"/>
      <c r="CU123" s="1090"/>
      <c r="CV123" s="1090"/>
      <c r="CW123" s="1090"/>
      <c r="CX123" s="1090"/>
      <c r="CY123" s="1090"/>
      <c r="CZ123" s="1090"/>
      <c r="DA123" s="1090"/>
      <c r="DB123" s="1090"/>
      <c r="DC123" s="1090"/>
      <c r="DD123" s="1090"/>
      <c r="DE123" s="1090"/>
      <c r="DF123" s="1091"/>
      <c r="DG123" s="1027">
        <v>19762</v>
      </c>
      <c r="DH123" s="1028"/>
      <c r="DI123" s="1028"/>
      <c r="DJ123" s="1028"/>
      <c r="DK123" s="1029"/>
      <c r="DL123" s="1030">
        <v>18039</v>
      </c>
      <c r="DM123" s="1028"/>
      <c r="DN123" s="1028"/>
      <c r="DO123" s="1028"/>
      <c r="DP123" s="1029"/>
      <c r="DQ123" s="1030">
        <v>16040</v>
      </c>
      <c r="DR123" s="1028"/>
      <c r="DS123" s="1028"/>
      <c r="DT123" s="1028"/>
      <c r="DU123" s="1029"/>
      <c r="DV123" s="1031">
        <v>0.8</v>
      </c>
      <c r="DW123" s="1032"/>
      <c r="DX123" s="1032"/>
      <c r="DY123" s="1032"/>
      <c r="DZ123" s="1033"/>
    </row>
    <row r="124" spans="1:130" s="226" customFormat="1" ht="26.25" customHeight="1" thickBot="1" x14ac:dyDescent="0.2">
      <c r="A124" s="1128"/>
      <c r="B124" s="1015"/>
      <c r="C124" s="985" t="s">
        <v>467</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452</v>
      </c>
      <c r="AB124" s="1028"/>
      <c r="AC124" s="1028"/>
      <c r="AD124" s="1028"/>
      <c r="AE124" s="1029"/>
      <c r="AF124" s="1030" t="s">
        <v>391</v>
      </c>
      <c r="AG124" s="1028"/>
      <c r="AH124" s="1028"/>
      <c r="AI124" s="1028"/>
      <c r="AJ124" s="1029"/>
      <c r="AK124" s="1030" t="s">
        <v>452</v>
      </c>
      <c r="AL124" s="1028"/>
      <c r="AM124" s="1028"/>
      <c r="AN124" s="1028"/>
      <c r="AO124" s="1029"/>
      <c r="AP124" s="1031" t="s">
        <v>391</v>
      </c>
      <c r="AQ124" s="1032"/>
      <c r="AR124" s="1032"/>
      <c r="AS124" s="1032"/>
      <c r="AT124" s="1033"/>
      <c r="AU124" s="1130" t="s">
        <v>481</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16.5</v>
      </c>
      <c r="BR124" s="1097"/>
      <c r="BS124" s="1097"/>
      <c r="BT124" s="1097"/>
      <c r="BU124" s="1097"/>
      <c r="BV124" s="1097">
        <v>1.1000000000000001</v>
      </c>
      <c r="BW124" s="1097"/>
      <c r="BX124" s="1097"/>
      <c r="BY124" s="1097"/>
      <c r="BZ124" s="1097"/>
      <c r="CA124" s="1097" t="s">
        <v>391</v>
      </c>
      <c r="CB124" s="1097"/>
      <c r="CC124" s="1097"/>
      <c r="CD124" s="1097"/>
      <c r="CE124" s="1097"/>
      <c r="CF124" s="1098"/>
      <c r="CG124" s="1099"/>
      <c r="CH124" s="1099"/>
      <c r="CI124" s="1099"/>
      <c r="CJ124" s="1100"/>
      <c r="CK124" s="1082"/>
      <c r="CL124" s="1082"/>
      <c r="CM124" s="1082"/>
      <c r="CN124" s="1082"/>
      <c r="CO124" s="1083"/>
      <c r="CP124" s="1089" t="s">
        <v>482</v>
      </c>
      <c r="CQ124" s="1090"/>
      <c r="CR124" s="1090"/>
      <c r="CS124" s="1090"/>
      <c r="CT124" s="1090"/>
      <c r="CU124" s="1090"/>
      <c r="CV124" s="1090"/>
      <c r="CW124" s="1090"/>
      <c r="CX124" s="1090"/>
      <c r="CY124" s="1090"/>
      <c r="CZ124" s="1090"/>
      <c r="DA124" s="1090"/>
      <c r="DB124" s="1090"/>
      <c r="DC124" s="1090"/>
      <c r="DD124" s="1090"/>
      <c r="DE124" s="1090"/>
      <c r="DF124" s="1091"/>
      <c r="DG124" s="1074" t="s">
        <v>452</v>
      </c>
      <c r="DH124" s="1053"/>
      <c r="DI124" s="1053"/>
      <c r="DJ124" s="1053"/>
      <c r="DK124" s="1054"/>
      <c r="DL124" s="1052" t="s">
        <v>391</v>
      </c>
      <c r="DM124" s="1053"/>
      <c r="DN124" s="1053"/>
      <c r="DO124" s="1053"/>
      <c r="DP124" s="1054"/>
      <c r="DQ124" s="1052" t="s">
        <v>391</v>
      </c>
      <c r="DR124" s="1053"/>
      <c r="DS124" s="1053"/>
      <c r="DT124" s="1053"/>
      <c r="DU124" s="1054"/>
      <c r="DV124" s="1055" t="s">
        <v>391</v>
      </c>
      <c r="DW124" s="1056"/>
      <c r="DX124" s="1056"/>
      <c r="DY124" s="1056"/>
      <c r="DZ124" s="1057"/>
    </row>
    <row r="125" spans="1:130" s="226" customFormat="1" ht="26.25" customHeight="1" x14ac:dyDescent="0.15">
      <c r="A125" s="1128"/>
      <c r="B125" s="1015"/>
      <c r="C125" s="985" t="s">
        <v>469</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125</v>
      </c>
      <c r="AB125" s="1028"/>
      <c r="AC125" s="1028"/>
      <c r="AD125" s="1028"/>
      <c r="AE125" s="1029"/>
      <c r="AF125" s="1030" t="s">
        <v>391</v>
      </c>
      <c r="AG125" s="1028"/>
      <c r="AH125" s="1028"/>
      <c r="AI125" s="1028"/>
      <c r="AJ125" s="1029"/>
      <c r="AK125" s="1030" t="s">
        <v>391</v>
      </c>
      <c r="AL125" s="1028"/>
      <c r="AM125" s="1028"/>
      <c r="AN125" s="1028"/>
      <c r="AO125" s="1029"/>
      <c r="AP125" s="1031" t="s">
        <v>391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483</v>
      </c>
      <c r="CL125" s="1077"/>
      <c r="CM125" s="1077"/>
      <c r="CN125" s="1077"/>
      <c r="CO125" s="1078"/>
      <c r="CP125" s="1009" t="s">
        <v>484</v>
      </c>
      <c r="CQ125" s="958"/>
      <c r="CR125" s="958"/>
      <c r="CS125" s="958"/>
      <c r="CT125" s="958"/>
      <c r="CU125" s="958"/>
      <c r="CV125" s="958"/>
      <c r="CW125" s="958"/>
      <c r="CX125" s="958"/>
      <c r="CY125" s="958"/>
      <c r="CZ125" s="958"/>
      <c r="DA125" s="958"/>
      <c r="DB125" s="958"/>
      <c r="DC125" s="958"/>
      <c r="DD125" s="958"/>
      <c r="DE125" s="958"/>
      <c r="DF125" s="959"/>
      <c r="DG125" s="995" t="s">
        <v>391</v>
      </c>
      <c r="DH125" s="996"/>
      <c r="DI125" s="996"/>
      <c r="DJ125" s="996"/>
      <c r="DK125" s="996"/>
      <c r="DL125" s="996" t="s">
        <v>391</v>
      </c>
      <c r="DM125" s="996"/>
      <c r="DN125" s="996"/>
      <c r="DO125" s="996"/>
      <c r="DP125" s="996"/>
      <c r="DQ125" s="996" t="s">
        <v>391</v>
      </c>
      <c r="DR125" s="996"/>
      <c r="DS125" s="996"/>
      <c r="DT125" s="996"/>
      <c r="DU125" s="996"/>
      <c r="DV125" s="997" t="s">
        <v>391</v>
      </c>
      <c r="DW125" s="997"/>
      <c r="DX125" s="997"/>
      <c r="DY125" s="997"/>
      <c r="DZ125" s="998"/>
    </row>
    <row r="126" spans="1:130" s="226" customFormat="1" ht="26.25" customHeight="1" thickBot="1" x14ac:dyDescent="0.2">
      <c r="A126" s="1128"/>
      <c r="B126" s="1015"/>
      <c r="C126" s="985" t="s">
        <v>471</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391</v>
      </c>
      <c r="AB126" s="1028"/>
      <c r="AC126" s="1028"/>
      <c r="AD126" s="1028"/>
      <c r="AE126" s="1029"/>
      <c r="AF126" s="1030" t="s">
        <v>391</v>
      </c>
      <c r="AG126" s="1028"/>
      <c r="AH126" s="1028"/>
      <c r="AI126" s="1028"/>
      <c r="AJ126" s="1029"/>
      <c r="AK126" s="1030" t="s">
        <v>391</v>
      </c>
      <c r="AL126" s="1028"/>
      <c r="AM126" s="1028"/>
      <c r="AN126" s="1028"/>
      <c r="AO126" s="1029"/>
      <c r="AP126" s="1031" t="s">
        <v>391</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485</v>
      </c>
      <c r="CQ126" s="1019"/>
      <c r="CR126" s="1019"/>
      <c r="CS126" s="1019"/>
      <c r="CT126" s="1019"/>
      <c r="CU126" s="1019"/>
      <c r="CV126" s="1019"/>
      <c r="CW126" s="1019"/>
      <c r="CX126" s="1019"/>
      <c r="CY126" s="1019"/>
      <c r="CZ126" s="1019"/>
      <c r="DA126" s="1019"/>
      <c r="DB126" s="1019"/>
      <c r="DC126" s="1019"/>
      <c r="DD126" s="1019"/>
      <c r="DE126" s="1019"/>
      <c r="DF126" s="1020"/>
      <c r="DG126" s="988" t="s">
        <v>391</v>
      </c>
      <c r="DH126" s="989"/>
      <c r="DI126" s="989"/>
      <c r="DJ126" s="989"/>
      <c r="DK126" s="989"/>
      <c r="DL126" s="989" t="s">
        <v>447</v>
      </c>
      <c r="DM126" s="989"/>
      <c r="DN126" s="989"/>
      <c r="DO126" s="989"/>
      <c r="DP126" s="989"/>
      <c r="DQ126" s="989" t="s">
        <v>447</v>
      </c>
      <c r="DR126" s="989"/>
      <c r="DS126" s="989"/>
      <c r="DT126" s="989"/>
      <c r="DU126" s="989"/>
      <c r="DV126" s="990" t="s">
        <v>391</v>
      </c>
      <c r="DW126" s="990"/>
      <c r="DX126" s="990"/>
      <c r="DY126" s="990"/>
      <c r="DZ126" s="991"/>
    </row>
    <row r="127" spans="1:130" s="226" customFormat="1" ht="26.25" customHeight="1" x14ac:dyDescent="0.15">
      <c r="A127" s="1129"/>
      <c r="B127" s="1017"/>
      <c r="C127" s="1071" t="s">
        <v>486</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391</v>
      </c>
      <c r="AB127" s="1028"/>
      <c r="AC127" s="1028"/>
      <c r="AD127" s="1028"/>
      <c r="AE127" s="1029"/>
      <c r="AF127" s="1030" t="s">
        <v>391</v>
      </c>
      <c r="AG127" s="1028"/>
      <c r="AH127" s="1028"/>
      <c r="AI127" s="1028"/>
      <c r="AJ127" s="1029"/>
      <c r="AK127" s="1030" t="s">
        <v>391</v>
      </c>
      <c r="AL127" s="1028"/>
      <c r="AM127" s="1028"/>
      <c r="AN127" s="1028"/>
      <c r="AO127" s="1029"/>
      <c r="AP127" s="1031" t="s">
        <v>391</v>
      </c>
      <c r="AQ127" s="1032"/>
      <c r="AR127" s="1032"/>
      <c r="AS127" s="1032"/>
      <c r="AT127" s="1033"/>
      <c r="AU127" s="262"/>
      <c r="AV127" s="262"/>
      <c r="AW127" s="262"/>
      <c r="AX127" s="1101" t="s">
        <v>487</v>
      </c>
      <c r="AY127" s="1102"/>
      <c r="AZ127" s="1102"/>
      <c r="BA127" s="1102"/>
      <c r="BB127" s="1102"/>
      <c r="BC127" s="1102"/>
      <c r="BD127" s="1102"/>
      <c r="BE127" s="1103"/>
      <c r="BF127" s="1104" t="s">
        <v>488</v>
      </c>
      <c r="BG127" s="1102"/>
      <c r="BH127" s="1102"/>
      <c r="BI127" s="1102"/>
      <c r="BJ127" s="1102"/>
      <c r="BK127" s="1102"/>
      <c r="BL127" s="1103"/>
      <c r="BM127" s="1104" t="s">
        <v>489</v>
      </c>
      <c r="BN127" s="1102"/>
      <c r="BO127" s="1102"/>
      <c r="BP127" s="1102"/>
      <c r="BQ127" s="1102"/>
      <c r="BR127" s="1102"/>
      <c r="BS127" s="1103"/>
      <c r="BT127" s="1104" t="s">
        <v>490</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491</v>
      </c>
      <c r="CQ127" s="1019"/>
      <c r="CR127" s="1019"/>
      <c r="CS127" s="1019"/>
      <c r="CT127" s="1019"/>
      <c r="CU127" s="1019"/>
      <c r="CV127" s="1019"/>
      <c r="CW127" s="1019"/>
      <c r="CX127" s="1019"/>
      <c r="CY127" s="1019"/>
      <c r="CZ127" s="1019"/>
      <c r="DA127" s="1019"/>
      <c r="DB127" s="1019"/>
      <c r="DC127" s="1019"/>
      <c r="DD127" s="1019"/>
      <c r="DE127" s="1019"/>
      <c r="DF127" s="1020"/>
      <c r="DG127" s="988" t="s">
        <v>125</v>
      </c>
      <c r="DH127" s="989"/>
      <c r="DI127" s="989"/>
      <c r="DJ127" s="989"/>
      <c r="DK127" s="989"/>
      <c r="DL127" s="989" t="s">
        <v>391</v>
      </c>
      <c r="DM127" s="989"/>
      <c r="DN127" s="989"/>
      <c r="DO127" s="989"/>
      <c r="DP127" s="989"/>
      <c r="DQ127" s="989" t="s">
        <v>391</v>
      </c>
      <c r="DR127" s="989"/>
      <c r="DS127" s="989"/>
      <c r="DT127" s="989"/>
      <c r="DU127" s="989"/>
      <c r="DV127" s="990" t="s">
        <v>391</v>
      </c>
      <c r="DW127" s="990"/>
      <c r="DX127" s="990"/>
      <c r="DY127" s="990"/>
      <c r="DZ127" s="991"/>
    </row>
    <row r="128" spans="1:130" s="226" customFormat="1" ht="26.25" customHeight="1" thickBot="1" x14ac:dyDescent="0.2">
      <c r="A128" s="1112" t="s">
        <v>492</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493</v>
      </c>
      <c r="X128" s="1114"/>
      <c r="Y128" s="1114"/>
      <c r="Z128" s="1115"/>
      <c r="AA128" s="1116" t="s">
        <v>391</v>
      </c>
      <c r="AB128" s="1117"/>
      <c r="AC128" s="1117"/>
      <c r="AD128" s="1117"/>
      <c r="AE128" s="1118"/>
      <c r="AF128" s="1119" t="s">
        <v>391</v>
      </c>
      <c r="AG128" s="1117"/>
      <c r="AH128" s="1117"/>
      <c r="AI128" s="1117"/>
      <c r="AJ128" s="1118"/>
      <c r="AK128" s="1119" t="s">
        <v>391</v>
      </c>
      <c r="AL128" s="1117"/>
      <c r="AM128" s="1117"/>
      <c r="AN128" s="1117"/>
      <c r="AO128" s="1118"/>
      <c r="AP128" s="1120"/>
      <c r="AQ128" s="1121"/>
      <c r="AR128" s="1121"/>
      <c r="AS128" s="1121"/>
      <c r="AT128" s="1122"/>
      <c r="AU128" s="262"/>
      <c r="AV128" s="262"/>
      <c r="AW128" s="262"/>
      <c r="AX128" s="957" t="s">
        <v>494</v>
      </c>
      <c r="AY128" s="958"/>
      <c r="AZ128" s="958"/>
      <c r="BA128" s="958"/>
      <c r="BB128" s="958"/>
      <c r="BC128" s="958"/>
      <c r="BD128" s="958"/>
      <c r="BE128" s="959"/>
      <c r="BF128" s="1123" t="s">
        <v>391</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495</v>
      </c>
      <c r="CQ128" s="1106"/>
      <c r="CR128" s="1106"/>
      <c r="CS128" s="1106"/>
      <c r="CT128" s="1106"/>
      <c r="CU128" s="1106"/>
      <c r="CV128" s="1106"/>
      <c r="CW128" s="1106"/>
      <c r="CX128" s="1106"/>
      <c r="CY128" s="1106"/>
      <c r="CZ128" s="1106"/>
      <c r="DA128" s="1106"/>
      <c r="DB128" s="1106"/>
      <c r="DC128" s="1106"/>
      <c r="DD128" s="1106"/>
      <c r="DE128" s="1106"/>
      <c r="DF128" s="1107"/>
      <c r="DG128" s="1108">
        <v>3530</v>
      </c>
      <c r="DH128" s="1109"/>
      <c r="DI128" s="1109"/>
      <c r="DJ128" s="1109"/>
      <c r="DK128" s="1109"/>
      <c r="DL128" s="1109">
        <v>1010</v>
      </c>
      <c r="DM128" s="1109"/>
      <c r="DN128" s="1109"/>
      <c r="DO128" s="1109"/>
      <c r="DP128" s="1109"/>
      <c r="DQ128" s="1109">
        <v>505</v>
      </c>
      <c r="DR128" s="1109"/>
      <c r="DS128" s="1109"/>
      <c r="DT128" s="1109"/>
      <c r="DU128" s="1109"/>
      <c r="DV128" s="1110">
        <v>0</v>
      </c>
      <c r="DW128" s="1110"/>
      <c r="DX128" s="1110"/>
      <c r="DY128" s="1110"/>
      <c r="DZ128" s="1111"/>
    </row>
    <row r="129" spans="1:131" s="226" customFormat="1" ht="26.25" customHeight="1" x14ac:dyDescent="0.15">
      <c r="A129" s="999" t="s">
        <v>102</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496</v>
      </c>
      <c r="X129" s="1143"/>
      <c r="Y129" s="1143"/>
      <c r="Z129" s="1144"/>
      <c r="AA129" s="1027">
        <v>2392721</v>
      </c>
      <c r="AB129" s="1028"/>
      <c r="AC129" s="1028"/>
      <c r="AD129" s="1028"/>
      <c r="AE129" s="1029"/>
      <c r="AF129" s="1030">
        <v>2367536</v>
      </c>
      <c r="AG129" s="1028"/>
      <c r="AH129" s="1028"/>
      <c r="AI129" s="1028"/>
      <c r="AJ129" s="1029"/>
      <c r="AK129" s="1030">
        <v>2296532</v>
      </c>
      <c r="AL129" s="1028"/>
      <c r="AM129" s="1028"/>
      <c r="AN129" s="1028"/>
      <c r="AO129" s="1029"/>
      <c r="AP129" s="1145"/>
      <c r="AQ129" s="1146"/>
      <c r="AR129" s="1146"/>
      <c r="AS129" s="1146"/>
      <c r="AT129" s="1147"/>
      <c r="AU129" s="264"/>
      <c r="AV129" s="264"/>
      <c r="AW129" s="264"/>
      <c r="AX129" s="1136" t="s">
        <v>497</v>
      </c>
      <c r="AY129" s="1019"/>
      <c r="AZ129" s="1019"/>
      <c r="BA129" s="1019"/>
      <c r="BB129" s="1019"/>
      <c r="BC129" s="1019"/>
      <c r="BD129" s="1019"/>
      <c r="BE129" s="1020"/>
      <c r="BF129" s="1137" t="s">
        <v>391</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498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499</v>
      </c>
      <c r="X130" s="1143"/>
      <c r="Y130" s="1143"/>
      <c r="Z130" s="1144"/>
      <c r="AA130" s="1027">
        <v>431807</v>
      </c>
      <c r="AB130" s="1028"/>
      <c r="AC130" s="1028"/>
      <c r="AD130" s="1028"/>
      <c r="AE130" s="1029"/>
      <c r="AF130" s="1030">
        <v>436079</v>
      </c>
      <c r="AG130" s="1028"/>
      <c r="AH130" s="1028"/>
      <c r="AI130" s="1028"/>
      <c r="AJ130" s="1029"/>
      <c r="AK130" s="1030">
        <v>396852</v>
      </c>
      <c r="AL130" s="1028"/>
      <c r="AM130" s="1028"/>
      <c r="AN130" s="1028"/>
      <c r="AO130" s="1029"/>
      <c r="AP130" s="1145"/>
      <c r="AQ130" s="1146"/>
      <c r="AR130" s="1146"/>
      <c r="AS130" s="1146"/>
      <c r="AT130" s="1147"/>
      <c r="AU130" s="264"/>
      <c r="AV130" s="264"/>
      <c r="AW130" s="264"/>
      <c r="AX130" s="1136" t="s">
        <v>500</v>
      </c>
      <c r="AY130" s="1019"/>
      <c r="AZ130" s="1019"/>
      <c r="BA130" s="1019"/>
      <c r="BB130" s="1019"/>
      <c r="BC130" s="1019"/>
      <c r="BD130" s="1019"/>
      <c r="BE130" s="1020"/>
      <c r="BF130" s="1173">
        <v>12.1</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501</v>
      </c>
      <c r="X131" s="1181"/>
      <c r="Y131" s="1181"/>
      <c r="Z131" s="1182"/>
      <c r="AA131" s="1074">
        <v>1960914</v>
      </c>
      <c r="AB131" s="1053"/>
      <c r="AC131" s="1053"/>
      <c r="AD131" s="1053"/>
      <c r="AE131" s="1054"/>
      <c r="AF131" s="1052">
        <v>1931457</v>
      </c>
      <c r="AG131" s="1053"/>
      <c r="AH131" s="1053"/>
      <c r="AI131" s="1053"/>
      <c r="AJ131" s="1054"/>
      <c r="AK131" s="1052">
        <v>1899680</v>
      </c>
      <c r="AL131" s="1053"/>
      <c r="AM131" s="1053"/>
      <c r="AN131" s="1053"/>
      <c r="AO131" s="1054"/>
      <c r="AP131" s="1183"/>
      <c r="AQ131" s="1184"/>
      <c r="AR131" s="1184"/>
      <c r="AS131" s="1184"/>
      <c r="AT131" s="1185"/>
      <c r="AU131" s="264"/>
      <c r="AV131" s="264"/>
      <c r="AW131" s="264"/>
      <c r="AX131" s="1155" t="s">
        <v>502</v>
      </c>
      <c r="AY131" s="1106"/>
      <c r="AZ131" s="1106"/>
      <c r="BA131" s="1106"/>
      <c r="BB131" s="1106"/>
      <c r="BC131" s="1106"/>
      <c r="BD131" s="1106"/>
      <c r="BE131" s="1107"/>
      <c r="BF131" s="1156" t="s">
        <v>125</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503</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504</v>
      </c>
      <c r="W132" s="1166"/>
      <c r="X132" s="1166"/>
      <c r="Y132" s="1166"/>
      <c r="Z132" s="1167"/>
      <c r="AA132" s="1168">
        <v>11.82137513</v>
      </c>
      <c r="AB132" s="1169"/>
      <c r="AC132" s="1169"/>
      <c r="AD132" s="1169"/>
      <c r="AE132" s="1170"/>
      <c r="AF132" s="1171">
        <v>12.541879010000001</v>
      </c>
      <c r="AG132" s="1169"/>
      <c r="AH132" s="1169"/>
      <c r="AI132" s="1169"/>
      <c r="AJ132" s="1170"/>
      <c r="AK132" s="1171">
        <v>11.977806790000001</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505</v>
      </c>
      <c r="W133" s="1149"/>
      <c r="X133" s="1149"/>
      <c r="Y133" s="1149"/>
      <c r="Z133" s="1150"/>
      <c r="AA133" s="1151">
        <v>12.5</v>
      </c>
      <c r="AB133" s="1152"/>
      <c r="AC133" s="1152"/>
      <c r="AD133" s="1152"/>
      <c r="AE133" s="1153"/>
      <c r="AF133" s="1151">
        <v>12.3</v>
      </c>
      <c r="AG133" s="1152"/>
      <c r="AH133" s="1152"/>
      <c r="AI133" s="1152"/>
      <c r="AJ133" s="1153"/>
      <c r="AK133" s="1151">
        <v>12.1</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L8KCHvNyXSqSpTKjBUKfslAoifrKep7ynzCuXXfQC4+1Vof0e8gUl2I/BFCKafl2/6lGLzgx8vmfexVYN+Vkw==" saltValue="pjf+6v63BbZT88+cROqz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SGbz2cdHv7NgVJmgA5lg7i0sHIKQWcaa8sS34RjNpHBe2yNwva4Z5qz7+R5jH72h4jAJkeRJcXUKwFHymRzCA==" saltValue="DtLv0r665Q0/ycVpfF8y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115" zoomScaleNormal="11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TZS0PevNdqEZ1IHi49mSpYG4klSuitqtZrVuxsW5lNlYSoIQYLcDAJkbtkazkxaoLfh4oqaetmQtsiSD+ksGA==" saltValue="fb74bbSLN4x9hp9trtPo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514</v>
      </c>
      <c r="AL9" s="1192"/>
      <c r="AM9" s="1192"/>
      <c r="AN9" s="1193"/>
      <c r="AO9" s="292">
        <v>633915</v>
      </c>
      <c r="AP9" s="292">
        <v>131873</v>
      </c>
      <c r="AQ9" s="293">
        <v>189734</v>
      </c>
      <c r="AR9" s="294">
        <v>-30.5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515</v>
      </c>
      <c r="AL10" s="1192"/>
      <c r="AM10" s="1192"/>
      <c r="AN10" s="1193"/>
      <c r="AO10" s="295">
        <v>69263</v>
      </c>
      <c r="AP10" s="295">
        <v>14409</v>
      </c>
      <c r="AQ10" s="296">
        <v>22180</v>
      </c>
      <c r="AR10" s="297">
        <v>-35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516</v>
      </c>
      <c r="AL11" s="1192"/>
      <c r="AM11" s="1192"/>
      <c r="AN11" s="1193"/>
      <c r="AO11" s="295">
        <v>74724</v>
      </c>
      <c r="AP11" s="295">
        <v>15545</v>
      </c>
      <c r="AQ11" s="296">
        <v>28692</v>
      </c>
      <c r="AR11" s="297">
        <v>-45.8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517</v>
      </c>
      <c r="AL12" s="1192"/>
      <c r="AM12" s="1192"/>
      <c r="AN12" s="1193"/>
      <c r="AO12" s="295" t="s">
        <v>518</v>
      </c>
      <c r="AP12" s="295" t="s">
        <v>518</v>
      </c>
      <c r="AQ12" s="296">
        <v>4806</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519</v>
      </c>
      <c r="AL13" s="1192"/>
      <c r="AM13" s="1192"/>
      <c r="AN13" s="1193"/>
      <c r="AO13" s="295" t="s">
        <v>518</v>
      </c>
      <c r="AP13" s="295" t="s">
        <v>518</v>
      </c>
      <c r="AQ13" s="296" t="s">
        <v>518</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520</v>
      </c>
      <c r="AL14" s="1192"/>
      <c r="AM14" s="1192"/>
      <c r="AN14" s="1193"/>
      <c r="AO14" s="295">
        <v>5259</v>
      </c>
      <c r="AP14" s="295">
        <v>1094</v>
      </c>
      <c r="AQ14" s="296">
        <v>8976</v>
      </c>
      <c r="AR14" s="297">
        <v>-87.8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521</v>
      </c>
      <c r="AL15" s="1192"/>
      <c r="AM15" s="1192"/>
      <c r="AN15" s="1193"/>
      <c r="AO15" s="295" t="s">
        <v>518</v>
      </c>
      <c r="AP15" s="295" t="s">
        <v>518</v>
      </c>
      <c r="AQ15" s="296">
        <v>4161</v>
      </c>
      <c r="AR15" s="297" t="s">
        <v>518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522</v>
      </c>
      <c r="AL16" s="1195"/>
      <c r="AM16" s="1195"/>
      <c r="AN16" s="1196"/>
      <c r="AO16" s="295">
        <v>-47403</v>
      </c>
      <c r="AP16" s="295">
        <v>-9861</v>
      </c>
      <c r="AQ16" s="296">
        <v>-17989</v>
      </c>
      <c r="AR16" s="297">
        <v>-45.2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186</v>
      </c>
      <c r="AL17" s="1195"/>
      <c r="AM17" s="1195"/>
      <c r="AN17" s="1196"/>
      <c r="AO17" s="295">
        <v>735758</v>
      </c>
      <c r="AP17" s="295">
        <v>153060</v>
      </c>
      <c r="AQ17" s="296">
        <v>240560</v>
      </c>
      <c r="AR17" s="297">
        <v>-36.4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527</v>
      </c>
      <c r="AL21" s="1187"/>
      <c r="AM21" s="1187"/>
      <c r="AN21" s="1188"/>
      <c r="AO21" s="307">
        <v>14.35</v>
      </c>
      <c r="AP21" s="308">
        <v>21.65</v>
      </c>
      <c r="AQ21" s="309">
        <v>-7.3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528</v>
      </c>
      <c r="AL22" s="1187"/>
      <c r="AM22" s="1187"/>
      <c r="AN22" s="1188"/>
      <c r="AO22" s="312">
        <v>93.8</v>
      </c>
      <c r="AP22" s="313">
        <v>95.4</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533</v>
      </c>
      <c r="AL32" s="1203"/>
      <c r="AM32" s="1203"/>
      <c r="AN32" s="1204"/>
      <c r="AO32" s="322">
        <v>315830</v>
      </c>
      <c r="AP32" s="322">
        <v>65702</v>
      </c>
      <c r="AQ32" s="323">
        <v>139228</v>
      </c>
      <c r="AR32" s="324">
        <v>-52.8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534</v>
      </c>
      <c r="AL33" s="1203"/>
      <c r="AM33" s="1203"/>
      <c r="AN33" s="1204"/>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535</v>
      </c>
      <c r="AL34" s="1203"/>
      <c r="AM34" s="1203"/>
      <c r="AN34" s="1204"/>
      <c r="AO34" s="322" t="s">
        <v>518</v>
      </c>
      <c r="AP34" s="322" t="s">
        <v>518</v>
      </c>
      <c r="AQ34" s="323">
        <v>5</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536</v>
      </c>
      <c r="AL35" s="1203"/>
      <c r="AM35" s="1203"/>
      <c r="AN35" s="1204"/>
      <c r="AO35" s="322">
        <v>269234</v>
      </c>
      <c r="AP35" s="322">
        <v>56009</v>
      </c>
      <c r="AQ35" s="323">
        <v>32095</v>
      </c>
      <c r="AR35" s="324">
        <v>74.5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537</v>
      </c>
      <c r="AL36" s="1203"/>
      <c r="AM36" s="1203"/>
      <c r="AN36" s="1204"/>
      <c r="AO36" s="322">
        <v>39328</v>
      </c>
      <c r="AP36" s="322">
        <v>8181</v>
      </c>
      <c r="AQ36" s="323">
        <v>5254</v>
      </c>
      <c r="AR36" s="324">
        <v>55.7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538</v>
      </c>
      <c r="AL37" s="1203"/>
      <c r="AM37" s="1203"/>
      <c r="AN37" s="1204"/>
      <c r="AO37" s="322" t="s">
        <v>518</v>
      </c>
      <c r="AP37" s="322" t="s">
        <v>518</v>
      </c>
      <c r="AQ37" s="323">
        <v>1384</v>
      </c>
      <c r="AR37" s="324" t="s">
        <v>518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539</v>
      </c>
      <c r="AL38" s="1206"/>
      <c r="AM38" s="1206"/>
      <c r="AN38" s="1207"/>
      <c r="AO38" s="325" t="s">
        <v>518</v>
      </c>
      <c r="AP38" s="325" t="s">
        <v>518</v>
      </c>
      <c r="AQ38" s="326">
        <v>32</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540</v>
      </c>
      <c r="AL39" s="1206"/>
      <c r="AM39" s="1206"/>
      <c r="AN39" s="1207"/>
      <c r="AO39" s="322" t="s">
        <v>518</v>
      </c>
      <c r="AP39" s="322" t="s">
        <v>518</v>
      </c>
      <c r="AQ39" s="323">
        <v>-8131</v>
      </c>
      <c r="AR39" s="324" t="s">
        <v>518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541</v>
      </c>
      <c r="AL40" s="1203"/>
      <c r="AM40" s="1203"/>
      <c r="AN40" s="1204"/>
      <c r="AO40" s="322">
        <v>-396852</v>
      </c>
      <c r="AP40" s="322">
        <v>-82557</v>
      </c>
      <c r="AQ40" s="323">
        <v>-126394</v>
      </c>
      <c r="AR40" s="324">
        <v>-34.700000000000003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299</v>
      </c>
      <c r="AL41" s="1209"/>
      <c r="AM41" s="1209"/>
      <c r="AN41" s="1210"/>
      <c r="AO41" s="322">
        <v>227540</v>
      </c>
      <c r="AP41" s="322">
        <v>47335</v>
      </c>
      <c r="AQ41" s="323">
        <v>43473</v>
      </c>
      <c r="AR41" s="324">
        <v>8.9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509</v>
      </c>
      <c r="AN49" s="1199" t="s">
        <v>545</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519915</v>
      </c>
      <c r="AN51" s="344">
        <v>103076</v>
      </c>
      <c r="AO51" s="345">
        <v>-7.3</v>
      </c>
      <c r="AP51" s="346">
        <v>316331</v>
      </c>
      <c r="AQ51" s="347">
        <v>38.6</v>
      </c>
      <c r="AR51" s="348">
        <v>-45.9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140219</v>
      </c>
      <c r="AN52" s="352">
        <v>27799</v>
      </c>
      <c r="AO52" s="353">
        <v>-33.799999999999997</v>
      </c>
      <c r="AP52" s="354">
        <v>106387</v>
      </c>
      <c r="AQ52" s="355">
        <v>22.8</v>
      </c>
      <c r="AR52" s="356">
        <v>-56.6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816177</v>
      </c>
      <c r="AN53" s="344">
        <v>163366</v>
      </c>
      <c r="AO53" s="345">
        <v>58.5</v>
      </c>
      <c r="AP53" s="346">
        <v>333013</v>
      </c>
      <c r="AQ53" s="347">
        <v>5.3</v>
      </c>
      <c r="AR53" s="348">
        <v>53.2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121916</v>
      </c>
      <c r="AN54" s="352">
        <v>24403</v>
      </c>
      <c r="AO54" s="353">
        <v>-12.2</v>
      </c>
      <c r="AP54" s="354">
        <v>126732</v>
      </c>
      <c r="AQ54" s="355">
        <v>19.100000000000001</v>
      </c>
      <c r="AR54" s="356">
        <v>-31.3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301907</v>
      </c>
      <c r="AN55" s="344">
        <v>60979</v>
      </c>
      <c r="AO55" s="345">
        <v>-62.7</v>
      </c>
      <c r="AP55" s="346">
        <v>280458</v>
      </c>
      <c r="AQ55" s="347">
        <v>-15.8</v>
      </c>
      <c r="AR55" s="348">
        <v>-46.9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153685</v>
      </c>
      <c r="AN56" s="352">
        <v>31041</v>
      </c>
      <c r="AO56" s="353">
        <v>27.2</v>
      </c>
      <c r="AP56" s="354">
        <v>127286</v>
      </c>
      <c r="AQ56" s="355">
        <v>0.4</v>
      </c>
      <c r="AR56" s="356">
        <v>26.8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307762</v>
      </c>
      <c r="AN57" s="344">
        <v>62847</v>
      </c>
      <c r="AO57" s="345">
        <v>3.1</v>
      </c>
      <c r="AP57" s="346">
        <v>291945</v>
      </c>
      <c r="AQ57" s="347">
        <v>4.0999999999999996</v>
      </c>
      <c r="AR57" s="348">
        <v>-1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182823</v>
      </c>
      <c r="AN58" s="352">
        <v>37334</v>
      </c>
      <c r="AO58" s="353">
        <v>20.3</v>
      </c>
      <c r="AP58" s="354">
        <v>127651</v>
      </c>
      <c r="AQ58" s="355">
        <v>0.3</v>
      </c>
      <c r="AR58" s="356">
        <v>20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538697</v>
      </c>
      <c r="AN59" s="344">
        <v>112065</v>
      </c>
      <c r="AO59" s="345">
        <v>78.3</v>
      </c>
      <c r="AP59" s="346">
        <v>291173</v>
      </c>
      <c r="AQ59" s="347">
        <v>-0.3</v>
      </c>
      <c r="AR59" s="348">
        <v>78.599999999999994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490067</v>
      </c>
      <c r="AN60" s="352">
        <v>101949</v>
      </c>
      <c r="AO60" s="353">
        <v>173.1</v>
      </c>
      <c r="AP60" s="354">
        <v>119071</v>
      </c>
      <c r="AQ60" s="355">
        <v>-6.7</v>
      </c>
      <c r="AR60" s="356">
        <v>179.8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496892</v>
      </c>
      <c r="AN61" s="359">
        <v>100467</v>
      </c>
      <c r="AO61" s="360">
        <v>14</v>
      </c>
      <c r="AP61" s="361">
        <v>302584</v>
      </c>
      <c r="AQ61" s="362">
        <v>6.4</v>
      </c>
      <c r="AR61" s="348">
        <v>7.6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217742</v>
      </c>
      <c r="AN62" s="352">
        <v>44505</v>
      </c>
      <c r="AO62" s="353">
        <v>34.9</v>
      </c>
      <c r="AP62" s="354">
        <v>121425</v>
      </c>
      <c r="AQ62" s="355">
        <v>7.2</v>
      </c>
      <c r="AR62" s="356">
        <v>27.7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SWX54S6EaTaso9t5mEPb22ZRWNjI2Fi2zKHsRrrsdjRy2jAqN77TFunWNgAgrPyPZ6pnkQpKu0eWy8CnHE7sw==" saltValue="/nyTWthvvBp33DVSI552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A0srRUUdo3JTIw207OzMNJWeyKkKMNLVio4BLShReidS7lspwQZhZAMmF+aiELpGwjp0xHfqyGS+4ET8z3cyQ==" saltValue="IIPIAO/PSmmVRzrs+VPY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YjdUEC3w1bCoYexDuL6NfiEqbja8c+hi5m1yWRvlROm/ryDcClhZWUthDdiVmUIkyL+fhBU4Uzio4PIWozJHQ==" saltValue="u2eeaeuLVXQv8twfx8lH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1" t="s">
        <v>3</v>
      </c>
      <c r="D47" s="1211"/>
      <c r="E47" s="1212"/>
      <c r="F47" s="11">
        <v>33.85</v>
      </c>
      <c r="G47" s="12">
        <v>32.869999999999997</v>
      </c>
      <c r="H47" s="12">
        <v>34.1</v>
      </c>
      <c r="I47" s="12">
        <v>40.17</v>
      </c>
      <c r="J47" s="13">
        <v>37.11</v>
      </c>
    </row>
    <row r="48" spans="2:10" ht="57.75" customHeight="1" x14ac:dyDescent="0.15">
      <c r="B48" s="14"/>
      <c r="C48" s="1213" t="s">
        <v>4</v>
      </c>
      <c r="D48" s="1213"/>
      <c r="E48" s="1214"/>
      <c r="F48" s="15">
        <v>5.39</v>
      </c>
      <c r="G48" s="16">
        <v>6.68</v>
      </c>
      <c r="H48" s="16">
        <v>8.82</v>
      </c>
      <c r="I48" s="16">
        <v>5.2</v>
      </c>
      <c r="J48" s="17">
        <v>3.62</v>
      </c>
    </row>
    <row r="49" spans="2:10" ht="57.75" customHeight="1" thickBot="1" x14ac:dyDescent="0.2">
      <c r="B49" s="18"/>
      <c r="C49" s="1215" t="s">
        <v>5</v>
      </c>
      <c r="D49" s="1215"/>
      <c r="E49" s="1216"/>
      <c r="F49" s="19" t="s">
        <v>566</v>
      </c>
      <c r="G49" s="20" t="s">
        <v>567</v>
      </c>
      <c r="H49" s="20">
        <v>1.69</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wZR5PnbPfjiE9LyuT9+7cAU/5FTnyx8BrdgtS/0LzM68OMjRq2H1We+EXt/b0opuWYtIrBOpwrLP8MKnjXpw==" saltValue="JpetvtNvOUvlfUv9t5oJ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2019-10-29T08:21:51Z</cp:lastPrinted>
  <dcterms:created xsi:type="dcterms:W3CDTF">2019-02-14T03:02:25Z</dcterms:created>
  <dcterms:modified xsi:type="dcterms:W3CDTF">2019-10-31T02:31:17Z</dcterms:modified>
  <cp:category/>
</cp:coreProperties>
</file>